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hreadedComments/threadedComment2.xml" ContentType="application/vnd.ms-excel.threaded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threadedComments/threadedComment3.xml" ContentType="application/vnd.ms-excel.threaded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threadedComments/threadedComment4.xml" ContentType="application/vnd.ms-excel.threaded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threadedComments/threadedComment5.xml" ContentType="application/vnd.ms-excel.threaded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threadedComments/threadedComment6.xml" ContentType="application/vnd.ms-excel.threaded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threadedComments/threadedComment7.xml" ContentType="application/vnd.ms-excel.threaded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threadedComments/threadedComment8.xml" ContentType="application/vnd.ms-excel.threaded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threadedComments/threadedComment9.xml" ContentType="application/vnd.ms-excel.threaded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threadedComments/threadedComment10.xml" ContentType="application/vnd.ms-excel.threaded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threadedComments/threadedComment11.xml" ContentType="application/vnd.ms-excel.threadedcomments+xml"/>
  <Override PartName="/xl/comments3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mc:AlternateContent xmlns:mc="http://schemas.openxmlformats.org/markup-compatibility/2006">
    <mc:Choice Requires="x15">
      <x15ac:absPath xmlns:x15ac="http://schemas.microsoft.com/office/spreadsheetml/2010/11/ac" url="C:\Users\rachel.garcia\AppData\Local\Box\Box for Office\20144405907\Temp\5zpuap5i.fdb\"/>
    </mc:Choice>
  </mc:AlternateContent>
  <xr:revisionPtr revIDLastSave="0" documentId="13_ncr:1_{BA6EBC67-F494-49C5-A6FC-4FB9BC60EEC8}" xr6:coauthVersionLast="47" xr6:coauthVersionMax="47" xr10:uidLastSave="{00000000-0000-0000-0000-000000000000}"/>
  <bookViews>
    <workbookView xWindow="57480" yWindow="-120" windowWidth="29040" windowHeight="15840" tabRatio="737" firstSheet="1" activeTab="1" xr2:uid="{00000000-000D-0000-FFFF-FFFF00000000}"/>
  </bookViews>
  <sheets>
    <sheet name="Update Log" sheetId="15" state="hidden" r:id="rId1"/>
    <sheet name="READ ME" sheetId="84" r:id="rId2"/>
    <sheet name="Dropdown Lists" sheetId="13" state="hidden" r:id="rId3"/>
    <sheet name="Budget History" sheetId="83" state="hidden" r:id="rId4"/>
    <sheet name="Site Lists" sheetId="85" r:id="rId5"/>
    <sheet name="Approved Subcontractors" sheetId="78" r:id="rId6"/>
    <sheet name="Number Served" sheetId="77" r:id="rId7"/>
    <sheet name="HUD Requirements" sheetId="76" state="hidden" r:id="rId8"/>
    <sheet name="Summary (ALL Budgets)" sheetId="56" state="hidden" r:id="rId9"/>
    <sheet name="+ Summary (1)" sheetId="1" r:id="rId10"/>
    <sheet name="+ Salary Detail (1)" sheetId="9" state="hidden" r:id="rId11"/>
    <sheet name="+ Operating Detail (1)" sheetId="2" r:id="rId12"/>
    <sheet name="+ Budget Narrative (1)" sheetId="12" r:id="rId13"/>
    <sheet name="Summary (2)" sheetId="36" state="hidden" r:id="rId14"/>
    <sheet name="Salary Detail (2)" sheetId="37" state="hidden" r:id="rId15"/>
    <sheet name="Operating Detail (2)" sheetId="38" state="hidden" r:id="rId16"/>
    <sheet name="Budget Narrative (2)" sheetId="39" state="hidden" r:id="rId17"/>
    <sheet name="Summary (3)" sheetId="48" state="hidden" r:id="rId18"/>
    <sheet name="Salary Detail (3)" sheetId="49" state="hidden" r:id="rId19"/>
    <sheet name="Operating Detail (3)" sheetId="50" state="hidden" r:id="rId20"/>
    <sheet name="Budget Narrative (3)" sheetId="51" state="hidden" r:id="rId21"/>
    <sheet name="Summary (4)" sheetId="52" state="hidden" r:id="rId22"/>
    <sheet name="Salary Detail (4)" sheetId="53" state="hidden" r:id="rId23"/>
    <sheet name="Operating Detail (4)" sheetId="54" state="hidden" r:id="rId24"/>
    <sheet name="Budget Narrative (4)" sheetId="55" state="hidden" r:id="rId25"/>
    <sheet name="Summary (5)" sheetId="57" state="hidden" r:id="rId26"/>
    <sheet name="Salary Detail (5)" sheetId="58" state="hidden" r:id="rId27"/>
    <sheet name="Operating Detail (5)" sheetId="59" state="hidden" r:id="rId28"/>
    <sheet name="Budget Narrative (5)" sheetId="60" state="hidden" r:id="rId29"/>
    <sheet name="Summary (6)" sheetId="61" state="hidden" r:id="rId30"/>
    <sheet name="Salary Detail (6)" sheetId="62" state="hidden" r:id="rId31"/>
    <sheet name="Operating Detail (6)" sheetId="63" state="hidden" r:id="rId32"/>
    <sheet name="Budget Narrative (6)" sheetId="64" state="hidden" r:id="rId33"/>
    <sheet name="Summary (7)" sheetId="65" state="hidden" r:id="rId34"/>
    <sheet name="Salary Detail (7)" sheetId="66" state="hidden" r:id="rId35"/>
    <sheet name="Operating Detail (7)" sheetId="67" state="hidden" r:id="rId36"/>
    <sheet name="Budget Narrative (7)" sheetId="68" state="hidden" r:id="rId37"/>
    <sheet name="Summary (8)" sheetId="69" state="hidden" r:id="rId38"/>
    <sheet name="Salary Detail (8)" sheetId="70" state="hidden" r:id="rId39"/>
    <sheet name="Operating Detail (8)" sheetId="71" state="hidden" r:id="rId40"/>
    <sheet name="Budget Narrative (8)" sheetId="72" state="hidden" r:id="rId41"/>
    <sheet name="Summary (9)" sheetId="86" state="hidden" r:id="rId42"/>
    <sheet name="Salary Detail (9)" sheetId="87" state="hidden" r:id="rId43"/>
    <sheet name="Operating Detail (9)" sheetId="88" state="hidden" r:id="rId44"/>
    <sheet name="Budget Narrative (9)" sheetId="89" state="hidden" r:id="rId45"/>
    <sheet name="Summary (10)" sheetId="90" state="hidden" r:id="rId46"/>
    <sheet name="Salary Detail (10)" sheetId="91" state="hidden" r:id="rId47"/>
    <sheet name="Operating Detail (10)" sheetId="92" state="hidden" r:id="rId48"/>
    <sheet name="Budget Narrative (10)" sheetId="93" state="hidden" r:id="rId49"/>
  </sheets>
  <definedNames>
    <definedName name="_xlnm.Print_Area" localSheetId="12">'+ Budget Narrative (1)'!$A$1:$E$180</definedName>
    <definedName name="_xlnm.Print_Area" localSheetId="11">'+ Operating Detail (1)'!$A$1:$AI$104</definedName>
    <definedName name="_xlnm.Print_Area" localSheetId="10">'+ Salary Detail (1)'!$A$1:$BW$62</definedName>
    <definedName name="_xlnm.Print_Area" localSheetId="9">'+ Summary (1)'!$A$1:$AK$70</definedName>
    <definedName name="_xlnm.Print_Area" localSheetId="5">'Approved Subcontractors'!$A$1:$D$25</definedName>
    <definedName name="_xlnm.Print_Area" localSheetId="48">'Budget Narrative (10)'!$A$1:$E$180</definedName>
    <definedName name="_xlnm.Print_Area" localSheetId="16">'Budget Narrative (2)'!$A$1:$E$179</definedName>
    <definedName name="_xlnm.Print_Area" localSheetId="20">'Budget Narrative (3)'!$A$1:$E$180</definedName>
    <definedName name="_xlnm.Print_Area" localSheetId="24">'Budget Narrative (4)'!$A$1:$E$180</definedName>
    <definedName name="_xlnm.Print_Area" localSheetId="28">'Budget Narrative (5)'!$A$1:$E$180</definedName>
    <definedName name="_xlnm.Print_Area" localSheetId="32">'Budget Narrative (6)'!$A$1:$E$180</definedName>
    <definedName name="_xlnm.Print_Area" localSheetId="36">'Budget Narrative (7)'!$A$1:$E$180</definedName>
    <definedName name="_xlnm.Print_Area" localSheetId="40">'Budget Narrative (8)'!$A$1:$E$180</definedName>
    <definedName name="_xlnm.Print_Area" localSheetId="44">'Budget Narrative (9)'!$A$1:$E$180</definedName>
    <definedName name="_xlnm.Print_Area" localSheetId="7">'HUD Requirements'!$A$1:$AH$24</definedName>
    <definedName name="_xlnm.Print_Area" localSheetId="6">'Number Served'!$A$1:$AK$21</definedName>
    <definedName name="_xlnm.Print_Area" localSheetId="47">'Operating Detail (10)'!$A$1:$AI$104</definedName>
    <definedName name="_xlnm.Print_Area" localSheetId="15">'Operating Detail (2)'!$A$1:$AI$104</definedName>
    <definedName name="_xlnm.Print_Area" localSheetId="19">'Operating Detail (3)'!$A$1:$AI$104</definedName>
    <definedName name="_xlnm.Print_Area" localSheetId="23">'Operating Detail (4)'!$A$1:$AI$104</definedName>
    <definedName name="_xlnm.Print_Area" localSheetId="27">'Operating Detail (5)'!$A$1:$AI$104</definedName>
    <definedName name="_xlnm.Print_Area" localSheetId="31">'Operating Detail (6)'!$A$1:$AI$104</definedName>
    <definedName name="_xlnm.Print_Area" localSheetId="35">'Operating Detail (7)'!$A$1:$AI$104</definedName>
    <definedName name="_xlnm.Print_Area" localSheetId="39">'Operating Detail (8)'!$A$1:$AI$104</definedName>
    <definedName name="_xlnm.Print_Area" localSheetId="43">'Operating Detail (9)'!$A$1:$AI$104</definedName>
    <definedName name="_xlnm.Print_Area" localSheetId="46">'Salary Detail (10)'!$A$1:$BW$62</definedName>
    <definedName name="_xlnm.Print_Area" localSheetId="14">'Salary Detail (2)'!$A$1:$BW$61</definedName>
    <definedName name="_xlnm.Print_Area" localSheetId="18">'Salary Detail (3)'!$A$1:$BW$62</definedName>
    <definedName name="_xlnm.Print_Area" localSheetId="22">'Salary Detail (4)'!$A$1:$BW$62</definedName>
    <definedName name="_xlnm.Print_Area" localSheetId="26">'Salary Detail (5)'!$A$1:$BW$62</definedName>
    <definedName name="_xlnm.Print_Area" localSheetId="30">'Salary Detail (6)'!$A$1:$BW$62</definedName>
    <definedName name="_xlnm.Print_Area" localSheetId="34">'Salary Detail (7)'!$A$1:$BW$62</definedName>
    <definedName name="_xlnm.Print_Area" localSheetId="38">'Salary Detail (8)'!$A$1:$BW$62</definedName>
    <definedName name="_xlnm.Print_Area" localSheetId="42">'Salary Detail (9)'!$A$1:$BW$62</definedName>
    <definedName name="_xlnm.Print_Area" localSheetId="4">'Site Lists'!$A$1:$D$25</definedName>
    <definedName name="_xlnm.Print_Area" localSheetId="45">'Summary (10)'!$A$1:$AK$70</definedName>
    <definedName name="_xlnm.Print_Area" localSheetId="13">'Summary (2)'!$A$1:$AK$70</definedName>
    <definedName name="_xlnm.Print_Area" localSheetId="17">'Summary (3)'!$A$1:$AK$70</definedName>
    <definedName name="_xlnm.Print_Area" localSheetId="21">'Summary (4)'!$A$1:$AK$70</definedName>
    <definedName name="_xlnm.Print_Area" localSheetId="25">'Summary (5)'!$A$1:$AK$70</definedName>
    <definedName name="_xlnm.Print_Area" localSheetId="29">'Summary (6)'!$A$1:$AK$70</definedName>
    <definedName name="_xlnm.Print_Area" localSheetId="33">'Summary (7)'!$A$1:$AK$70</definedName>
    <definedName name="_xlnm.Print_Area" localSheetId="37">'Summary (8)'!$A$1:$AK$70</definedName>
    <definedName name="_xlnm.Print_Area" localSheetId="41">'Summary (9)'!$A$1:$AK$70</definedName>
    <definedName name="_xlnm.Print_Area" localSheetId="8">'Summary (ALL Budgets)'!$A$1:$AK$70</definedName>
    <definedName name="_xlnm.Print_Titles" localSheetId="11">'+ Operating Detail (1)'!$A:$A,'+ Operating Detail (1)'!$1:$9</definedName>
    <definedName name="_xlnm.Print_Titles" localSheetId="10">'+ Salary Detail (1)'!$A:$B,'+ Salary Detail (1)'!$1:$6</definedName>
    <definedName name="_xlnm.Print_Titles" localSheetId="9">'+ Summary (1)'!$A:$A,'+ Summary (1)'!$1:$11</definedName>
    <definedName name="_xlnm.Print_Titles" localSheetId="5">'Approved Subcontractors'!$A:$A,'Approved Subcontractors'!$1:$6</definedName>
    <definedName name="_xlnm.Print_Titles" localSheetId="7">'HUD Requirements'!$A:$A,'HUD Requirements'!$1:$6</definedName>
    <definedName name="_xlnm.Print_Titles" localSheetId="6">'Number Served'!$A:$A,'Number Served'!$1:$6</definedName>
    <definedName name="_xlnm.Print_Titles" localSheetId="47">'Operating Detail (10)'!$A:$A,'Operating Detail (10)'!$1:$9</definedName>
    <definedName name="_xlnm.Print_Titles" localSheetId="15">'Operating Detail (2)'!$A:$A,'Operating Detail (2)'!$1:$9</definedName>
    <definedName name="_xlnm.Print_Titles" localSheetId="19">'Operating Detail (3)'!$A:$A,'Operating Detail (3)'!$1:$9</definedName>
    <definedName name="_xlnm.Print_Titles" localSheetId="23">'Operating Detail (4)'!$A:$A,'Operating Detail (4)'!$1:$9</definedName>
    <definedName name="_xlnm.Print_Titles" localSheetId="27">'Operating Detail (5)'!$A:$A,'Operating Detail (5)'!$1:$9</definedName>
    <definedName name="_xlnm.Print_Titles" localSheetId="31">'Operating Detail (6)'!$A:$A,'Operating Detail (6)'!$1:$9</definedName>
    <definedName name="_xlnm.Print_Titles" localSheetId="35">'Operating Detail (7)'!$A:$A,'Operating Detail (7)'!$1:$9</definedName>
    <definedName name="_xlnm.Print_Titles" localSheetId="39">'Operating Detail (8)'!$A:$A,'Operating Detail (8)'!$1:$9</definedName>
    <definedName name="_xlnm.Print_Titles" localSheetId="43">'Operating Detail (9)'!$A:$A,'Operating Detail (9)'!$1:$9</definedName>
    <definedName name="_xlnm.Print_Titles" localSheetId="46">'Salary Detail (10)'!$A:$B,'Salary Detail (10)'!$1:$6</definedName>
    <definedName name="_xlnm.Print_Titles" localSheetId="14">'Salary Detail (2)'!$A:$B,'Salary Detail (2)'!$1:$6</definedName>
    <definedName name="_xlnm.Print_Titles" localSheetId="18">'Salary Detail (3)'!$A:$B,'Salary Detail (3)'!$1:$6</definedName>
    <definedName name="_xlnm.Print_Titles" localSheetId="22">'Salary Detail (4)'!$A:$B,'Salary Detail (4)'!$1:$6</definedName>
    <definedName name="_xlnm.Print_Titles" localSheetId="26">'Salary Detail (5)'!$A:$B,'Salary Detail (5)'!$1:$6</definedName>
    <definedName name="_xlnm.Print_Titles" localSheetId="30">'Salary Detail (6)'!$A:$B,'Salary Detail (6)'!$1:$6</definedName>
    <definedName name="_xlnm.Print_Titles" localSheetId="34">'Salary Detail (7)'!$A:$B,'Salary Detail (7)'!$1:$6</definedName>
    <definedName name="_xlnm.Print_Titles" localSheetId="38">'Salary Detail (8)'!$A:$B,'Salary Detail (8)'!$1:$6</definedName>
    <definedName name="_xlnm.Print_Titles" localSheetId="42">'Salary Detail (9)'!$A:$B,'Salary Detail (9)'!$1:$6</definedName>
    <definedName name="_xlnm.Print_Titles" localSheetId="4">'Site Lists'!$A:$A,'Site Lists'!$1:$6</definedName>
    <definedName name="_xlnm.Print_Titles" localSheetId="45">'Summary (10)'!$A:$A,'Summary (10)'!$1:$11</definedName>
    <definedName name="_xlnm.Print_Titles" localSheetId="13">'Summary (2)'!$A:$A,'Summary (2)'!$1:$11</definedName>
    <definedName name="_xlnm.Print_Titles" localSheetId="17">'Summary (3)'!$A:$A,'Summary (3)'!$1:$11</definedName>
    <definedName name="_xlnm.Print_Titles" localSheetId="21">'Summary (4)'!$A:$A,'Summary (4)'!$1:$11</definedName>
    <definedName name="_xlnm.Print_Titles" localSheetId="25">'Summary (5)'!$A:$A,'Summary (5)'!$1:$11</definedName>
    <definedName name="_xlnm.Print_Titles" localSheetId="29">'Summary (6)'!$A:$A,'Summary (6)'!$1:$11</definedName>
    <definedName name="_xlnm.Print_Titles" localSheetId="33">'Summary (7)'!$A:$A,'Summary (7)'!$1:$11</definedName>
    <definedName name="_xlnm.Print_Titles" localSheetId="37">'Summary (8)'!$A:$A,'Summary (8)'!$1:$11</definedName>
    <definedName name="_xlnm.Print_Titles" localSheetId="41">'Summary (9)'!$A:$A,'Summary (9)'!$1:$11</definedName>
    <definedName name="_xlnm.Print_Titles" localSheetId="8">'Summary (ALL Budgets)'!$A:$D,'Summary (ALL Budgets)'!$1:$21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 i="77" l="1"/>
  <c r="F13" i="77"/>
  <c r="D13" i="77"/>
  <c r="A61" i="12"/>
  <c r="H12" i="77"/>
  <c r="H14" i="77"/>
  <c r="E14" i="77"/>
  <c r="D14" i="77"/>
  <c r="D12" i="77"/>
  <c r="F12" i="77" s="1"/>
  <c r="G12" i="77" s="1"/>
  <c r="F14" i="77" l="1"/>
  <c r="G14" i="77" s="1"/>
  <c r="G22" i="77" s="1"/>
  <c r="F21" i="1" l="1"/>
  <c r="AI20" i="1"/>
  <c r="E21" i="1"/>
  <c r="AG59" i="56"/>
  <c r="AF59" i="56"/>
  <c r="AD59" i="56"/>
  <c r="AC59" i="56"/>
  <c r="AA59" i="56"/>
  <c r="Z59" i="56"/>
  <c r="X59" i="56"/>
  <c r="AG58" i="56"/>
  <c r="AF58" i="56"/>
  <c r="AD58" i="56"/>
  <c r="AC58" i="56"/>
  <c r="AA58" i="56"/>
  <c r="Z58" i="56"/>
  <c r="X58" i="56"/>
  <c r="AG57" i="56"/>
  <c r="AF57" i="56"/>
  <c r="AD57" i="56"/>
  <c r="AC57" i="56"/>
  <c r="AA57" i="56"/>
  <c r="Z57" i="56"/>
  <c r="X57" i="56"/>
  <c r="AG56" i="56"/>
  <c r="AF56" i="56"/>
  <c r="AD56" i="56"/>
  <c r="AC56" i="56"/>
  <c r="AA56" i="56"/>
  <c r="Z56" i="56"/>
  <c r="X56" i="56"/>
  <c r="AG52" i="56"/>
  <c r="AF52" i="56"/>
  <c r="AD52" i="56"/>
  <c r="AC52" i="56"/>
  <c r="AA52" i="56"/>
  <c r="Z52" i="56"/>
  <c r="X52" i="56"/>
  <c r="W52" i="56"/>
  <c r="U52" i="56"/>
  <c r="T52" i="56"/>
  <c r="R52" i="56"/>
  <c r="Q52" i="56"/>
  <c r="O52" i="56"/>
  <c r="N52" i="56"/>
  <c r="L52" i="56"/>
  <c r="K52" i="56"/>
  <c r="I52" i="56"/>
  <c r="H52" i="56"/>
  <c r="F52" i="56"/>
  <c r="E52" i="56"/>
  <c r="AG51" i="56"/>
  <c r="AF51" i="56"/>
  <c r="AD51" i="56"/>
  <c r="AC51" i="56"/>
  <c r="AA51" i="56"/>
  <c r="Z51" i="56"/>
  <c r="X51" i="56"/>
  <c r="W51" i="56"/>
  <c r="U51" i="56"/>
  <c r="T51" i="56"/>
  <c r="R51" i="56"/>
  <c r="Q51" i="56"/>
  <c r="O51" i="56"/>
  <c r="N51" i="56"/>
  <c r="L51" i="56"/>
  <c r="K51" i="56"/>
  <c r="I51" i="56"/>
  <c r="H51" i="56"/>
  <c r="F51" i="56"/>
  <c r="E51" i="56"/>
  <c r="AG50" i="56"/>
  <c r="AF50" i="56"/>
  <c r="AD50" i="56"/>
  <c r="AC50" i="56"/>
  <c r="AA50" i="56"/>
  <c r="Z50" i="56"/>
  <c r="X50" i="56"/>
  <c r="W50" i="56"/>
  <c r="U50" i="56"/>
  <c r="T50" i="56"/>
  <c r="R50" i="56"/>
  <c r="Q50" i="56"/>
  <c r="O50" i="56"/>
  <c r="N50" i="56"/>
  <c r="L50" i="56"/>
  <c r="K50" i="56"/>
  <c r="I50" i="56"/>
  <c r="H50" i="56"/>
  <c r="F50" i="56"/>
  <c r="E50" i="56"/>
  <c r="AG49" i="56"/>
  <c r="AF49" i="56"/>
  <c r="AD49" i="56"/>
  <c r="AC49" i="56"/>
  <c r="AA49" i="56"/>
  <c r="Z49" i="56"/>
  <c r="X49" i="56"/>
  <c r="W49" i="56"/>
  <c r="U49" i="56"/>
  <c r="T49" i="56"/>
  <c r="R49" i="56"/>
  <c r="Q49" i="56"/>
  <c r="O49" i="56"/>
  <c r="N49" i="56"/>
  <c r="L49" i="56"/>
  <c r="K49" i="56"/>
  <c r="I49" i="56"/>
  <c r="H49" i="56"/>
  <c r="F49" i="56"/>
  <c r="E49" i="56"/>
  <c r="AG48" i="56"/>
  <c r="AF48" i="56"/>
  <c r="AD48" i="56"/>
  <c r="AC48" i="56"/>
  <c r="AA48" i="56"/>
  <c r="Z48" i="56"/>
  <c r="X48" i="56"/>
  <c r="W48" i="56"/>
  <c r="U48" i="56"/>
  <c r="T48" i="56"/>
  <c r="R48" i="56"/>
  <c r="Q48" i="56"/>
  <c r="O48" i="56"/>
  <c r="N48" i="56"/>
  <c r="L48" i="56"/>
  <c r="K48" i="56"/>
  <c r="I48" i="56"/>
  <c r="H48" i="56"/>
  <c r="F48" i="56"/>
  <c r="E48" i="56"/>
  <c r="AG47" i="56"/>
  <c r="AF47" i="56"/>
  <c r="AD47" i="56"/>
  <c r="AC47" i="56"/>
  <c r="AA47" i="56"/>
  <c r="Z47" i="56"/>
  <c r="X47" i="56"/>
  <c r="W47" i="56"/>
  <c r="U47" i="56"/>
  <c r="T47" i="56"/>
  <c r="R47" i="56"/>
  <c r="Q47" i="56"/>
  <c r="O47" i="56"/>
  <c r="N47" i="56"/>
  <c r="L47" i="56"/>
  <c r="K47" i="56"/>
  <c r="I47" i="56"/>
  <c r="H47" i="56"/>
  <c r="F47" i="56"/>
  <c r="E47" i="56"/>
  <c r="AG46" i="56"/>
  <c r="AF46" i="56"/>
  <c r="AD46" i="56"/>
  <c r="AC46" i="56"/>
  <c r="AA46" i="56"/>
  <c r="Z46" i="56"/>
  <c r="X46" i="56"/>
  <c r="W46" i="56"/>
  <c r="U46" i="56"/>
  <c r="T46" i="56"/>
  <c r="R46" i="56"/>
  <c r="Q46" i="56"/>
  <c r="O46" i="56"/>
  <c r="N46" i="56"/>
  <c r="L46" i="56"/>
  <c r="K46" i="56"/>
  <c r="I46" i="56"/>
  <c r="H46" i="56"/>
  <c r="F46" i="56"/>
  <c r="E46" i="56"/>
  <c r="AG45" i="56"/>
  <c r="AF45" i="56"/>
  <c r="AD45" i="56"/>
  <c r="AC45" i="56"/>
  <c r="AA45" i="56"/>
  <c r="Z45" i="56"/>
  <c r="X45" i="56"/>
  <c r="W45" i="56"/>
  <c r="U45" i="56"/>
  <c r="T45" i="56"/>
  <c r="R45" i="56"/>
  <c r="Q45" i="56"/>
  <c r="O45" i="56"/>
  <c r="N45" i="56"/>
  <c r="L45" i="56"/>
  <c r="K45" i="56"/>
  <c r="I45" i="56"/>
  <c r="H45" i="56"/>
  <c r="F45" i="56"/>
  <c r="E45" i="56"/>
  <c r="AG44" i="56"/>
  <c r="AF44" i="56"/>
  <c r="AD44" i="56"/>
  <c r="AC44" i="56"/>
  <c r="AA44" i="56"/>
  <c r="Z44" i="56"/>
  <c r="X44" i="56"/>
  <c r="W44" i="56"/>
  <c r="U44" i="56"/>
  <c r="T44" i="56"/>
  <c r="R44" i="56"/>
  <c r="Q44" i="56"/>
  <c r="O44" i="56"/>
  <c r="N44" i="56"/>
  <c r="L44" i="56"/>
  <c r="K44" i="56"/>
  <c r="I44" i="56"/>
  <c r="H44" i="56"/>
  <c r="F44" i="56"/>
  <c r="E44" i="56"/>
  <c r="AG43" i="56"/>
  <c r="AF43" i="56"/>
  <c r="AD43" i="56"/>
  <c r="AC43" i="56"/>
  <c r="AA43" i="56"/>
  <c r="Z43" i="56"/>
  <c r="X43" i="56"/>
  <c r="W43" i="56"/>
  <c r="U43" i="56"/>
  <c r="T43" i="56"/>
  <c r="R43" i="56"/>
  <c r="Q43" i="56"/>
  <c r="O43" i="56"/>
  <c r="N43" i="56"/>
  <c r="L43" i="56"/>
  <c r="K43" i="56"/>
  <c r="I43" i="56"/>
  <c r="H43" i="56"/>
  <c r="F43" i="56"/>
  <c r="E43" i="56"/>
  <c r="AG42" i="56"/>
  <c r="AF42" i="56"/>
  <c r="AD42" i="56"/>
  <c r="AC42" i="56"/>
  <c r="AA42" i="56"/>
  <c r="Z42" i="56"/>
  <c r="X42" i="56"/>
  <c r="W42" i="56"/>
  <c r="U42" i="56"/>
  <c r="T42" i="56"/>
  <c r="R42" i="56"/>
  <c r="Q42" i="56"/>
  <c r="O42" i="56"/>
  <c r="N42" i="56"/>
  <c r="L42" i="56"/>
  <c r="K42" i="56"/>
  <c r="I42" i="56"/>
  <c r="H42" i="56"/>
  <c r="F42" i="56"/>
  <c r="E42" i="56"/>
  <c r="AG41" i="56"/>
  <c r="AF41" i="56"/>
  <c r="AD41" i="56"/>
  <c r="AC41" i="56"/>
  <c r="AA41" i="56"/>
  <c r="Z41" i="56"/>
  <c r="X41" i="56"/>
  <c r="W41" i="56"/>
  <c r="U41" i="56"/>
  <c r="T41" i="56"/>
  <c r="R41" i="56"/>
  <c r="Q41" i="56"/>
  <c r="O41" i="56"/>
  <c r="N41" i="56"/>
  <c r="L41" i="56"/>
  <c r="K41" i="56"/>
  <c r="I41" i="56"/>
  <c r="H41" i="56"/>
  <c r="F41" i="56"/>
  <c r="E41" i="56"/>
  <c r="AG40" i="56"/>
  <c r="AF40" i="56"/>
  <c r="AD40" i="56"/>
  <c r="AC40" i="56"/>
  <c r="AA40" i="56"/>
  <c r="Z40" i="56"/>
  <c r="X40" i="56"/>
  <c r="W40" i="56"/>
  <c r="U40" i="56"/>
  <c r="T40" i="56"/>
  <c r="R40" i="56"/>
  <c r="Q40" i="56"/>
  <c r="O40" i="56"/>
  <c r="N40" i="56"/>
  <c r="L40" i="56"/>
  <c r="K40" i="56"/>
  <c r="I40" i="56"/>
  <c r="H40" i="56"/>
  <c r="F40" i="56"/>
  <c r="E40" i="56"/>
  <c r="AG39" i="56"/>
  <c r="AF39" i="56"/>
  <c r="AD39" i="56"/>
  <c r="AC39" i="56"/>
  <c r="AA39" i="56"/>
  <c r="Z39" i="56"/>
  <c r="X39" i="56"/>
  <c r="W39" i="56"/>
  <c r="U39" i="56"/>
  <c r="T39" i="56"/>
  <c r="R39" i="56"/>
  <c r="Q39" i="56"/>
  <c r="O39" i="56"/>
  <c r="N39" i="56"/>
  <c r="L39" i="56"/>
  <c r="K39" i="56"/>
  <c r="I39" i="56"/>
  <c r="H39" i="56"/>
  <c r="F39" i="56"/>
  <c r="E39" i="56"/>
  <c r="AG38" i="56"/>
  <c r="AF38" i="56"/>
  <c r="AD38" i="56"/>
  <c r="AC38" i="56"/>
  <c r="AA38" i="56"/>
  <c r="Z38" i="56"/>
  <c r="X38" i="56"/>
  <c r="W38" i="56"/>
  <c r="U38" i="56"/>
  <c r="T38" i="56"/>
  <c r="R38" i="56"/>
  <c r="Q38" i="56"/>
  <c r="O38" i="56"/>
  <c r="N38" i="56"/>
  <c r="L38" i="56"/>
  <c r="K38" i="56"/>
  <c r="I38" i="56"/>
  <c r="H38" i="56"/>
  <c r="F38" i="56"/>
  <c r="E38" i="56"/>
  <c r="AG37" i="56"/>
  <c r="AF37" i="56"/>
  <c r="AD37" i="56"/>
  <c r="AC37" i="56"/>
  <c r="AA37" i="56"/>
  <c r="Z37" i="56"/>
  <c r="X37" i="56"/>
  <c r="W37" i="56"/>
  <c r="U37" i="56"/>
  <c r="T37" i="56"/>
  <c r="R37" i="56"/>
  <c r="Q37" i="56"/>
  <c r="O37" i="56"/>
  <c r="N37" i="56"/>
  <c r="L37" i="56"/>
  <c r="K37" i="56"/>
  <c r="I37" i="56"/>
  <c r="H37" i="56"/>
  <c r="F37" i="56"/>
  <c r="E37" i="56"/>
  <c r="AG36" i="56"/>
  <c r="AF36" i="56"/>
  <c r="AD36" i="56"/>
  <c r="AC36" i="56"/>
  <c r="AA36" i="56"/>
  <c r="Z36" i="56"/>
  <c r="X36" i="56"/>
  <c r="W36" i="56"/>
  <c r="U36" i="56"/>
  <c r="T36" i="56"/>
  <c r="R36" i="56"/>
  <c r="Q36" i="56"/>
  <c r="O36" i="56"/>
  <c r="N36" i="56"/>
  <c r="L36" i="56"/>
  <c r="K36" i="56"/>
  <c r="I36" i="56"/>
  <c r="H36" i="56"/>
  <c r="F36" i="56"/>
  <c r="E36" i="56"/>
  <c r="AG35" i="56"/>
  <c r="AF35" i="56"/>
  <c r="AD35" i="56"/>
  <c r="AC35" i="56"/>
  <c r="AA35" i="56"/>
  <c r="Z35" i="56"/>
  <c r="X35" i="56"/>
  <c r="W35" i="56"/>
  <c r="U35" i="56"/>
  <c r="T35" i="56"/>
  <c r="R35" i="56"/>
  <c r="Q35" i="56"/>
  <c r="O35" i="56"/>
  <c r="N35" i="56"/>
  <c r="L35" i="56"/>
  <c r="K35" i="56"/>
  <c r="I35" i="56"/>
  <c r="H35" i="56"/>
  <c r="F35" i="56"/>
  <c r="E35" i="56"/>
  <c r="AG34" i="56"/>
  <c r="AF34" i="56"/>
  <c r="AD34" i="56"/>
  <c r="AC34" i="56"/>
  <c r="AA34" i="56"/>
  <c r="Z34" i="56"/>
  <c r="X34" i="56"/>
  <c r="W34" i="56"/>
  <c r="U34" i="56"/>
  <c r="T34" i="56"/>
  <c r="R34" i="56"/>
  <c r="Q34" i="56"/>
  <c r="O34" i="56"/>
  <c r="N34" i="56"/>
  <c r="L34" i="56"/>
  <c r="K34" i="56"/>
  <c r="I34" i="56"/>
  <c r="H34" i="56"/>
  <c r="F34" i="56"/>
  <c r="E34" i="56"/>
  <c r="AH30" i="56"/>
  <c r="AF30" i="56"/>
  <c r="AE30" i="56"/>
  <c r="AC30" i="56"/>
  <c r="AB30" i="56"/>
  <c r="Z30" i="56"/>
  <c r="Y30" i="56"/>
  <c r="W30" i="56"/>
  <c r="V30" i="56"/>
  <c r="T30" i="56"/>
  <c r="S30" i="56"/>
  <c r="Q30" i="56"/>
  <c r="P30" i="56"/>
  <c r="N30" i="56"/>
  <c r="M30" i="56"/>
  <c r="K30" i="56"/>
  <c r="J30" i="56"/>
  <c r="H30" i="56"/>
  <c r="G30" i="56"/>
  <c r="E30" i="56"/>
  <c r="A202" i="93"/>
  <c r="A201" i="93"/>
  <c r="C178" i="93"/>
  <c r="A145" i="93"/>
  <c r="A144" i="93"/>
  <c r="A143" i="93"/>
  <c r="A142" i="93"/>
  <c r="A141" i="93"/>
  <c r="A140" i="93"/>
  <c r="A139" i="93"/>
  <c r="A138" i="93"/>
  <c r="A137" i="93"/>
  <c r="A136" i="93"/>
  <c r="A134" i="93"/>
  <c r="A133" i="93"/>
  <c r="A131" i="93"/>
  <c r="A130" i="93"/>
  <c r="A129" i="93"/>
  <c r="A128" i="93"/>
  <c r="A127" i="93"/>
  <c r="A126" i="93"/>
  <c r="A125" i="93"/>
  <c r="A124" i="93"/>
  <c r="A123" i="93"/>
  <c r="A122" i="93"/>
  <c r="A121" i="93"/>
  <c r="A120" i="93"/>
  <c r="A119" i="93"/>
  <c r="A118" i="93"/>
  <c r="A117" i="93"/>
  <c r="A116" i="93"/>
  <c r="A115" i="93"/>
  <c r="A114" i="93"/>
  <c r="A113" i="93"/>
  <c r="A112" i="93"/>
  <c r="A111" i="93"/>
  <c r="A106" i="93"/>
  <c r="A105" i="93"/>
  <c r="A104" i="93"/>
  <c r="A103" i="93"/>
  <c r="A102" i="93"/>
  <c r="A101" i="93"/>
  <c r="A100" i="93"/>
  <c r="A99" i="93"/>
  <c r="A98" i="93"/>
  <c r="A97" i="93"/>
  <c r="A96" i="93"/>
  <c r="A95" i="93"/>
  <c r="A94" i="93"/>
  <c r="A93" i="93"/>
  <c r="A92" i="93"/>
  <c r="A91" i="93"/>
  <c r="A90" i="93"/>
  <c r="A89" i="93"/>
  <c r="A88" i="93"/>
  <c r="A87" i="93"/>
  <c r="A86" i="93"/>
  <c r="A85" i="93"/>
  <c r="A84" i="93"/>
  <c r="A83" i="93"/>
  <c r="A82" i="93"/>
  <c r="A81" i="93"/>
  <c r="A80" i="93"/>
  <c r="A79" i="93"/>
  <c r="A78" i="93"/>
  <c r="A77" i="93"/>
  <c r="A76" i="93"/>
  <c r="A75" i="93"/>
  <c r="A74" i="93"/>
  <c r="A73" i="93"/>
  <c r="A72" i="93"/>
  <c r="A71" i="93"/>
  <c r="A70" i="93"/>
  <c r="A69" i="93"/>
  <c r="A68" i="93"/>
  <c r="A67" i="93"/>
  <c r="A66" i="93"/>
  <c r="A65" i="93"/>
  <c r="A64" i="93"/>
  <c r="A63" i="93"/>
  <c r="A62" i="93"/>
  <c r="A61" i="93"/>
  <c r="A60" i="93"/>
  <c r="A59" i="93"/>
  <c r="A58" i="93"/>
  <c r="A57" i="93"/>
  <c r="A56" i="93"/>
  <c r="A55" i="93"/>
  <c r="A54" i="93"/>
  <c r="A53" i="93"/>
  <c r="A52" i="93"/>
  <c r="A51" i="93"/>
  <c r="A45" i="93"/>
  <c r="A44" i="93"/>
  <c r="A43" i="93"/>
  <c r="A42" i="93"/>
  <c r="A41" i="93"/>
  <c r="A40" i="93"/>
  <c r="A39" i="93"/>
  <c r="A38" i="93"/>
  <c r="A37" i="93"/>
  <c r="A36" i="93"/>
  <c r="A35" i="93"/>
  <c r="A34" i="93"/>
  <c r="A33" i="93"/>
  <c r="A32" i="93"/>
  <c r="A31" i="93"/>
  <c r="A30" i="93"/>
  <c r="A29" i="93"/>
  <c r="A28" i="93"/>
  <c r="A27" i="93"/>
  <c r="A26" i="93"/>
  <c r="A25" i="93"/>
  <c r="A24" i="93"/>
  <c r="A23" i="93"/>
  <c r="A22" i="93"/>
  <c r="A21" i="93"/>
  <c r="A20" i="93"/>
  <c r="A19" i="93"/>
  <c r="A18" i="93"/>
  <c r="A17" i="93"/>
  <c r="A16" i="93"/>
  <c r="A15" i="93"/>
  <c r="A14" i="93"/>
  <c r="A13" i="93"/>
  <c r="A12" i="93"/>
  <c r="A11" i="93"/>
  <c r="A10" i="93"/>
  <c r="A9" i="93"/>
  <c r="A8" i="93"/>
  <c r="A7" i="93"/>
  <c r="A6" i="93"/>
  <c r="A5" i="93"/>
  <c r="A4" i="93"/>
  <c r="J2" i="93"/>
  <c r="I2" i="93"/>
  <c r="A2" i="93"/>
  <c r="AF125" i="92"/>
  <c r="AF91" i="92" s="1"/>
  <c r="AF93" i="92" s="1"/>
  <c r="AH28" i="90" s="1"/>
  <c r="AE125" i="92"/>
  <c r="AD125" i="92"/>
  <c r="AD91" i="92" s="1"/>
  <c r="AD93" i="92" s="1"/>
  <c r="AF28" i="90" s="1"/>
  <c r="AC125" i="92"/>
  <c r="AB125" i="92"/>
  <c r="AA125" i="92"/>
  <c r="AA91" i="92" s="1"/>
  <c r="AA93" i="92" s="1"/>
  <c r="AC28" i="90" s="1"/>
  <c r="Z125" i="92"/>
  <c r="Z91" i="92" s="1"/>
  <c r="Y125" i="92"/>
  <c r="X125" i="92"/>
  <c r="X91" i="92" s="1"/>
  <c r="X93" i="92" s="1"/>
  <c r="Z28" i="90" s="1"/>
  <c r="W125" i="92"/>
  <c r="W91" i="92" s="1"/>
  <c r="W93" i="92" s="1"/>
  <c r="Y28" i="90" s="1"/>
  <c r="V125" i="92"/>
  <c r="U125" i="92"/>
  <c r="T125" i="92"/>
  <c r="S125" i="92"/>
  <c r="R125" i="92"/>
  <c r="R91" i="92" s="1"/>
  <c r="R93" i="92" s="1"/>
  <c r="T28" i="90" s="1"/>
  <c r="Q125" i="92"/>
  <c r="Q91" i="92" s="1"/>
  <c r="Q93" i="92" s="1"/>
  <c r="S28" i="90" s="1"/>
  <c r="P125" i="92"/>
  <c r="O125" i="92"/>
  <c r="O91" i="92" s="1"/>
  <c r="O93" i="92" s="1"/>
  <c r="Q28" i="90" s="1"/>
  <c r="N125" i="92"/>
  <c r="M125" i="92"/>
  <c r="L125" i="92"/>
  <c r="K125" i="92"/>
  <c r="K91" i="92" s="1"/>
  <c r="K93" i="92" s="1"/>
  <c r="M28" i="90" s="1"/>
  <c r="J125" i="92"/>
  <c r="I125" i="92"/>
  <c r="I91" i="92" s="1"/>
  <c r="I93" i="92" s="1"/>
  <c r="K28" i="90" s="1"/>
  <c r="H125" i="92"/>
  <c r="G125" i="92"/>
  <c r="F125" i="92"/>
  <c r="F91" i="92" s="1"/>
  <c r="F93" i="92" s="1"/>
  <c r="E125" i="92"/>
  <c r="D125" i="92"/>
  <c r="C125" i="92"/>
  <c r="C91" i="92" s="1"/>
  <c r="C93" i="92" s="1"/>
  <c r="E120" i="92"/>
  <c r="D120" i="92"/>
  <c r="C120" i="92"/>
  <c r="AH106" i="92"/>
  <c r="AF104" i="92"/>
  <c r="AD104" i="92"/>
  <c r="AC104" i="92"/>
  <c r="AA104" i="92"/>
  <c r="Z104" i="92"/>
  <c r="AB29" i="90" s="1"/>
  <c r="X104" i="92"/>
  <c r="W104" i="92"/>
  <c r="U104" i="92"/>
  <c r="W29" i="90" s="1"/>
  <c r="T104" i="92"/>
  <c r="R104" i="92"/>
  <c r="Q104" i="92"/>
  <c r="O104" i="92"/>
  <c r="N104" i="92"/>
  <c r="P29" i="90" s="1"/>
  <c r="L104" i="92"/>
  <c r="K104" i="92"/>
  <c r="M29" i="90" s="1"/>
  <c r="I104" i="92"/>
  <c r="K29" i="90" s="1"/>
  <c r="H104" i="92"/>
  <c r="J29" i="90" s="1"/>
  <c r="F104" i="92"/>
  <c r="E104" i="92"/>
  <c r="C104" i="92"/>
  <c r="E29" i="90" s="1"/>
  <c r="AI102" i="92"/>
  <c r="AG102" i="92"/>
  <c r="AE102" i="92"/>
  <c r="AB102" i="92"/>
  <c r="Y102" i="92"/>
  <c r="V102" i="92"/>
  <c r="S102" i="92"/>
  <c r="P102" i="92"/>
  <c r="M102" i="92"/>
  <c r="J102" i="92"/>
  <c r="G102" i="92"/>
  <c r="D102" i="92"/>
  <c r="AI101" i="92"/>
  <c r="AG101" i="92"/>
  <c r="AE101" i="92"/>
  <c r="AB101" i="92"/>
  <c r="Y101" i="92"/>
  <c r="V101" i="92"/>
  <c r="S101" i="92"/>
  <c r="P101" i="92"/>
  <c r="M101" i="92"/>
  <c r="J101" i="92"/>
  <c r="G101" i="92"/>
  <c r="D101" i="92"/>
  <c r="AI100" i="92"/>
  <c r="AG100" i="92"/>
  <c r="AE100" i="92"/>
  <c r="AB100" i="92"/>
  <c r="Y100" i="92"/>
  <c r="V100" i="92"/>
  <c r="S100" i="92"/>
  <c r="P100" i="92"/>
  <c r="M100" i="92"/>
  <c r="J100" i="92"/>
  <c r="G100" i="92"/>
  <c r="D100" i="92"/>
  <c r="AI99" i="92"/>
  <c r="AG99" i="92"/>
  <c r="AE99" i="92"/>
  <c r="AB99" i="92"/>
  <c r="Y99" i="92"/>
  <c r="V99" i="92"/>
  <c r="S99" i="92"/>
  <c r="P99" i="92"/>
  <c r="M99" i="92"/>
  <c r="J99" i="92"/>
  <c r="G99" i="92"/>
  <c r="D99" i="92"/>
  <c r="AI98" i="92"/>
  <c r="AG98" i="92"/>
  <c r="AE98" i="92"/>
  <c r="AB98" i="92"/>
  <c r="Y98" i="92"/>
  <c r="V98" i="92"/>
  <c r="S98" i="92"/>
  <c r="P98" i="92"/>
  <c r="M98" i="92"/>
  <c r="J98" i="92"/>
  <c r="G98" i="92"/>
  <c r="D98" i="92"/>
  <c r="AI97" i="92"/>
  <c r="AG97" i="92"/>
  <c r="AE97" i="92"/>
  <c r="AB97" i="92"/>
  <c r="Y97" i="92"/>
  <c r="V97" i="92"/>
  <c r="S97" i="92"/>
  <c r="P97" i="92"/>
  <c r="M97" i="92"/>
  <c r="J97" i="92"/>
  <c r="G97" i="92"/>
  <c r="D97" i="92"/>
  <c r="AI96" i="92"/>
  <c r="AG96" i="92"/>
  <c r="AE96" i="92"/>
  <c r="AB96" i="92"/>
  <c r="Y96" i="92"/>
  <c r="V96" i="92"/>
  <c r="S96" i="92"/>
  <c r="P96" i="92"/>
  <c r="M96" i="92"/>
  <c r="J96" i="92"/>
  <c r="G96" i="92"/>
  <c r="D96" i="92"/>
  <c r="AC91" i="92"/>
  <c r="AC93" i="92" s="1"/>
  <c r="U91" i="92"/>
  <c r="U93" i="92" s="1"/>
  <c r="W28" i="90" s="1"/>
  <c r="T91" i="92"/>
  <c r="N91" i="92"/>
  <c r="L91" i="92"/>
  <c r="L93" i="92" s="1"/>
  <c r="N28" i="90" s="1"/>
  <c r="H91" i="92"/>
  <c r="E91" i="92"/>
  <c r="AI90" i="92"/>
  <c r="AG90" i="92"/>
  <c r="AE90" i="92"/>
  <c r="AB90" i="92"/>
  <c r="Y90" i="92"/>
  <c r="V90" i="92"/>
  <c r="S90" i="92"/>
  <c r="P90" i="92"/>
  <c r="M90" i="92"/>
  <c r="J90" i="92"/>
  <c r="G90" i="92"/>
  <c r="D90" i="92"/>
  <c r="AI89" i="92"/>
  <c r="AG89" i="92"/>
  <c r="AE89" i="92"/>
  <c r="AB89" i="92"/>
  <c r="Y89" i="92"/>
  <c r="V89" i="92"/>
  <c r="S89" i="92"/>
  <c r="P89" i="92"/>
  <c r="M89" i="92"/>
  <c r="J89" i="92"/>
  <c r="G89" i="92"/>
  <c r="D89" i="92"/>
  <c r="AI88" i="92"/>
  <c r="AG88" i="92"/>
  <c r="AE88" i="92"/>
  <c r="AB88" i="92"/>
  <c r="Y88" i="92"/>
  <c r="V88" i="92"/>
  <c r="S88" i="92"/>
  <c r="P88" i="92"/>
  <c r="M88" i="92"/>
  <c r="J88" i="92"/>
  <c r="G88" i="92"/>
  <c r="D88" i="92"/>
  <c r="AI87" i="92"/>
  <c r="AG87" i="92"/>
  <c r="AE87" i="92"/>
  <c r="AB87" i="92"/>
  <c r="Y87" i="92"/>
  <c r="V87" i="92"/>
  <c r="S87" i="92"/>
  <c r="P87" i="92"/>
  <c r="M87" i="92"/>
  <c r="J87" i="92"/>
  <c r="G87" i="92"/>
  <c r="D87" i="92"/>
  <c r="AI86" i="92"/>
  <c r="AG86" i="92"/>
  <c r="AE86" i="92"/>
  <c r="AB86" i="92"/>
  <c r="Y86" i="92"/>
  <c r="V86" i="92"/>
  <c r="S86" i="92"/>
  <c r="P86" i="92"/>
  <c r="M86" i="92"/>
  <c r="J86" i="92"/>
  <c r="G86" i="92"/>
  <c r="D86" i="92"/>
  <c r="AI85" i="92"/>
  <c r="AG85" i="92"/>
  <c r="AE85" i="92"/>
  <c r="AB85" i="92"/>
  <c r="Y85" i="92"/>
  <c r="V85" i="92"/>
  <c r="S85" i="92"/>
  <c r="P85" i="92"/>
  <c r="M85" i="92"/>
  <c r="J85" i="92"/>
  <c r="G85" i="92"/>
  <c r="D85" i="92"/>
  <c r="AI84" i="92"/>
  <c r="AG84" i="92"/>
  <c r="AE84" i="92"/>
  <c r="AB84" i="92"/>
  <c r="Y84" i="92"/>
  <c r="V84" i="92"/>
  <c r="S84" i="92"/>
  <c r="P84" i="92"/>
  <c r="M84" i="92"/>
  <c r="J84" i="92"/>
  <c r="G84" i="92"/>
  <c r="D84" i="92"/>
  <c r="AI83" i="92"/>
  <c r="AG83" i="92"/>
  <c r="AE83" i="92"/>
  <c r="AB83" i="92"/>
  <c r="Y83" i="92"/>
  <c r="V83" i="92"/>
  <c r="S83" i="92"/>
  <c r="P83" i="92"/>
  <c r="M83" i="92"/>
  <c r="J83" i="92"/>
  <c r="G83" i="92"/>
  <c r="D83" i="92"/>
  <c r="AI82" i="92"/>
  <c r="AG82" i="92"/>
  <c r="AE82" i="92"/>
  <c r="AB82" i="92"/>
  <c r="Y82" i="92"/>
  <c r="V82" i="92"/>
  <c r="S82" i="92"/>
  <c r="P82" i="92"/>
  <c r="M82" i="92"/>
  <c r="J82" i="92"/>
  <c r="G82" i="92"/>
  <c r="D82" i="92"/>
  <c r="AI80" i="92"/>
  <c r="AG80" i="92"/>
  <c r="AE80" i="92"/>
  <c r="AB80" i="92"/>
  <c r="Y80" i="92"/>
  <c r="V80" i="92"/>
  <c r="S80" i="92"/>
  <c r="P80" i="92"/>
  <c r="M80" i="92"/>
  <c r="J80" i="92"/>
  <c r="G80" i="92"/>
  <c r="D80" i="92"/>
  <c r="AI79" i="92"/>
  <c r="AG79" i="92"/>
  <c r="AE79" i="92"/>
  <c r="AB79" i="92"/>
  <c r="Y79" i="92"/>
  <c r="V79" i="92"/>
  <c r="S79" i="92"/>
  <c r="P79" i="92"/>
  <c r="M79" i="92"/>
  <c r="J79" i="92"/>
  <c r="G79" i="92"/>
  <c r="D79" i="92"/>
  <c r="AI78" i="92"/>
  <c r="AG78" i="92"/>
  <c r="AE78" i="92"/>
  <c r="AB78" i="92"/>
  <c r="Y78" i="92"/>
  <c r="V78" i="92"/>
  <c r="S78" i="92"/>
  <c r="P78" i="92"/>
  <c r="M78" i="92"/>
  <c r="J78" i="92"/>
  <c r="G78" i="92"/>
  <c r="D78" i="92"/>
  <c r="AI77" i="92"/>
  <c r="AG77" i="92"/>
  <c r="AE77" i="92"/>
  <c r="AB77" i="92"/>
  <c r="Y77" i="92"/>
  <c r="V77" i="92"/>
  <c r="S77" i="92"/>
  <c r="P77" i="92"/>
  <c r="M77" i="92"/>
  <c r="J77" i="92"/>
  <c r="G77" i="92"/>
  <c r="D77" i="92"/>
  <c r="AI76" i="92"/>
  <c r="AG76" i="92"/>
  <c r="AE76" i="92"/>
  <c r="AB76" i="92"/>
  <c r="Y76" i="92"/>
  <c r="V76" i="92"/>
  <c r="S76" i="92"/>
  <c r="P76" i="92"/>
  <c r="M76" i="92"/>
  <c r="J76" i="92"/>
  <c r="G76" i="92"/>
  <c r="D76" i="92"/>
  <c r="AI75" i="92"/>
  <c r="AG75" i="92"/>
  <c r="AE75" i="92"/>
  <c r="AB75" i="92"/>
  <c r="Y75" i="92"/>
  <c r="V75" i="92"/>
  <c r="S75" i="92"/>
  <c r="P75" i="92"/>
  <c r="M75" i="92"/>
  <c r="J75" i="92"/>
  <c r="G75" i="92"/>
  <c r="D75" i="92"/>
  <c r="AI74" i="92"/>
  <c r="AG74" i="92"/>
  <c r="AE74" i="92"/>
  <c r="AB74" i="92"/>
  <c r="Y74" i="92"/>
  <c r="V74" i="92"/>
  <c r="S74" i="92"/>
  <c r="P74" i="92"/>
  <c r="M74" i="92"/>
  <c r="J74" i="92"/>
  <c r="G74" i="92"/>
  <c r="D74" i="92"/>
  <c r="AI73" i="92"/>
  <c r="AG73" i="92"/>
  <c r="AE73" i="92"/>
  <c r="AB73" i="92"/>
  <c r="Y73" i="92"/>
  <c r="V73" i="92"/>
  <c r="S73" i="92"/>
  <c r="P73" i="92"/>
  <c r="M73" i="92"/>
  <c r="J73" i="92"/>
  <c r="G73" i="92"/>
  <c r="D73" i="92"/>
  <c r="AI72" i="92"/>
  <c r="AG72" i="92"/>
  <c r="AE72" i="92"/>
  <c r="AB72" i="92"/>
  <c r="Y72" i="92"/>
  <c r="V72" i="92"/>
  <c r="S72" i="92"/>
  <c r="P72" i="92"/>
  <c r="M72" i="92"/>
  <c r="J72" i="92"/>
  <c r="G72" i="92"/>
  <c r="D72" i="92"/>
  <c r="AI71" i="92"/>
  <c r="AG71" i="92"/>
  <c r="AE71" i="92"/>
  <c r="AB71" i="92"/>
  <c r="Y71" i="92"/>
  <c r="V71" i="92"/>
  <c r="S71" i="92"/>
  <c r="P71" i="92"/>
  <c r="M71" i="92"/>
  <c r="J71" i="92"/>
  <c r="G71" i="92"/>
  <c r="D71" i="92"/>
  <c r="AF68" i="92"/>
  <c r="AH24" i="90" s="1"/>
  <c r="AD68" i="92"/>
  <c r="AF24" i="90" s="1"/>
  <c r="AC68" i="92"/>
  <c r="AE24" i="90" s="1"/>
  <c r="AA68" i="92"/>
  <c r="AC24" i="90" s="1"/>
  <c r="Z68" i="92"/>
  <c r="AB24" i="90" s="1"/>
  <c r="X68" i="92"/>
  <c r="Z24" i="90" s="1"/>
  <c r="W68" i="92"/>
  <c r="U68" i="92"/>
  <c r="W24" i="90" s="1"/>
  <c r="T68" i="92"/>
  <c r="V24" i="90" s="1"/>
  <c r="R68" i="92"/>
  <c r="T24" i="90" s="1"/>
  <c r="Q68" i="92"/>
  <c r="S24" i="90" s="1"/>
  <c r="O68" i="92"/>
  <c r="Q24" i="90" s="1"/>
  <c r="N68" i="92"/>
  <c r="P24" i="90" s="1"/>
  <c r="L68" i="92"/>
  <c r="K68" i="92"/>
  <c r="I68" i="92"/>
  <c r="K24" i="90" s="1"/>
  <c r="H68" i="92"/>
  <c r="J24" i="90" s="1"/>
  <c r="F68" i="92"/>
  <c r="E68" i="92"/>
  <c r="C68" i="92"/>
  <c r="E24" i="90" s="1"/>
  <c r="AI66" i="92"/>
  <c r="AG66" i="92"/>
  <c r="AE66" i="92"/>
  <c r="AB66" i="92"/>
  <c r="Y66" i="92"/>
  <c r="V66" i="92"/>
  <c r="S66" i="92"/>
  <c r="P66" i="92"/>
  <c r="M66" i="92"/>
  <c r="J66" i="92"/>
  <c r="G66" i="92"/>
  <c r="D66" i="92"/>
  <c r="AI65" i="92"/>
  <c r="AG65" i="92"/>
  <c r="AE65" i="92"/>
  <c r="AB65" i="92"/>
  <c r="Y65" i="92"/>
  <c r="V65" i="92"/>
  <c r="S65" i="92"/>
  <c r="P65" i="92"/>
  <c r="M65" i="92"/>
  <c r="J65" i="92"/>
  <c r="G65" i="92"/>
  <c r="D65" i="92"/>
  <c r="AI64" i="92"/>
  <c r="AG64" i="92"/>
  <c r="AE64" i="92"/>
  <c r="AB64" i="92"/>
  <c r="Y64" i="92"/>
  <c r="V64" i="92"/>
  <c r="S64" i="92"/>
  <c r="P64" i="92"/>
  <c r="M64" i="92"/>
  <c r="J64" i="92"/>
  <c r="G64" i="92"/>
  <c r="D64" i="92"/>
  <c r="AI63" i="92"/>
  <c r="AG63" i="92"/>
  <c r="AE63" i="92"/>
  <c r="AB63" i="92"/>
  <c r="Y63" i="92"/>
  <c r="V63" i="92"/>
  <c r="S63" i="92"/>
  <c r="P63" i="92"/>
  <c r="M63" i="92"/>
  <c r="J63" i="92"/>
  <c r="G63" i="92"/>
  <c r="D63" i="92"/>
  <c r="AI62" i="92"/>
  <c r="AG62" i="92"/>
  <c r="AE62" i="92"/>
  <c r="AB62" i="92"/>
  <c r="Y62" i="92"/>
  <c r="V62" i="92"/>
  <c r="S62" i="92"/>
  <c r="P62" i="92"/>
  <c r="M62" i="92"/>
  <c r="J62" i="92"/>
  <c r="G62" i="92"/>
  <c r="D62" i="92"/>
  <c r="AI61" i="92"/>
  <c r="AG61" i="92"/>
  <c r="AE61" i="92"/>
  <c r="AB61" i="92"/>
  <c r="Y61" i="92"/>
  <c r="V61" i="92"/>
  <c r="S61" i="92"/>
  <c r="P61" i="92"/>
  <c r="M61" i="92"/>
  <c r="J61" i="92"/>
  <c r="G61" i="92"/>
  <c r="D61" i="92"/>
  <c r="AI60" i="92"/>
  <c r="AG60" i="92"/>
  <c r="AE60" i="92"/>
  <c r="AB60" i="92"/>
  <c r="Y60" i="92"/>
  <c r="V60" i="92"/>
  <c r="S60" i="92"/>
  <c r="P60" i="92"/>
  <c r="M60" i="92"/>
  <c r="J60" i="92"/>
  <c r="G60" i="92"/>
  <c r="D60" i="92"/>
  <c r="AI59" i="92"/>
  <c r="AG59" i="92"/>
  <c r="AE59" i="92"/>
  <c r="AB59" i="92"/>
  <c r="Y59" i="92"/>
  <c r="V59" i="92"/>
  <c r="S59" i="92"/>
  <c r="P59" i="92"/>
  <c r="M59" i="92"/>
  <c r="J59" i="92"/>
  <c r="G59" i="92"/>
  <c r="D59" i="92"/>
  <c r="AI58" i="92"/>
  <c r="AG58" i="92"/>
  <c r="AE58" i="92"/>
  <c r="AB58" i="92"/>
  <c r="Y58" i="92"/>
  <c r="V58" i="92"/>
  <c r="S58" i="92"/>
  <c r="P58" i="92"/>
  <c r="M58" i="92"/>
  <c r="J58" i="92"/>
  <c r="G58" i="92"/>
  <c r="D58" i="92"/>
  <c r="AI57" i="92"/>
  <c r="AG57" i="92"/>
  <c r="AE57" i="92"/>
  <c r="AB57" i="92"/>
  <c r="Y57" i="92"/>
  <c r="V57" i="92"/>
  <c r="S57" i="92"/>
  <c r="P57" i="92"/>
  <c r="M57" i="92"/>
  <c r="J57" i="92"/>
  <c r="G57" i="92"/>
  <c r="D57" i="92"/>
  <c r="AI55" i="92"/>
  <c r="AG55" i="92"/>
  <c r="AE55" i="92"/>
  <c r="AB55" i="92"/>
  <c r="Y55" i="92"/>
  <c r="V55" i="92"/>
  <c r="S55" i="92"/>
  <c r="P55" i="92"/>
  <c r="M55" i="92"/>
  <c r="J55" i="92"/>
  <c r="G55" i="92"/>
  <c r="D55" i="92"/>
  <c r="AI54" i="92"/>
  <c r="AG54" i="92"/>
  <c r="AE54" i="92"/>
  <c r="AB54" i="92"/>
  <c r="Y54" i="92"/>
  <c r="V54" i="92"/>
  <c r="S54" i="92"/>
  <c r="P54" i="92"/>
  <c r="M54" i="92"/>
  <c r="J54" i="92"/>
  <c r="G54" i="92"/>
  <c r="D54" i="92"/>
  <c r="AI53" i="92"/>
  <c r="AG53" i="92"/>
  <c r="AE53" i="92"/>
  <c r="AB53" i="92"/>
  <c r="Y53" i="92"/>
  <c r="V53" i="92"/>
  <c r="S53" i="92"/>
  <c r="P53" i="92"/>
  <c r="M53" i="92"/>
  <c r="J53" i="92"/>
  <c r="G53" i="92"/>
  <c r="D53" i="92"/>
  <c r="AI52" i="92"/>
  <c r="AG52" i="92"/>
  <c r="AE52" i="92"/>
  <c r="AB52" i="92"/>
  <c r="Y52" i="92"/>
  <c r="V52" i="92"/>
  <c r="S52" i="92"/>
  <c r="P52" i="92"/>
  <c r="M52" i="92"/>
  <c r="J52" i="92"/>
  <c r="G52" i="92"/>
  <c r="D52" i="92"/>
  <c r="AI51" i="92"/>
  <c r="AG51" i="92"/>
  <c r="AE51" i="92"/>
  <c r="AB51" i="92"/>
  <c r="Y51" i="92"/>
  <c r="V51" i="92"/>
  <c r="S51" i="92"/>
  <c r="P51" i="92"/>
  <c r="M51" i="92"/>
  <c r="J51" i="92"/>
  <c r="G51" i="92"/>
  <c r="D51" i="92"/>
  <c r="AI50" i="92"/>
  <c r="AG50" i="92"/>
  <c r="AE50" i="92"/>
  <c r="AB50" i="92"/>
  <c r="Y50" i="92"/>
  <c r="V50" i="92"/>
  <c r="S50" i="92"/>
  <c r="P50" i="92"/>
  <c r="M50" i="92"/>
  <c r="J50" i="92"/>
  <c r="G50" i="92"/>
  <c r="D50" i="92"/>
  <c r="AI49" i="92"/>
  <c r="AG49" i="92"/>
  <c r="AE49" i="92"/>
  <c r="AB49" i="92"/>
  <c r="Y49" i="92"/>
  <c r="V49" i="92"/>
  <c r="S49" i="92"/>
  <c r="P49" i="92"/>
  <c r="M49" i="92"/>
  <c r="J49" i="92"/>
  <c r="G49" i="92"/>
  <c r="D49" i="92"/>
  <c r="AI48" i="92"/>
  <c r="AG48" i="92"/>
  <c r="AE48" i="92"/>
  <c r="AB48" i="92"/>
  <c r="Y48" i="92"/>
  <c r="V48" i="92"/>
  <c r="S48" i="92"/>
  <c r="P48" i="92"/>
  <c r="M48" i="92"/>
  <c r="J48" i="92"/>
  <c r="G48" i="92"/>
  <c r="D48" i="92"/>
  <c r="AI47" i="92"/>
  <c r="AG47" i="92"/>
  <c r="AE47" i="92"/>
  <c r="AB47" i="92"/>
  <c r="Y47" i="92"/>
  <c r="V47" i="92"/>
  <c r="S47" i="92"/>
  <c r="P47" i="92"/>
  <c r="M47" i="92"/>
  <c r="J47" i="92"/>
  <c r="G47" i="92"/>
  <c r="D47" i="92"/>
  <c r="AI46" i="92"/>
  <c r="AG46" i="92"/>
  <c r="AE46" i="92"/>
  <c r="AB46" i="92"/>
  <c r="Y46" i="92"/>
  <c r="V46" i="92"/>
  <c r="S46" i="92"/>
  <c r="P46" i="92"/>
  <c r="M46" i="92"/>
  <c r="J46" i="92"/>
  <c r="G46" i="92"/>
  <c r="D46" i="92"/>
  <c r="AI45" i="92"/>
  <c r="AG45" i="92"/>
  <c r="AE45" i="92"/>
  <c r="AB45" i="92"/>
  <c r="Y45" i="92"/>
  <c r="V45" i="92"/>
  <c r="S45" i="92"/>
  <c r="P45" i="92"/>
  <c r="M45" i="92"/>
  <c r="J45" i="92"/>
  <c r="G45" i="92"/>
  <c r="D45" i="92"/>
  <c r="AI44" i="92"/>
  <c r="AG44" i="92"/>
  <c r="AE44" i="92"/>
  <c r="AB44" i="92"/>
  <c r="Y44" i="92"/>
  <c r="V44" i="92"/>
  <c r="S44" i="92"/>
  <c r="P44" i="92"/>
  <c r="M44" i="92"/>
  <c r="J44" i="92"/>
  <c r="G44" i="92"/>
  <c r="D44" i="92"/>
  <c r="AI43" i="92"/>
  <c r="AG43" i="92"/>
  <c r="AE43" i="92"/>
  <c r="AB43" i="92"/>
  <c r="Y43" i="92"/>
  <c r="V43" i="92"/>
  <c r="S43" i="92"/>
  <c r="P43" i="92"/>
  <c r="M43" i="92"/>
  <c r="J43" i="92"/>
  <c r="G43" i="92"/>
  <c r="D43" i="92"/>
  <c r="AI42" i="92"/>
  <c r="AG42" i="92"/>
  <c r="AE42" i="92"/>
  <c r="AB42" i="92"/>
  <c r="Y42" i="92"/>
  <c r="V42" i="92"/>
  <c r="S42" i="92"/>
  <c r="P42" i="92"/>
  <c r="M42" i="92"/>
  <c r="J42" i="92"/>
  <c r="G42" i="92"/>
  <c r="D42" i="92"/>
  <c r="AI41" i="92"/>
  <c r="AG41" i="92"/>
  <c r="AE41" i="92"/>
  <c r="AB41" i="92"/>
  <c r="Y41" i="92"/>
  <c r="V41" i="92"/>
  <c r="S41" i="92"/>
  <c r="P41" i="92"/>
  <c r="M41" i="92"/>
  <c r="J41" i="92"/>
  <c r="G41" i="92"/>
  <c r="D41" i="92"/>
  <c r="AI40" i="92"/>
  <c r="AG40" i="92"/>
  <c r="AE40" i="92"/>
  <c r="AB40" i="92"/>
  <c r="Y40" i="92"/>
  <c r="V40" i="92"/>
  <c r="S40" i="92"/>
  <c r="P40" i="92"/>
  <c r="M40" i="92"/>
  <c r="J40" i="92"/>
  <c r="G40" i="92"/>
  <c r="D40" i="92"/>
  <c r="AI39" i="92"/>
  <c r="AG39" i="92"/>
  <c r="AE39" i="92"/>
  <c r="AB39" i="92"/>
  <c r="Y39" i="92"/>
  <c r="V39" i="92"/>
  <c r="S39" i="92"/>
  <c r="P39" i="92"/>
  <c r="M39" i="92"/>
  <c r="J39" i="92"/>
  <c r="G39" i="92"/>
  <c r="D39" i="92"/>
  <c r="AI38" i="92"/>
  <c r="AG38" i="92"/>
  <c r="AE38" i="92"/>
  <c r="AB38" i="92"/>
  <c r="Y38" i="92"/>
  <c r="V38" i="92"/>
  <c r="S38" i="92"/>
  <c r="P38" i="92"/>
  <c r="M38" i="92"/>
  <c r="J38" i="92"/>
  <c r="G38" i="92"/>
  <c r="D38" i="92"/>
  <c r="AI37" i="92"/>
  <c r="AG37" i="92"/>
  <c r="AE37" i="92"/>
  <c r="AB37" i="92"/>
  <c r="Y37" i="92"/>
  <c r="V37" i="92"/>
  <c r="S37" i="92"/>
  <c r="P37" i="92"/>
  <c r="M37" i="92"/>
  <c r="J37" i="92"/>
  <c r="G37" i="92"/>
  <c r="D37" i="92"/>
  <c r="AI36" i="92"/>
  <c r="AG36" i="92"/>
  <c r="AE36" i="92"/>
  <c r="AB36" i="92"/>
  <c r="Y36" i="92"/>
  <c r="V36" i="92"/>
  <c r="S36" i="92"/>
  <c r="P36" i="92"/>
  <c r="M36" i="92"/>
  <c r="J36" i="92"/>
  <c r="G36" i="92"/>
  <c r="D36" i="92"/>
  <c r="AI35" i="92"/>
  <c r="AG35" i="92"/>
  <c r="AE35" i="92"/>
  <c r="AB35" i="92"/>
  <c r="Y35" i="92"/>
  <c r="V35" i="92"/>
  <c r="S35" i="92"/>
  <c r="P35" i="92"/>
  <c r="M35" i="92"/>
  <c r="J35" i="92"/>
  <c r="G35" i="92"/>
  <c r="D35" i="92"/>
  <c r="AI34" i="92"/>
  <c r="AG34" i="92"/>
  <c r="AE34" i="92"/>
  <c r="AB34" i="92"/>
  <c r="Y34" i="92"/>
  <c r="V34" i="92"/>
  <c r="S34" i="92"/>
  <c r="P34" i="92"/>
  <c r="M34" i="92"/>
  <c r="J34" i="92"/>
  <c r="G34" i="92"/>
  <c r="D34" i="92"/>
  <c r="AI33" i="92"/>
  <c r="AG33" i="92"/>
  <c r="AE33" i="92"/>
  <c r="AB33" i="92"/>
  <c r="Y33" i="92"/>
  <c r="V33" i="92"/>
  <c r="S33" i="92"/>
  <c r="P33" i="92"/>
  <c r="M33" i="92"/>
  <c r="J33" i="92"/>
  <c r="G33" i="92"/>
  <c r="D33" i="92"/>
  <c r="AI32" i="92"/>
  <c r="AG32" i="92"/>
  <c r="AE32" i="92"/>
  <c r="AB32" i="92"/>
  <c r="Y32" i="92"/>
  <c r="V32" i="92"/>
  <c r="S32" i="92"/>
  <c r="P32" i="92"/>
  <c r="M32" i="92"/>
  <c r="J32" i="92"/>
  <c r="G32" i="92"/>
  <c r="D32" i="92"/>
  <c r="AI31" i="92"/>
  <c r="AG31" i="92"/>
  <c r="AE31" i="92"/>
  <c r="AB31" i="92"/>
  <c r="Y31" i="92"/>
  <c r="V31" i="92"/>
  <c r="S31" i="92"/>
  <c r="P31" i="92"/>
  <c r="M31" i="92"/>
  <c r="J31" i="92"/>
  <c r="G31" i="92"/>
  <c r="D31" i="92"/>
  <c r="AI30" i="92"/>
  <c r="AG30" i="92"/>
  <c r="AE30" i="92"/>
  <c r="AB30" i="92"/>
  <c r="Y30" i="92"/>
  <c r="V30" i="92"/>
  <c r="S30" i="92"/>
  <c r="P30" i="92"/>
  <c r="M30" i="92"/>
  <c r="J30" i="92"/>
  <c r="G30" i="92"/>
  <c r="D30" i="92"/>
  <c r="AI29" i="92"/>
  <c r="AG29" i="92"/>
  <c r="AE29" i="92"/>
  <c r="AB29" i="92"/>
  <c r="Y29" i="92"/>
  <c r="V29" i="92"/>
  <c r="S29" i="92"/>
  <c r="P29" i="92"/>
  <c r="M29" i="92"/>
  <c r="J29" i="92"/>
  <c r="G29" i="92"/>
  <c r="D29" i="92"/>
  <c r="AI28" i="92"/>
  <c r="AG28" i="92"/>
  <c r="AE28" i="92"/>
  <c r="AB28" i="92"/>
  <c r="Y28" i="92"/>
  <c r="V28" i="92"/>
  <c r="S28" i="92"/>
  <c r="P28" i="92"/>
  <c r="M28" i="92"/>
  <c r="J28" i="92"/>
  <c r="G28" i="92"/>
  <c r="D28" i="92"/>
  <c r="AI27" i="92"/>
  <c r="AG27" i="92"/>
  <c r="AE27" i="92"/>
  <c r="AB27" i="92"/>
  <c r="Y27" i="92"/>
  <c r="V27" i="92"/>
  <c r="S27" i="92"/>
  <c r="P27" i="92"/>
  <c r="M27" i="92"/>
  <c r="J27" i="92"/>
  <c r="G27" i="92"/>
  <c r="D27" i="92"/>
  <c r="AI26" i="92"/>
  <c r="AG26" i="92"/>
  <c r="AE26" i="92"/>
  <c r="AB26" i="92"/>
  <c r="Y26" i="92"/>
  <c r="V26" i="92"/>
  <c r="S26" i="92"/>
  <c r="P26" i="92"/>
  <c r="M26" i="92"/>
  <c r="J26" i="92"/>
  <c r="G26" i="92"/>
  <c r="D26" i="92"/>
  <c r="AI25" i="92"/>
  <c r="AG25" i="92"/>
  <c r="AE25" i="92"/>
  <c r="AB25" i="92"/>
  <c r="Y25" i="92"/>
  <c r="V25" i="92"/>
  <c r="S25" i="92"/>
  <c r="P25" i="92"/>
  <c r="M25" i="92"/>
  <c r="J25" i="92"/>
  <c r="G25" i="92"/>
  <c r="D25" i="92"/>
  <c r="AI24" i="92"/>
  <c r="AG24" i="92"/>
  <c r="AE24" i="92"/>
  <c r="AB24" i="92"/>
  <c r="Y24" i="92"/>
  <c r="V24" i="92"/>
  <c r="S24" i="92"/>
  <c r="P24" i="92"/>
  <c r="M24" i="92"/>
  <c r="J24" i="92"/>
  <c r="G24" i="92"/>
  <c r="D24" i="92"/>
  <c r="AI23" i="92"/>
  <c r="AG23" i="92"/>
  <c r="AE23" i="92"/>
  <c r="AB23" i="92"/>
  <c r="Y23" i="92"/>
  <c r="V23" i="92"/>
  <c r="S23" i="92"/>
  <c r="P23" i="92"/>
  <c r="M23" i="92"/>
  <c r="J23" i="92"/>
  <c r="G23" i="92"/>
  <c r="D23" i="92"/>
  <c r="AI22" i="92"/>
  <c r="AG22" i="92"/>
  <c r="AE22" i="92"/>
  <c r="AB22" i="92"/>
  <c r="Y22" i="92"/>
  <c r="V22" i="92"/>
  <c r="S22" i="92"/>
  <c r="P22" i="92"/>
  <c r="M22" i="92"/>
  <c r="J22" i="92"/>
  <c r="G22" i="92"/>
  <c r="D22" i="92"/>
  <c r="AI21" i="92"/>
  <c r="AG21" i="92"/>
  <c r="AE21" i="92"/>
  <c r="AB21" i="92"/>
  <c r="Y21" i="92"/>
  <c r="V21" i="92"/>
  <c r="S21" i="92"/>
  <c r="P21" i="92"/>
  <c r="M21" i="92"/>
  <c r="J21" i="92"/>
  <c r="G21" i="92"/>
  <c r="D21" i="92"/>
  <c r="AI20" i="92"/>
  <c r="AG20" i="92"/>
  <c r="AE20" i="92"/>
  <c r="AB20" i="92"/>
  <c r="Y20" i="92"/>
  <c r="V20" i="92"/>
  <c r="S20" i="92"/>
  <c r="P20" i="92"/>
  <c r="M20" i="92"/>
  <c r="J20" i="92"/>
  <c r="G20" i="92"/>
  <c r="D20" i="92"/>
  <c r="AI19" i="92"/>
  <c r="AG19" i="92"/>
  <c r="AE19" i="92"/>
  <c r="AB19" i="92"/>
  <c r="Y19" i="92"/>
  <c r="V19" i="92"/>
  <c r="S19" i="92"/>
  <c r="P19" i="92"/>
  <c r="M19" i="92"/>
  <c r="J19" i="92"/>
  <c r="G19" i="92"/>
  <c r="D19" i="92"/>
  <c r="AI18" i="92"/>
  <c r="AG18" i="92"/>
  <c r="AE18" i="92"/>
  <c r="AB18" i="92"/>
  <c r="Y18" i="92"/>
  <c r="V18" i="92"/>
  <c r="S18" i="92"/>
  <c r="P18" i="92"/>
  <c r="M18" i="92"/>
  <c r="J18" i="92"/>
  <c r="G18" i="92"/>
  <c r="D18" i="92"/>
  <c r="AI17" i="92"/>
  <c r="AG17" i="92"/>
  <c r="AE17" i="92"/>
  <c r="AB17" i="92"/>
  <c r="Y17" i="92"/>
  <c r="V17" i="92"/>
  <c r="S17" i="92"/>
  <c r="P17" i="92"/>
  <c r="M17" i="92"/>
  <c r="J17" i="92"/>
  <c r="G17" i="92"/>
  <c r="D17" i="92"/>
  <c r="AI16" i="92"/>
  <c r="AG16" i="92"/>
  <c r="AE16" i="92"/>
  <c r="AB16" i="92"/>
  <c r="Y16" i="92"/>
  <c r="V16" i="92"/>
  <c r="S16" i="92"/>
  <c r="P16" i="92"/>
  <c r="M16" i="92"/>
  <c r="J16" i="92"/>
  <c r="G16" i="92"/>
  <c r="D16" i="92"/>
  <c r="AI15" i="92"/>
  <c r="AG15" i="92"/>
  <c r="AE15" i="92"/>
  <c r="AB15" i="92"/>
  <c r="Y15" i="92"/>
  <c r="V15" i="92"/>
  <c r="S15" i="92"/>
  <c r="P15" i="92"/>
  <c r="M15" i="92"/>
  <c r="J15" i="92"/>
  <c r="G15" i="92"/>
  <c r="D15" i="92"/>
  <c r="AI14" i="92"/>
  <c r="AG14" i="92"/>
  <c r="AE14" i="92"/>
  <c r="AB14" i="92"/>
  <c r="Y14" i="92"/>
  <c r="V14" i="92"/>
  <c r="S14" i="92"/>
  <c r="P14" i="92"/>
  <c r="M14" i="92"/>
  <c r="J14" i="92"/>
  <c r="G14" i="92"/>
  <c r="D14" i="92"/>
  <c r="AD9" i="92"/>
  <c r="AA9" i="92"/>
  <c r="X9" i="92"/>
  <c r="U9" i="92"/>
  <c r="R9" i="92"/>
  <c r="O9" i="92"/>
  <c r="L9" i="92"/>
  <c r="I9" i="92"/>
  <c r="F9" i="92"/>
  <c r="C9" i="92"/>
  <c r="B7" i="92"/>
  <c r="A6" i="92"/>
  <c r="A5" i="92"/>
  <c r="A4" i="92"/>
  <c r="A1" i="92"/>
  <c r="I73" i="91"/>
  <c r="H73" i="91"/>
  <c r="G73" i="91"/>
  <c r="F73" i="91"/>
  <c r="E73" i="91"/>
  <c r="D73" i="91"/>
  <c r="C73" i="91"/>
  <c r="BS59" i="91"/>
  <c r="BL59" i="91"/>
  <c r="BE59" i="91"/>
  <c r="AX59" i="91"/>
  <c r="AQ59" i="91"/>
  <c r="AJ59" i="91"/>
  <c r="AC59" i="91"/>
  <c r="V59" i="91"/>
  <c r="O59" i="91"/>
  <c r="H59" i="91"/>
  <c r="BR57" i="91"/>
  <c r="BR60" i="91" s="1"/>
  <c r="BR61" i="91" s="1"/>
  <c r="BK57" i="91"/>
  <c r="BD57" i="91"/>
  <c r="AW57" i="91"/>
  <c r="AW60" i="91" s="1"/>
  <c r="AW61" i="91" s="1"/>
  <c r="W23" i="90" s="1"/>
  <c r="AP57" i="91"/>
  <c r="AI57" i="91"/>
  <c r="AI60" i="91" s="1"/>
  <c r="AI61" i="91" s="1"/>
  <c r="Q23" i="90" s="1"/>
  <c r="AB57" i="91"/>
  <c r="AB60" i="91" s="1"/>
  <c r="AB61" i="91" s="1"/>
  <c r="U57" i="91"/>
  <c r="N57" i="91"/>
  <c r="G57" i="91"/>
  <c r="G60" i="91" s="1"/>
  <c r="BU56" i="91"/>
  <c r="BT56" i="91"/>
  <c r="BS56" i="91" s="1"/>
  <c r="BQ56" i="91"/>
  <c r="BM56" i="91"/>
  <c r="BL56" i="91" s="1"/>
  <c r="BJ56" i="91"/>
  <c r="BF56" i="91"/>
  <c r="BE56" i="91" s="1"/>
  <c r="BC56" i="91"/>
  <c r="AY56" i="91"/>
  <c r="AX56" i="91" s="1"/>
  <c r="AV56" i="91"/>
  <c r="AR56" i="91"/>
  <c r="AQ56" i="91" s="1"/>
  <c r="AO56" i="91"/>
  <c r="AK56" i="91"/>
  <c r="AJ56" i="91" s="1"/>
  <c r="AH56" i="91"/>
  <c r="AD56" i="91"/>
  <c r="AC56" i="91" s="1"/>
  <c r="AA56" i="91"/>
  <c r="W56" i="91"/>
  <c r="V56" i="91" s="1"/>
  <c r="T56" i="91"/>
  <c r="P56" i="91"/>
  <c r="O56" i="91" s="1"/>
  <c r="M56" i="91"/>
  <c r="I56" i="91"/>
  <c r="F56" i="91"/>
  <c r="BU55" i="91"/>
  <c r="BT55" i="91"/>
  <c r="BS55" i="91" s="1"/>
  <c r="BQ55" i="91"/>
  <c r="BM55" i="91"/>
  <c r="BL55" i="91" s="1"/>
  <c r="BJ55" i="91"/>
  <c r="BF55" i="91"/>
  <c r="BE55" i="91" s="1"/>
  <c r="BC55" i="91"/>
  <c r="AY55" i="91"/>
  <c r="AX55" i="91" s="1"/>
  <c r="AV55" i="91"/>
  <c r="AR55" i="91"/>
  <c r="AQ55" i="91" s="1"/>
  <c r="AO55" i="91"/>
  <c r="AK55" i="91"/>
  <c r="AJ55" i="91" s="1"/>
  <c r="AH55" i="91"/>
  <c r="AD55" i="91"/>
  <c r="AC55" i="91" s="1"/>
  <c r="AA55" i="91"/>
  <c r="W55" i="91"/>
  <c r="V55" i="91" s="1"/>
  <c r="T55" i="91"/>
  <c r="P55" i="91"/>
  <c r="M55" i="91"/>
  <c r="I55" i="91"/>
  <c r="H55" i="91" s="1"/>
  <c r="F55" i="91"/>
  <c r="BU54" i="91"/>
  <c r="BT54" i="91"/>
  <c r="BS54" i="91" s="1"/>
  <c r="BQ54" i="91"/>
  <c r="BM54" i="91"/>
  <c r="BL54" i="91" s="1"/>
  <c r="BJ54" i="91"/>
  <c r="BF54" i="91"/>
  <c r="BE54" i="91" s="1"/>
  <c r="BC54" i="91"/>
  <c r="AY54" i="91"/>
  <c r="AX54" i="91" s="1"/>
  <c r="AV54" i="91"/>
  <c r="AR54" i="91"/>
  <c r="AQ54" i="91" s="1"/>
  <c r="AO54" i="91"/>
  <c r="AK54" i="91"/>
  <c r="AJ54" i="91" s="1"/>
  <c r="AH54" i="91"/>
  <c r="AD54" i="91"/>
  <c r="AC54" i="91" s="1"/>
  <c r="AA54" i="91"/>
  <c r="W54" i="91"/>
  <c r="V54" i="91" s="1"/>
  <c r="T54" i="91"/>
  <c r="P54" i="91"/>
  <c r="O54" i="91" s="1"/>
  <c r="M54" i="91"/>
  <c r="I54" i="91"/>
  <c r="H54" i="91" s="1"/>
  <c r="F54" i="91"/>
  <c r="BU53" i="91"/>
  <c r="BT53" i="91"/>
  <c r="BS53" i="91" s="1"/>
  <c r="BQ53" i="91"/>
  <c r="BM53" i="91"/>
  <c r="BL53" i="91"/>
  <c r="BJ53" i="91"/>
  <c r="BF53" i="91"/>
  <c r="BE53" i="91" s="1"/>
  <c r="BC53" i="91"/>
  <c r="AY53" i="91"/>
  <c r="AX53" i="91" s="1"/>
  <c r="AV53" i="91"/>
  <c r="AR53" i="91"/>
  <c r="AQ53" i="91" s="1"/>
  <c r="AO53" i="91"/>
  <c r="AK53" i="91"/>
  <c r="AJ53" i="91" s="1"/>
  <c r="AH53" i="91"/>
  <c r="AD53" i="91"/>
  <c r="AC53" i="91" s="1"/>
  <c r="AA53" i="91"/>
  <c r="W53" i="91"/>
  <c r="V53" i="91" s="1"/>
  <c r="T53" i="91"/>
  <c r="P53" i="91"/>
  <c r="O53" i="91" s="1"/>
  <c r="M53" i="91"/>
  <c r="I53" i="91"/>
  <c r="H53" i="91" s="1"/>
  <c r="F53" i="91"/>
  <c r="BU52" i="91"/>
  <c r="BT52" i="91"/>
  <c r="BS52" i="91" s="1"/>
  <c r="BQ52" i="91"/>
  <c r="BM52" i="91"/>
  <c r="BL52" i="91" s="1"/>
  <c r="BJ52" i="91"/>
  <c r="BF52" i="91"/>
  <c r="BE52" i="91" s="1"/>
  <c r="BC52" i="91"/>
  <c r="AY52" i="91"/>
  <c r="AX52" i="91" s="1"/>
  <c r="AV52" i="91"/>
  <c r="AR52" i="91"/>
  <c r="AQ52" i="91"/>
  <c r="AO52" i="91"/>
  <c r="AK52" i="91"/>
  <c r="AJ52" i="91" s="1"/>
  <c r="AH52" i="91"/>
  <c r="AD52" i="91"/>
  <c r="AC52" i="91" s="1"/>
  <c r="AA52" i="91"/>
  <c r="W52" i="91"/>
  <c r="V52" i="91"/>
  <c r="T52" i="91"/>
  <c r="P52" i="91"/>
  <c r="O52" i="91" s="1"/>
  <c r="M52" i="91"/>
  <c r="I52" i="91"/>
  <c r="H52" i="91" s="1"/>
  <c r="F52" i="91"/>
  <c r="BU51" i="91"/>
  <c r="BT51" i="91"/>
  <c r="BS51" i="91" s="1"/>
  <c r="BQ51" i="91"/>
  <c r="BM51" i="91"/>
  <c r="BL51" i="91" s="1"/>
  <c r="BJ51" i="91"/>
  <c r="BF51" i="91"/>
  <c r="BE51" i="91" s="1"/>
  <c r="BC51" i="91"/>
  <c r="AY51" i="91"/>
  <c r="AX51" i="91" s="1"/>
  <c r="AV51" i="91"/>
  <c r="AR51" i="91"/>
  <c r="AQ51" i="91" s="1"/>
  <c r="AO51" i="91"/>
  <c r="AK51" i="91"/>
  <c r="AJ51" i="91" s="1"/>
  <c r="AH51" i="91"/>
  <c r="AD51" i="91"/>
  <c r="AC51" i="91" s="1"/>
  <c r="AA51" i="91"/>
  <c r="W51" i="91"/>
  <c r="V51" i="91" s="1"/>
  <c r="T51" i="91"/>
  <c r="P51" i="91"/>
  <c r="O51" i="91" s="1"/>
  <c r="M51" i="91"/>
  <c r="I51" i="91"/>
  <c r="H51" i="91" s="1"/>
  <c r="F51" i="91"/>
  <c r="BU50" i="91"/>
  <c r="BT50" i="91"/>
  <c r="BS50" i="91" s="1"/>
  <c r="BQ50" i="91"/>
  <c r="BM50" i="91"/>
  <c r="BL50" i="91" s="1"/>
  <c r="BJ50" i="91"/>
  <c r="BF50" i="91"/>
  <c r="BE50" i="91" s="1"/>
  <c r="BC50" i="91"/>
  <c r="AY50" i="91"/>
  <c r="AX50" i="91" s="1"/>
  <c r="AV50" i="91"/>
  <c r="AR50" i="91"/>
  <c r="AQ50" i="91" s="1"/>
  <c r="AO50" i="91"/>
  <c r="AK50" i="91"/>
  <c r="AJ50" i="91" s="1"/>
  <c r="AH50" i="91"/>
  <c r="AD50" i="91"/>
  <c r="AC50" i="91" s="1"/>
  <c r="AA50" i="91"/>
  <c r="W50" i="91"/>
  <c r="V50" i="91" s="1"/>
  <c r="T50" i="91"/>
  <c r="P50" i="91"/>
  <c r="O50" i="91"/>
  <c r="M50" i="91"/>
  <c r="I50" i="91"/>
  <c r="H50" i="91" s="1"/>
  <c r="F50" i="91"/>
  <c r="BU49" i="91"/>
  <c r="BT49" i="91"/>
  <c r="BS49" i="91" s="1"/>
  <c r="BQ49" i="91"/>
  <c r="BM49" i="91"/>
  <c r="BL49" i="91" s="1"/>
  <c r="BJ49" i="91"/>
  <c r="BF49" i="91"/>
  <c r="BE49" i="91" s="1"/>
  <c r="BC49" i="91"/>
  <c r="AY49" i="91"/>
  <c r="AX49" i="91" s="1"/>
  <c r="AV49" i="91"/>
  <c r="AR49" i="91"/>
  <c r="AQ49" i="91" s="1"/>
  <c r="AO49" i="91"/>
  <c r="AK49" i="91"/>
  <c r="AJ49" i="91" s="1"/>
  <c r="AH49" i="91"/>
  <c r="AD49" i="91"/>
  <c r="AC49" i="91" s="1"/>
  <c r="AA49" i="91"/>
  <c r="W49" i="91"/>
  <c r="V49" i="91"/>
  <c r="T49" i="91"/>
  <c r="P49" i="91"/>
  <c r="O49" i="91" s="1"/>
  <c r="M49" i="91"/>
  <c r="I49" i="91"/>
  <c r="F49" i="91"/>
  <c r="BU48" i="91"/>
  <c r="BT48" i="91"/>
  <c r="BS48" i="91" s="1"/>
  <c r="BQ48" i="91"/>
  <c r="BM48" i="91"/>
  <c r="BL48" i="91" s="1"/>
  <c r="BJ48" i="91"/>
  <c r="BF48" i="91"/>
  <c r="BE48" i="91" s="1"/>
  <c r="BC48" i="91"/>
  <c r="AY48" i="91"/>
  <c r="AX48" i="91" s="1"/>
  <c r="AV48" i="91"/>
  <c r="AR48" i="91"/>
  <c r="AQ48" i="91"/>
  <c r="AO48" i="91"/>
  <c r="AK48" i="91"/>
  <c r="AJ48" i="91" s="1"/>
  <c r="AH48" i="91"/>
  <c r="AD48" i="91"/>
  <c r="AC48" i="91" s="1"/>
  <c r="AA48" i="91"/>
  <c r="W48" i="91"/>
  <c r="V48" i="91" s="1"/>
  <c r="T48" i="91"/>
  <c r="P48" i="91"/>
  <c r="O48" i="91" s="1"/>
  <c r="M48" i="91"/>
  <c r="I48" i="91"/>
  <c r="H48" i="91" s="1"/>
  <c r="F48" i="91"/>
  <c r="BU47" i="91"/>
  <c r="BT47" i="91"/>
  <c r="BS47" i="91" s="1"/>
  <c r="BQ47" i="91"/>
  <c r="BM47" i="91"/>
  <c r="BL47" i="91"/>
  <c r="BJ47" i="91"/>
  <c r="BF47" i="91"/>
  <c r="BE47" i="91" s="1"/>
  <c r="BC47" i="91"/>
  <c r="AY47" i="91"/>
  <c r="AX47" i="91" s="1"/>
  <c r="AV47" i="91"/>
  <c r="AR47" i="91"/>
  <c r="AQ47" i="91" s="1"/>
  <c r="AO47" i="91"/>
  <c r="AK47" i="91"/>
  <c r="AJ47" i="91" s="1"/>
  <c r="AH47" i="91"/>
  <c r="AD47" i="91"/>
  <c r="AC47" i="91" s="1"/>
  <c r="AA47" i="91"/>
  <c r="W47" i="91"/>
  <c r="V47" i="91"/>
  <c r="T47" i="91"/>
  <c r="P47" i="91"/>
  <c r="O47" i="91"/>
  <c r="M47" i="91"/>
  <c r="I47" i="91"/>
  <c r="H47" i="91" s="1"/>
  <c r="F47" i="91"/>
  <c r="BU46" i="91"/>
  <c r="BT46" i="91"/>
  <c r="BS46" i="91" s="1"/>
  <c r="BQ46" i="91"/>
  <c r="BM46" i="91"/>
  <c r="BL46" i="91" s="1"/>
  <c r="BJ46" i="91"/>
  <c r="BF46" i="91"/>
  <c r="BE46" i="91" s="1"/>
  <c r="BC46" i="91"/>
  <c r="AY46" i="91"/>
  <c r="AX46" i="91" s="1"/>
  <c r="AV46" i="91"/>
  <c r="AR46" i="91"/>
  <c r="AQ46" i="91" s="1"/>
  <c r="AO46" i="91"/>
  <c r="AK46" i="91"/>
  <c r="AJ46" i="91" s="1"/>
  <c r="AH46" i="91"/>
  <c r="AD46" i="91"/>
  <c r="AC46" i="91" s="1"/>
  <c r="AA46" i="91"/>
  <c r="W46" i="91"/>
  <c r="V46" i="91" s="1"/>
  <c r="T46" i="91"/>
  <c r="P46" i="91"/>
  <c r="M46" i="91"/>
  <c r="I46" i="91"/>
  <c r="H46" i="91" s="1"/>
  <c r="F46" i="91"/>
  <c r="BU45" i="91"/>
  <c r="BT45" i="91"/>
  <c r="BS45" i="91" s="1"/>
  <c r="BQ45" i="91"/>
  <c r="BM45" i="91"/>
  <c r="BL45" i="91"/>
  <c r="BJ45" i="91"/>
  <c r="BF45" i="91"/>
  <c r="BE45" i="91" s="1"/>
  <c r="BC45" i="91"/>
  <c r="AY45" i="91"/>
  <c r="AX45" i="91" s="1"/>
  <c r="AV45" i="91"/>
  <c r="AR45" i="91"/>
  <c r="AQ45" i="91" s="1"/>
  <c r="AO45" i="91"/>
  <c r="AK45" i="91"/>
  <c r="AJ45" i="91" s="1"/>
  <c r="AH45" i="91"/>
  <c r="AD45" i="91"/>
  <c r="AC45" i="91" s="1"/>
  <c r="AA45" i="91"/>
  <c r="W45" i="91"/>
  <c r="V45" i="91" s="1"/>
  <c r="T45" i="91"/>
  <c r="P45" i="91"/>
  <c r="O45" i="91" s="1"/>
  <c r="M45" i="91"/>
  <c r="I45" i="91"/>
  <c r="H45" i="91" s="1"/>
  <c r="F45" i="91"/>
  <c r="BU44" i="91"/>
  <c r="BT44" i="91"/>
  <c r="BS44" i="91" s="1"/>
  <c r="BQ44" i="91"/>
  <c r="BM44" i="91"/>
  <c r="BL44" i="91" s="1"/>
  <c r="BJ44" i="91"/>
  <c r="BF44" i="91"/>
  <c r="BE44" i="91" s="1"/>
  <c r="BC44" i="91"/>
  <c r="AY44" i="91"/>
  <c r="AX44" i="91" s="1"/>
  <c r="AV44" i="91"/>
  <c r="AR44" i="91"/>
  <c r="AQ44" i="91" s="1"/>
  <c r="AO44" i="91"/>
  <c r="AK44" i="91"/>
  <c r="AJ44" i="91" s="1"/>
  <c r="AH44" i="91"/>
  <c r="AD44" i="91"/>
  <c r="AC44" i="91"/>
  <c r="AA44" i="91"/>
  <c r="W44" i="91"/>
  <c r="V44" i="91" s="1"/>
  <c r="T44" i="91"/>
  <c r="P44" i="91"/>
  <c r="O44" i="91" s="1"/>
  <c r="M44" i="91"/>
  <c r="I44" i="91"/>
  <c r="H44" i="91" s="1"/>
  <c r="F44" i="91"/>
  <c r="BU43" i="91"/>
  <c r="BT43" i="91"/>
  <c r="BS43" i="91" s="1"/>
  <c r="BQ43" i="91"/>
  <c r="BM43" i="91"/>
  <c r="BL43" i="91" s="1"/>
  <c r="BJ43" i="91"/>
  <c r="BF43" i="91"/>
  <c r="BE43" i="91" s="1"/>
  <c r="BC43" i="91"/>
  <c r="AY43" i="91"/>
  <c r="AX43" i="91"/>
  <c r="AV43" i="91"/>
  <c r="AR43" i="91"/>
  <c r="AQ43" i="91" s="1"/>
  <c r="AO43" i="91"/>
  <c r="AK43" i="91"/>
  <c r="AJ43" i="91" s="1"/>
  <c r="AH43" i="91"/>
  <c r="AD43" i="91"/>
  <c r="AC43" i="91" s="1"/>
  <c r="AA43" i="91"/>
  <c r="W43" i="91"/>
  <c r="V43" i="91" s="1"/>
  <c r="T43" i="91"/>
  <c r="P43" i="91"/>
  <c r="O43" i="91" s="1"/>
  <c r="M43" i="91"/>
  <c r="I43" i="91"/>
  <c r="F43" i="91"/>
  <c r="BU42" i="91"/>
  <c r="BT42" i="91"/>
  <c r="BS42" i="91"/>
  <c r="BQ42" i="91"/>
  <c r="BM42" i="91"/>
  <c r="BL42" i="91" s="1"/>
  <c r="BJ42" i="91"/>
  <c r="BF42" i="91"/>
  <c r="BE42" i="91"/>
  <c r="BC42" i="91"/>
  <c r="AY42" i="91"/>
  <c r="AX42" i="91" s="1"/>
  <c r="AV42" i="91"/>
  <c r="AR42" i="91"/>
  <c r="AQ42" i="91" s="1"/>
  <c r="AO42" i="91"/>
  <c r="AK42" i="91"/>
  <c r="AJ42" i="91" s="1"/>
  <c r="AH42" i="91"/>
  <c r="AD42" i="91"/>
  <c r="AC42" i="91" s="1"/>
  <c r="AA42" i="91"/>
  <c r="W42" i="91"/>
  <c r="V42" i="91" s="1"/>
  <c r="T42" i="91"/>
  <c r="P42" i="91"/>
  <c r="O42" i="91" s="1"/>
  <c r="M42" i="91"/>
  <c r="I42" i="91"/>
  <c r="H42" i="91" s="1"/>
  <c r="F42" i="91"/>
  <c r="BU41" i="91"/>
  <c r="BT41" i="91"/>
  <c r="BS41" i="91" s="1"/>
  <c r="BQ41" i="91"/>
  <c r="BM41" i="91"/>
  <c r="BL41" i="91" s="1"/>
  <c r="BJ41" i="91"/>
  <c r="BF41" i="91"/>
  <c r="BE41" i="91" s="1"/>
  <c r="BC41" i="91"/>
  <c r="AY41" i="91"/>
  <c r="AX41" i="91"/>
  <c r="AV41" i="91"/>
  <c r="AR41" i="91"/>
  <c r="AQ41" i="91" s="1"/>
  <c r="AO41" i="91"/>
  <c r="AK41" i="91"/>
  <c r="AJ41" i="91" s="1"/>
  <c r="AH41" i="91"/>
  <c r="AD41" i="91"/>
  <c r="AC41" i="91"/>
  <c r="AA41" i="91"/>
  <c r="W41" i="91"/>
  <c r="V41" i="91" s="1"/>
  <c r="T41" i="91"/>
  <c r="P41" i="91"/>
  <c r="O41" i="91" s="1"/>
  <c r="M41" i="91"/>
  <c r="I41" i="91"/>
  <c r="F41" i="91"/>
  <c r="BU40" i="91"/>
  <c r="BT40" i="91"/>
  <c r="BS40" i="91" s="1"/>
  <c r="BQ40" i="91"/>
  <c r="BM40" i="91"/>
  <c r="BL40" i="91" s="1"/>
  <c r="BJ40" i="91"/>
  <c r="BF40" i="91"/>
  <c r="BE40" i="91"/>
  <c r="BC40" i="91"/>
  <c r="AY40" i="91"/>
  <c r="AX40" i="91" s="1"/>
  <c r="AV40" i="91"/>
  <c r="AR40" i="91"/>
  <c r="AQ40" i="91" s="1"/>
  <c r="AO40" i="91"/>
  <c r="AK40" i="91"/>
  <c r="AJ40" i="91" s="1"/>
  <c r="AH40" i="91"/>
  <c r="AD40" i="91"/>
  <c r="AC40" i="91" s="1"/>
  <c r="AA40" i="91"/>
  <c r="W40" i="91"/>
  <c r="V40" i="91" s="1"/>
  <c r="T40" i="91"/>
  <c r="P40" i="91"/>
  <c r="O40" i="91" s="1"/>
  <c r="M40" i="91"/>
  <c r="I40" i="91"/>
  <c r="H40" i="91" s="1"/>
  <c r="F40" i="91"/>
  <c r="BU39" i="91"/>
  <c r="BT39" i="91"/>
  <c r="BS39" i="91" s="1"/>
  <c r="BQ39" i="91"/>
  <c r="BM39" i="91"/>
  <c r="BL39" i="91" s="1"/>
  <c r="BJ39" i="91"/>
  <c r="BF39" i="91"/>
  <c r="BE39" i="91" s="1"/>
  <c r="BC39" i="91"/>
  <c r="AY39" i="91"/>
  <c r="AX39" i="91" s="1"/>
  <c r="AV39" i="91"/>
  <c r="AR39" i="91"/>
  <c r="AQ39" i="91" s="1"/>
  <c r="AO39" i="91"/>
  <c r="AK39" i="91"/>
  <c r="AJ39" i="91" s="1"/>
  <c r="AH39" i="91"/>
  <c r="AD39" i="91"/>
  <c r="AC39" i="91" s="1"/>
  <c r="AA39" i="91"/>
  <c r="W39" i="91"/>
  <c r="V39" i="91" s="1"/>
  <c r="T39" i="91"/>
  <c r="P39" i="91"/>
  <c r="O39" i="91" s="1"/>
  <c r="M39" i="91"/>
  <c r="I39" i="91"/>
  <c r="H39" i="91"/>
  <c r="F39" i="91"/>
  <c r="BU38" i="91"/>
  <c r="BT38" i="91"/>
  <c r="BS38" i="91" s="1"/>
  <c r="BQ38" i="91"/>
  <c r="BM38" i="91"/>
  <c r="BL38" i="91" s="1"/>
  <c r="BJ38" i="91"/>
  <c r="BF38" i="91"/>
  <c r="BE38" i="91" s="1"/>
  <c r="BC38" i="91"/>
  <c r="AY38" i="91"/>
  <c r="AX38" i="91" s="1"/>
  <c r="AV38" i="91"/>
  <c r="AR38" i="91"/>
  <c r="AQ38" i="91" s="1"/>
  <c r="AO38" i="91"/>
  <c r="AK38" i="91"/>
  <c r="AJ38" i="91" s="1"/>
  <c r="AH38" i="91"/>
  <c r="AD38" i="91"/>
  <c r="AC38" i="91" s="1"/>
  <c r="AA38" i="91"/>
  <c r="W38" i="91"/>
  <c r="V38" i="91" s="1"/>
  <c r="T38" i="91"/>
  <c r="P38" i="91"/>
  <c r="M38" i="91"/>
  <c r="I38" i="91"/>
  <c r="H38" i="91" s="1"/>
  <c r="F38" i="91"/>
  <c r="BU37" i="91"/>
  <c r="BT37" i="91"/>
  <c r="BS37" i="91" s="1"/>
  <c r="BQ37" i="91"/>
  <c r="BM37" i="91"/>
  <c r="BL37" i="91" s="1"/>
  <c r="BJ37" i="91"/>
  <c r="BF37" i="91"/>
  <c r="BE37" i="91" s="1"/>
  <c r="BC37" i="91"/>
  <c r="AY37" i="91"/>
  <c r="AX37" i="91" s="1"/>
  <c r="AV37" i="91"/>
  <c r="AR37" i="91"/>
  <c r="AQ37" i="91" s="1"/>
  <c r="AO37" i="91"/>
  <c r="AK37" i="91"/>
  <c r="AJ37" i="91" s="1"/>
  <c r="AH37" i="91"/>
  <c r="AD37" i="91"/>
  <c r="AC37" i="91" s="1"/>
  <c r="AA37" i="91"/>
  <c r="W37" i="91"/>
  <c r="V37" i="91" s="1"/>
  <c r="T37" i="91"/>
  <c r="P37" i="91"/>
  <c r="O37" i="91" s="1"/>
  <c r="M37" i="91"/>
  <c r="I37" i="91"/>
  <c r="H37" i="91" s="1"/>
  <c r="F37" i="91"/>
  <c r="BU36" i="91"/>
  <c r="BT36" i="91"/>
  <c r="BS36" i="91" s="1"/>
  <c r="BQ36" i="91"/>
  <c r="BM36" i="91"/>
  <c r="BL36" i="91" s="1"/>
  <c r="BJ36" i="91"/>
  <c r="BF36" i="91"/>
  <c r="BE36" i="91" s="1"/>
  <c r="BC36" i="91"/>
  <c r="AY36" i="91"/>
  <c r="AX36" i="91" s="1"/>
  <c r="AV36" i="91"/>
  <c r="AR36" i="91"/>
  <c r="AQ36" i="91"/>
  <c r="AO36" i="91"/>
  <c r="AK36" i="91"/>
  <c r="AJ36" i="91" s="1"/>
  <c r="AH36" i="91"/>
  <c r="AD36" i="91"/>
  <c r="AC36" i="91" s="1"/>
  <c r="AA36" i="91"/>
  <c r="W36" i="91"/>
  <c r="V36" i="91" s="1"/>
  <c r="T36" i="91"/>
  <c r="P36" i="91"/>
  <c r="O36" i="91" s="1"/>
  <c r="M36" i="91"/>
  <c r="I36" i="91"/>
  <c r="H36" i="91" s="1"/>
  <c r="F36" i="91"/>
  <c r="BU35" i="91"/>
  <c r="BT35" i="91"/>
  <c r="BS35" i="91" s="1"/>
  <c r="BQ35" i="91"/>
  <c r="BM35" i="91"/>
  <c r="BL35" i="91" s="1"/>
  <c r="BJ35" i="91"/>
  <c r="BF35" i="91"/>
  <c r="BE35" i="91" s="1"/>
  <c r="BC35" i="91"/>
  <c r="AY35" i="91"/>
  <c r="AX35" i="91" s="1"/>
  <c r="AV35" i="91"/>
  <c r="AR35" i="91"/>
  <c r="AQ35" i="91"/>
  <c r="AO35" i="91"/>
  <c r="AK35" i="91"/>
  <c r="AJ35" i="91" s="1"/>
  <c r="AH35" i="91"/>
  <c r="AD35" i="91"/>
  <c r="AC35" i="91" s="1"/>
  <c r="AA35" i="91"/>
  <c r="W35" i="91"/>
  <c r="T35" i="91"/>
  <c r="P35" i="91"/>
  <c r="O35" i="91" s="1"/>
  <c r="M35" i="91"/>
  <c r="I35" i="91"/>
  <c r="H35" i="91" s="1"/>
  <c r="F35" i="91"/>
  <c r="BU34" i="91"/>
  <c r="BT34" i="91"/>
  <c r="BS34" i="91"/>
  <c r="BQ34" i="91"/>
  <c r="BM34" i="91"/>
  <c r="BL34" i="91" s="1"/>
  <c r="BJ34" i="91"/>
  <c r="BF34" i="91"/>
  <c r="BE34" i="91" s="1"/>
  <c r="BC34" i="91"/>
  <c r="AY34" i="91"/>
  <c r="AX34" i="91" s="1"/>
  <c r="AV34" i="91"/>
  <c r="AR34" i="91"/>
  <c r="AQ34" i="91" s="1"/>
  <c r="AO34" i="91"/>
  <c r="AK34" i="91"/>
  <c r="AJ34" i="91" s="1"/>
  <c r="AH34" i="91"/>
  <c r="AD34" i="91"/>
  <c r="AC34" i="91" s="1"/>
  <c r="AA34" i="91"/>
  <c r="W34" i="91"/>
  <c r="V34" i="91" s="1"/>
  <c r="T34" i="91"/>
  <c r="P34" i="91"/>
  <c r="O34" i="91" s="1"/>
  <c r="M34" i="91"/>
  <c r="I34" i="91"/>
  <c r="H34" i="91" s="1"/>
  <c r="F34" i="91"/>
  <c r="BU33" i="91"/>
  <c r="BT33" i="91"/>
  <c r="BS33" i="91" s="1"/>
  <c r="BQ33" i="91"/>
  <c r="BM33" i="91"/>
  <c r="BL33" i="91" s="1"/>
  <c r="BJ33" i="91"/>
  <c r="BF33" i="91"/>
  <c r="BE33" i="91" s="1"/>
  <c r="BC33" i="91"/>
  <c r="AY33" i="91"/>
  <c r="AX33" i="91" s="1"/>
  <c r="AV33" i="91"/>
  <c r="AR33" i="91"/>
  <c r="AQ33" i="91" s="1"/>
  <c r="AO33" i="91"/>
  <c r="AK33" i="91"/>
  <c r="AJ33" i="91" s="1"/>
  <c r="AH33" i="91"/>
  <c r="AD33" i="91"/>
  <c r="AC33" i="91" s="1"/>
  <c r="AA33" i="91"/>
  <c r="W33" i="91"/>
  <c r="V33" i="91" s="1"/>
  <c r="T33" i="91"/>
  <c r="P33" i="91"/>
  <c r="O33" i="91" s="1"/>
  <c r="M33" i="91"/>
  <c r="I33" i="91"/>
  <c r="F33" i="91"/>
  <c r="BU32" i="91"/>
  <c r="BT32" i="91"/>
  <c r="BS32" i="91" s="1"/>
  <c r="BQ32" i="91"/>
  <c r="BM32" i="91"/>
  <c r="BL32" i="91" s="1"/>
  <c r="BJ32" i="91"/>
  <c r="BF32" i="91"/>
  <c r="BE32" i="91" s="1"/>
  <c r="BC32" i="91"/>
  <c r="AY32" i="91"/>
  <c r="AX32" i="91" s="1"/>
  <c r="AV32" i="91"/>
  <c r="AR32" i="91"/>
  <c r="AQ32" i="91" s="1"/>
  <c r="AO32" i="91"/>
  <c r="AK32" i="91"/>
  <c r="AJ32" i="91" s="1"/>
  <c r="AH32" i="91"/>
  <c r="AD32" i="91"/>
  <c r="AC32" i="91" s="1"/>
  <c r="AA32" i="91"/>
  <c r="W32" i="91"/>
  <c r="V32" i="91" s="1"/>
  <c r="T32" i="91"/>
  <c r="P32" i="91"/>
  <c r="O32" i="91" s="1"/>
  <c r="M32" i="91"/>
  <c r="I32" i="91"/>
  <c r="H32" i="91" s="1"/>
  <c r="F32" i="91"/>
  <c r="BU31" i="91"/>
  <c r="BT31" i="91"/>
  <c r="BS31" i="91" s="1"/>
  <c r="BQ31" i="91"/>
  <c r="BM31" i="91"/>
  <c r="BL31" i="91"/>
  <c r="BJ31" i="91"/>
  <c r="BF31" i="91"/>
  <c r="BE31" i="91" s="1"/>
  <c r="BC31" i="91"/>
  <c r="AY31" i="91"/>
  <c r="AX31" i="91" s="1"/>
  <c r="AV31" i="91"/>
  <c r="AR31" i="91"/>
  <c r="AQ31" i="91" s="1"/>
  <c r="AO31" i="91"/>
  <c r="AK31" i="91"/>
  <c r="AJ31" i="91" s="1"/>
  <c r="AH31" i="91"/>
  <c r="AD31" i="91"/>
  <c r="AC31" i="91" s="1"/>
  <c r="AA31" i="91"/>
  <c r="W31" i="91"/>
  <c r="V31" i="91" s="1"/>
  <c r="T31" i="91"/>
  <c r="P31" i="91"/>
  <c r="O31" i="91" s="1"/>
  <c r="M31" i="91"/>
  <c r="I31" i="91"/>
  <c r="H31" i="91" s="1"/>
  <c r="F31" i="91"/>
  <c r="BU30" i="91"/>
  <c r="BT30" i="91"/>
  <c r="BS30" i="91" s="1"/>
  <c r="BQ30" i="91"/>
  <c r="BM30" i="91"/>
  <c r="BL30" i="91" s="1"/>
  <c r="BJ30" i="91"/>
  <c r="BF30" i="91"/>
  <c r="BE30" i="91" s="1"/>
  <c r="BC30" i="91"/>
  <c r="AY30" i="91"/>
  <c r="AX30" i="91" s="1"/>
  <c r="AV30" i="91"/>
  <c r="AR30" i="91"/>
  <c r="AQ30" i="91" s="1"/>
  <c r="AO30" i="91"/>
  <c r="AK30" i="91"/>
  <c r="AJ30" i="91" s="1"/>
  <c r="AH30" i="91"/>
  <c r="AD30" i="91"/>
  <c r="AC30" i="91" s="1"/>
  <c r="AA30" i="91"/>
  <c r="W30" i="91"/>
  <c r="V30" i="91" s="1"/>
  <c r="T30" i="91"/>
  <c r="P30" i="91"/>
  <c r="O30" i="91" s="1"/>
  <c r="M30" i="91"/>
  <c r="I30" i="91"/>
  <c r="H30" i="91" s="1"/>
  <c r="F30" i="91"/>
  <c r="BU29" i="91"/>
  <c r="BT29" i="91"/>
  <c r="BS29" i="91" s="1"/>
  <c r="BQ29" i="91"/>
  <c r="BM29" i="91"/>
  <c r="BL29" i="91" s="1"/>
  <c r="BJ29" i="91"/>
  <c r="BF29" i="91"/>
  <c r="BE29" i="91" s="1"/>
  <c r="BC29" i="91"/>
  <c r="AY29" i="91"/>
  <c r="AX29" i="91" s="1"/>
  <c r="AV29" i="91"/>
  <c r="AR29" i="91"/>
  <c r="AQ29" i="91" s="1"/>
  <c r="AO29" i="91"/>
  <c r="AK29" i="91"/>
  <c r="AJ29" i="91" s="1"/>
  <c r="AH29" i="91"/>
  <c r="AD29" i="91"/>
  <c r="AC29" i="91" s="1"/>
  <c r="AA29" i="91"/>
  <c r="W29" i="91"/>
  <c r="V29" i="91" s="1"/>
  <c r="T29" i="91"/>
  <c r="P29" i="91"/>
  <c r="M29" i="91"/>
  <c r="I29" i="91"/>
  <c r="H29" i="91"/>
  <c r="F29" i="91"/>
  <c r="BU28" i="91"/>
  <c r="BT28" i="91"/>
  <c r="BS28" i="91" s="1"/>
  <c r="BQ28" i="91"/>
  <c r="BM28" i="91"/>
  <c r="BL28" i="91" s="1"/>
  <c r="BJ28" i="91"/>
  <c r="BF28" i="91"/>
  <c r="BE28" i="91" s="1"/>
  <c r="BC28" i="91"/>
  <c r="AY28" i="91"/>
  <c r="AX28" i="91" s="1"/>
  <c r="AV28" i="91"/>
  <c r="AR28" i="91"/>
  <c r="AQ28" i="91" s="1"/>
  <c r="AO28" i="91"/>
  <c r="AK28" i="91"/>
  <c r="AJ28" i="91" s="1"/>
  <c r="AH28" i="91"/>
  <c r="AD28" i="91"/>
  <c r="AC28" i="91" s="1"/>
  <c r="AA28" i="91"/>
  <c r="W28" i="91"/>
  <c r="V28" i="91" s="1"/>
  <c r="T28" i="91"/>
  <c r="P28" i="91"/>
  <c r="O28" i="91"/>
  <c r="M28" i="91"/>
  <c r="I28" i="91"/>
  <c r="H28" i="91" s="1"/>
  <c r="F28" i="91"/>
  <c r="BU27" i="91"/>
  <c r="BT27" i="91"/>
  <c r="BS27" i="91" s="1"/>
  <c r="BQ27" i="91"/>
  <c r="BM27" i="91"/>
  <c r="BL27" i="91"/>
  <c r="BJ27" i="91"/>
  <c r="BF27" i="91"/>
  <c r="BE27" i="91" s="1"/>
  <c r="BC27" i="91"/>
  <c r="AY27" i="91"/>
  <c r="AX27" i="91" s="1"/>
  <c r="AV27" i="91"/>
  <c r="AR27" i="91"/>
  <c r="AQ27" i="91" s="1"/>
  <c r="AO27" i="91"/>
  <c r="AK27" i="91"/>
  <c r="AJ27" i="91"/>
  <c r="AH27" i="91"/>
  <c r="AD27" i="91"/>
  <c r="AC27" i="91" s="1"/>
  <c r="AA27" i="91"/>
  <c r="W27" i="91"/>
  <c r="V27" i="91" s="1"/>
  <c r="T27" i="91"/>
  <c r="P27" i="91"/>
  <c r="O27" i="91" s="1"/>
  <c r="M27" i="91"/>
  <c r="I27" i="91"/>
  <c r="H27" i="91" s="1"/>
  <c r="F27" i="91"/>
  <c r="BU26" i="91"/>
  <c r="BT26" i="91"/>
  <c r="BS26" i="91" s="1"/>
  <c r="BQ26" i="91"/>
  <c r="BM26" i="91"/>
  <c r="BL26" i="91" s="1"/>
  <c r="BJ26" i="91"/>
  <c r="BF26" i="91"/>
  <c r="BE26" i="91" s="1"/>
  <c r="BC26" i="91"/>
  <c r="AY26" i="91"/>
  <c r="AX26" i="91" s="1"/>
  <c r="AV26" i="91"/>
  <c r="AR26" i="91"/>
  <c r="AQ26" i="91" s="1"/>
  <c r="AO26" i="91"/>
  <c r="AK26" i="91"/>
  <c r="AJ26" i="91" s="1"/>
  <c r="AH26" i="91"/>
  <c r="AD26" i="91"/>
  <c r="AC26" i="91" s="1"/>
  <c r="AA26" i="91"/>
  <c r="W26" i="91"/>
  <c r="V26" i="91" s="1"/>
  <c r="T26" i="91"/>
  <c r="P26" i="91"/>
  <c r="O26" i="91" s="1"/>
  <c r="M26" i="91"/>
  <c r="I26" i="91"/>
  <c r="H26" i="91" s="1"/>
  <c r="F26" i="91"/>
  <c r="BU25" i="91"/>
  <c r="BT25" i="91"/>
  <c r="BS25" i="91" s="1"/>
  <c r="BQ25" i="91"/>
  <c r="BM25" i="91"/>
  <c r="BL25" i="91" s="1"/>
  <c r="BJ25" i="91"/>
  <c r="BF25" i="91"/>
  <c r="BE25" i="91" s="1"/>
  <c r="BC25" i="91"/>
  <c r="AY25" i="91"/>
  <c r="AX25" i="91" s="1"/>
  <c r="AV25" i="91"/>
  <c r="AR25" i="91"/>
  <c r="AQ25" i="91" s="1"/>
  <c r="AO25" i="91"/>
  <c r="AK25" i="91"/>
  <c r="AJ25" i="91" s="1"/>
  <c r="AH25" i="91"/>
  <c r="AD25" i="91"/>
  <c r="AC25" i="91" s="1"/>
  <c r="AA25" i="91"/>
  <c r="W25" i="91"/>
  <c r="V25" i="91" s="1"/>
  <c r="T25" i="91"/>
  <c r="P25" i="91"/>
  <c r="O25" i="91" s="1"/>
  <c r="M25" i="91"/>
  <c r="I25" i="91"/>
  <c r="F25" i="91"/>
  <c r="BU24" i="91"/>
  <c r="BT24" i="91"/>
  <c r="BS24" i="91" s="1"/>
  <c r="BQ24" i="91"/>
  <c r="BM24" i="91"/>
  <c r="BL24" i="91" s="1"/>
  <c r="BJ24" i="91"/>
  <c r="BF24" i="91"/>
  <c r="BE24" i="91" s="1"/>
  <c r="BC24" i="91"/>
  <c r="AY24" i="91"/>
  <c r="AX24" i="91" s="1"/>
  <c r="AV24" i="91"/>
  <c r="AR24" i="91"/>
  <c r="AQ24" i="91"/>
  <c r="AO24" i="91"/>
  <c r="AK24" i="91"/>
  <c r="AJ24" i="91" s="1"/>
  <c r="AH24" i="91"/>
  <c r="AD24" i="91"/>
  <c r="AC24" i="91" s="1"/>
  <c r="AA24" i="91"/>
  <c r="W24" i="91"/>
  <c r="V24" i="91" s="1"/>
  <c r="T24" i="91"/>
  <c r="P24" i="91"/>
  <c r="O24" i="91" s="1"/>
  <c r="M24" i="91"/>
  <c r="I24" i="91"/>
  <c r="H24" i="91" s="1"/>
  <c r="F24" i="91"/>
  <c r="BU23" i="91"/>
  <c r="BT23" i="91"/>
  <c r="BS23" i="91" s="1"/>
  <c r="BQ23" i="91"/>
  <c r="BM23" i="91"/>
  <c r="BL23" i="91" s="1"/>
  <c r="BJ23" i="91"/>
  <c r="BF23" i="91"/>
  <c r="BE23" i="91" s="1"/>
  <c r="BC23" i="91"/>
  <c r="AY23" i="91"/>
  <c r="AX23" i="91" s="1"/>
  <c r="AV23" i="91"/>
  <c r="AR23" i="91"/>
  <c r="AQ23" i="91" s="1"/>
  <c r="AO23" i="91"/>
  <c r="AK23" i="91"/>
  <c r="AJ23" i="91" s="1"/>
  <c r="AH23" i="91"/>
  <c r="AD23" i="91"/>
  <c r="AC23" i="91" s="1"/>
  <c r="AA23" i="91"/>
  <c r="W23" i="91"/>
  <c r="V23" i="91" s="1"/>
  <c r="T23" i="91"/>
  <c r="P23" i="91"/>
  <c r="O23" i="91" s="1"/>
  <c r="M23" i="91"/>
  <c r="I23" i="91"/>
  <c r="H23" i="91" s="1"/>
  <c r="F23" i="91"/>
  <c r="BU22" i="91"/>
  <c r="BT22" i="91"/>
  <c r="BS22" i="91" s="1"/>
  <c r="BQ22" i="91"/>
  <c r="BM22" i="91"/>
  <c r="BL22" i="91" s="1"/>
  <c r="BJ22" i="91"/>
  <c r="BF22" i="91"/>
  <c r="BE22" i="91" s="1"/>
  <c r="BC22" i="91"/>
  <c r="AY22" i="91"/>
  <c r="AX22" i="91" s="1"/>
  <c r="AV22" i="91"/>
  <c r="AR22" i="91"/>
  <c r="AQ22" i="91" s="1"/>
  <c r="AO22" i="91"/>
  <c r="AK22" i="91"/>
  <c r="AJ22" i="91" s="1"/>
  <c r="AH22" i="91"/>
  <c r="AD22" i="91"/>
  <c r="AC22" i="91" s="1"/>
  <c r="AA22" i="91"/>
  <c r="W22" i="91"/>
  <c r="V22" i="91" s="1"/>
  <c r="T22" i="91"/>
  <c r="P22" i="91"/>
  <c r="M22" i="91"/>
  <c r="I22" i="91"/>
  <c r="H22" i="91" s="1"/>
  <c r="F22" i="91"/>
  <c r="BU21" i="91"/>
  <c r="BT21" i="91"/>
  <c r="BS21" i="91" s="1"/>
  <c r="BQ21" i="91"/>
  <c r="BM21" i="91"/>
  <c r="BL21" i="91" s="1"/>
  <c r="BJ21" i="91"/>
  <c r="BF21" i="91"/>
  <c r="BE21" i="91" s="1"/>
  <c r="BC21" i="91"/>
  <c r="AY21" i="91"/>
  <c r="AX21" i="91"/>
  <c r="AV21" i="91"/>
  <c r="AR21" i="91"/>
  <c r="AQ21" i="91" s="1"/>
  <c r="AO21" i="91"/>
  <c r="AK21" i="91"/>
  <c r="AJ21" i="91" s="1"/>
  <c r="AH21" i="91"/>
  <c r="AD21" i="91"/>
  <c r="AC21" i="91" s="1"/>
  <c r="AA21" i="91"/>
  <c r="W21" i="91"/>
  <c r="V21" i="91" s="1"/>
  <c r="T21" i="91"/>
  <c r="P21" i="91"/>
  <c r="O21" i="91" s="1"/>
  <c r="M21" i="91"/>
  <c r="I21" i="91"/>
  <c r="H21" i="91" s="1"/>
  <c r="F21" i="91"/>
  <c r="BU20" i="91"/>
  <c r="BT20" i="91"/>
  <c r="BS20" i="91" s="1"/>
  <c r="BQ20" i="91"/>
  <c r="BM20" i="91"/>
  <c r="BL20" i="91" s="1"/>
  <c r="BJ20" i="91"/>
  <c r="BF20" i="91"/>
  <c r="BE20" i="91" s="1"/>
  <c r="BC20" i="91"/>
  <c r="AY20" i="91"/>
  <c r="AX20" i="91" s="1"/>
  <c r="AV20" i="91"/>
  <c r="AR20" i="91"/>
  <c r="AQ20" i="91" s="1"/>
  <c r="AO20" i="91"/>
  <c r="AK20" i="91"/>
  <c r="AJ20" i="91" s="1"/>
  <c r="AH20" i="91"/>
  <c r="AD20" i="91"/>
  <c r="AC20" i="91" s="1"/>
  <c r="AA20" i="91"/>
  <c r="W20" i="91"/>
  <c r="V20" i="91"/>
  <c r="T20" i="91"/>
  <c r="P20" i="91"/>
  <c r="O20" i="91" s="1"/>
  <c r="M20" i="91"/>
  <c r="I20" i="91"/>
  <c r="H20" i="91" s="1"/>
  <c r="F20" i="91"/>
  <c r="BU19" i="91"/>
  <c r="BT19" i="91"/>
  <c r="BS19" i="91" s="1"/>
  <c r="BQ19" i="91"/>
  <c r="BM19" i="91"/>
  <c r="BL19" i="91" s="1"/>
  <c r="BJ19" i="91"/>
  <c r="BF19" i="91"/>
  <c r="BE19" i="91" s="1"/>
  <c r="BC19" i="91"/>
  <c r="AY19" i="91"/>
  <c r="AX19" i="91" s="1"/>
  <c r="AV19" i="91"/>
  <c r="AR19" i="91"/>
  <c r="AQ19" i="91" s="1"/>
  <c r="AO19" i="91"/>
  <c r="AK19" i="91"/>
  <c r="AJ19" i="91" s="1"/>
  <c r="AH19" i="91"/>
  <c r="AD19" i="91"/>
  <c r="AC19" i="91" s="1"/>
  <c r="AA19" i="91"/>
  <c r="W19" i="91"/>
  <c r="V19" i="91" s="1"/>
  <c r="T19" i="91"/>
  <c r="P19" i="91"/>
  <c r="O19" i="91" s="1"/>
  <c r="M19" i="91"/>
  <c r="I19" i="91"/>
  <c r="H19" i="91"/>
  <c r="F19" i="91"/>
  <c r="BU18" i="91"/>
  <c r="BT18" i="91"/>
  <c r="BS18" i="91" s="1"/>
  <c r="BQ18" i="91"/>
  <c r="BM18" i="91"/>
  <c r="BL18" i="91" s="1"/>
  <c r="BJ18" i="91"/>
  <c r="BF18" i="91"/>
  <c r="BE18" i="91"/>
  <c r="BC18" i="91"/>
  <c r="AY18" i="91"/>
  <c r="AX18" i="91" s="1"/>
  <c r="AV18" i="91"/>
  <c r="AR18" i="91"/>
  <c r="AQ18" i="91" s="1"/>
  <c r="AO18" i="91"/>
  <c r="AK18" i="91"/>
  <c r="AJ18" i="91" s="1"/>
  <c r="AH18" i="91"/>
  <c r="AD18" i="91"/>
  <c r="AC18" i="91" s="1"/>
  <c r="AA18" i="91"/>
  <c r="W18" i="91"/>
  <c r="V18" i="91" s="1"/>
  <c r="T18" i="91"/>
  <c r="P18" i="91"/>
  <c r="O18" i="91" s="1"/>
  <c r="M18" i="91"/>
  <c r="I18" i="91"/>
  <c r="F18" i="91"/>
  <c r="BU17" i="91"/>
  <c r="BT17" i="91"/>
  <c r="BS17" i="91" s="1"/>
  <c r="BQ17" i="91"/>
  <c r="BM17" i="91"/>
  <c r="BL17" i="91" s="1"/>
  <c r="BJ17" i="91"/>
  <c r="BF17" i="91"/>
  <c r="BE17" i="91" s="1"/>
  <c r="BC17" i="91"/>
  <c r="AY17" i="91"/>
  <c r="AX17" i="91" s="1"/>
  <c r="AV17" i="91"/>
  <c r="AR17" i="91"/>
  <c r="AQ17" i="91" s="1"/>
  <c r="AO17" i="91"/>
  <c r="AK17" i="91"/>
  <c r="AJ17" i="91" s="1"/>
  <c r="AH17" i="91"/>
  <c r="AD17" i="91"/>
  <c r="AC17" i="91" s="1"/>
  <c r="AA17" i="91"/>
  <c r="W17" i="91"/>
  <c r="V17" i="91"/>
  <c r="T17" i="91"/>
  <c r="P17" i="91"/>
  <c r="O17" i="91" s="1"/>
  <c r="M17" i="91"/>
  <c r="I17" i="91"/>
  <c r="F17" i="91"/>
  <c r="BU16" i="91"/>
  <c r="BT16" i="91"/>
  <c r="BS16" i="91" s="1"/>
  <c r="BQ16" i="91"/>
  <c r="BM16" i="91"/>
  <c r="BL16" i="91" s="1"/>
  <c r="BJ16" i="91"/>
  <c r="BF16" i="91"/>
  <c r="BE16" i="91"/>
  <c r="BC16" i="91"/>
  <c r="AY16" i="91"/>
  <c r="AX16" i="91"/>
  <c r="AV16" i="91"/>
  <c r="AR16" i="91"/>
  <c r="AQ16" i="91" s="1"/>
  <c r="AO16" i="91"/>
  <c r="AK16" i="91"/>
  <c r="AJ16" i="91" s="1"/>
  <c r="AH16" i="91"/>
  <c r="AD16" i="91"/>
  <c r="AC16" i="91" s="1"/>
  <c r="AA16" i="91"/>
  <c r="W16" i="91"/>
  <c r="T16" i="91"/>
  <c r="P16" i="91"/>
  <c r="O16" i="91" s="1"/>
  <c r="M16" i="91"/>
  <c r="I16" i="91"/>
  <c r="H16" i="91"/>
  <c r="F16" i="91"/>
  <c r="BU15" i="91"/>
  <c r="BT15" i="91"/>
  <c r="BS15" i="91" s="1"/>
  <c r="BQ15" i="91"/>
  <c r="BM15" i="91"/>
  <c r="BL15" i="91" s="1"/>
  <c r="BJ15" i="91"/>
  <c r="BF15" i="91"/>
  <c r="BE15" i="91" s="1"/>
  <c r="BC15" i="91"/>
  <c r="AY15" i="91"/>
  <c r="AX15" i="91" s="1"/>
  <c r="AV15" i="91"/>
  <c r="AR15" i="91"/>
  <c r="AQ15" i="91" s="1"/>
  <c r="AO15" i="91"/>
  <c r="AK15" i="91"/>
  <c r="AJ15" i="91" s="1"/>
  <c r="AH15" i="91"/>
  <c r="AD15" i="91"/>
  <c r="AC15" i="91" s="1"/>
  <c r="AA15" i="91"/>
  <c r="W15" i="91"/>
  <c r="V15" i="91" s="1"/>
  <c r="T15" i="91"/>
  <c r="P15" i="91"/>
  <c r="O15" i="91" s="1"/>
  <c r="M15" i="91"/>
  <c r="I15" i="91"/>
  <c r="H15" i="91" s="1"/>
  <c r="F15" i="91"/>
  <c r="BU14" i="91"/>
  <c r="BT14" i="91"/>
  <c r="BQ14" i="91"/>
  <c r="BM14" i="91"/>
  <c r="BL14" i="91" s="1"/>
  <c r="BJ14" i="91"/>
  <c r="BF14" i="91"/>
  <c r="BE14" i="91" s="1"/>
  <c r="BC14" i="91"/>
  <c r="AY14" i="91"/>
  <c r="AX14" i="91" s="1"/>
  <c r="AV14" i="91"/>
  <c r="AR14" i="91"/>
  <c r="AQ14" i="91" s="1"/>
  <c r="AO14" i="91"/>
  <c r="AK14" i="91"/>
  <c r="AJ14" i="91" s="1"/>
  <c r="AH14" i="91"/>
  <c r="AD14" i="91"/>
  <c r="AC14" i="91"/>
  <c r="AA14" i="91"/>
  <c r="W14" i="91"/>
  <c r="V14" i="91" s="1"/>
  <c r="T14" i="91"/>
  <c r="P14" i="91"/>
  <c r="M14" i="91"/>
  <c r="I14" i="91"/>
  <c r="H14" i="91" s="1"/>
  <c r="F14" i="91"/>
  <c r="P13" i="91"/>
  <c r="W13" i="91" s="1"/>
  <c r="O13" i="91"/>
  <c r="V13" i="91" s="1"/>
  <c r="AC13" i="91" s="1"/>
  <c r="AJ13" i="91" s="1"/>
  <c r="AQ13" i="91" s="1"/>
  <c r="AX13" i="91" s="1"/>
  <c r="BE13" i="91" s="1"/>
  <c r="BL13" i="91" s="1"/>
  <c r="BS13" i="91" s="1"/>
  <c r="N13" i="91"/>
  <c r="U13" i="91" s="1"/>
  <c r="AB13" i="91" s="1"/>
  <c r="AI13" i="91" s="1"/>
  <c r="AP13" i="91" s="1"/>
  <c r="AW13" i="91" s="1"/>
  <c r="BD13" i="91" s="1"/>
  <c r="BK13" i="91" s="1"/>
  <c r="BR13" i="91" s="1"/>
  <c r="BU11" i="91"/>
  <c r="BR12" i="91"/>
  <c r="BK12" i="91"/>
  <c r="BD12" i="91"/>
  <c r="AW12" i="91"/>
  <c r="AP12" i="91"/>
  <c r="AI12" i="91"/>
  <c r="AB12" i="91"/>
  <c r="U12" i="91"/>
  <c r="N12" i="91"/>
  <c r="G12" i="91"/>
  <c r="BN8" i="91"/>
  <c r="B7" i="91"/>
  <c r="A6" i="91"/>
  <c r="A5" i="91"/>
  <c r="A4" i="91"/>
  <c r="A1" i="91"/>
  <c r="J87" i="90"/>
  <c r="H120" i="92" s="1"/>
  <c r="I87" i="90"/>
  <c r="G120" i="92" s="1"/>
  <c r="H87" i="90"/>
  <c r="C72" i="90"/>
  <c r="B70" i="90"/>
  <c r="B69" i="90"/>
  <c r="B68" i="90"/>
  <c r="B67" i="90"/>
  <c r="AG60" i="90"/>
  <c r="AF60" i="90"/>
  <c r="AD60" i="90"/>
  <c r="AC60" i="90"/>
  <c r="AA60" i="90"/>
  <c r="Z60" i="90"/>
  <c r="X60" i="90"/>
  <c r="W60" i="90"/>
  <c r="U60" i="90"/>
  <c r="T60" i="90"/>
  <c r="R60" i="90"/>
  <c r="Q60" i="90"/>
  <c r="O60" i="90"/>
  <c r="N60" i="90"/>
  <c r="L60" i="90"/>
  <c r="K60" i="90"/>
  <c r="I60" i="90"/>
  <c r="H60" i="90"/>
  <c r="F60" i="90"/>
  <c r="E60" i="90"/>
  <c r="AJ59" i="90"/>
  <c r="AI59" i="90"/>
  <c r="AH59" i="90"/>
  <c r="AE59" i="90"/>
  <c r="AB59" i="90"/>
  <c r="Y59" i="90"/>
  <c r="V59" i="90"/>
  <c r="S59" i="90"/>
  <c r="P59" i="90"/>
  <c r="M59" i="90"/>
  <c r="J59" i="90"/>
  <c r="G59" i="90"/>
  <c r="A59" i="90"/>
  <c r="AJ58" i="90"/>
  <c r="AI58" i="90"/>
  <c r="AH58" i="90"/>
  <c r="AE58" i="90"/>
  <c r="AB58" i="90"/>
  <c r="Y58" i="90"/>
  <c r="V58" i="90"/>
  <c r="S58" i="90"/>
  <c r="P58" i="90"/>
  <c r="M58" i="90"/>
  <c r="J58" i="90"/>
  <c r="G58" i="90"/>
  <c r="A58" i="90"/>
  <c r="AJ57" i="90"/>
  <c r="AI57" i="90"/>
  <c r="AH57" i="90"/>
  <c r="AE57" i="90"/>
  <c r="AB57" i="90"/>
  <c r="Y57" i="90"/>
  <c r="V57" i="90"/>
  <c r="S57" i="90"/>
  <c r="P57" i="90"/>
  <c r="M57" i="90"/>
  <c r="J57" i="90"/>
  <c r="G57" i="90"/>
  <c r="A57" i="90"/>
  <c r="AJ56" i="90"/>
  <c r="AI56" i="90"/>
  <c r="AH56" i="90"/>
  <c r="AE56" i="90"/>
  <c r="AB56" i="90"/>
  <c r="Y56" i="90"/>
  <c r="V56" i="90"/>
  <c r="S56" i="90"/>
  <c r="P56" i="90"/>
  <c r="M56" i="90"/>
  <c r="J56" i="90"/>
  <c r="G56" i="90"/>
  <c r="A56" i="90"/>
  <c r="AG53" i="90"/>
  <c r="AG62" i="90" s="1"/>
  <c r="AF53" i="90"/>
  <c r="AD53" i="90"/>
  <c r="AD62" i="90" s="1"/>
  <c r="AC53" i="90"/>
  <c r="AC62" i="90" s="1"/>
  <c r="AA53" i="90"/>
  <c r="Z53" i="90"/>
  <c r="X53" i="90"/>
  <c r="X62" i="90" s="1"/>
  <c r="W53" i="90"/>
  <c r="U53" i="90"/>
  <c r="U62" i="90" s="1"/>
  <c r="T53" i="90"/>
  <c r="R53" i="90"/>
  <c r="Q53" i="90"/>
  <c r="Q62" i="90" s="1"/>
  <c r="O53" i="90"/>
  <c r="N53" i="90"/>
  <c r="N62" i="90" s="1"/>
  <c r="L53" i="90"/>
  <c r="L62" i="90" s="1"/>
  <c r="K53" i="90"/>
  <c r="K62" i="90" s="1"/>
  <c r="I53" i="90"/>
  <c r="I62" i="90" s="1"/>
  <c r="H53" i="90"/>
  <c r="F53" i="90"/>
  <c r="F62" i="90" s="1"/>
  <c r="E53" i="90"/>
  <c r="E62" i="90" s="1"/>
  <c r="AJ52" i="90"/>
  <c r="AI52" i="90"/>
  <c r="AH52" i="90"/>
  <c r="AE52" i="90"/>
  <c r="AB52" i="90"/>
  <c r="Y52" i="90"/>
  <c r="V52" i="90"/>
  <c r="S52" i="90"/>
  <c r="P52" i="90"/>
  <c r="M52" i="90"/>
  <c r="J52" i="90"/>
  <c r="G52" i="90"/>
  <c r="A52" i="90"/>
  <c r="AJ51" i="90"/>
  <c r="AI51" i="90"/>
  <c r="AH51" i="90"/>
  <c r="AE51" i="90"/>
  <c r="AB51" i="90"/>
  <c r="Y51" i="90"/>
  <c r="V51" i="90"/>
  <c r="S51" i="90"/>
  <c r="P51" i="90"/>
  <c r="M51" i="90"/>
  <c r="J51" i="90"/>
  <c r="G51" i="90"/>
  <c r="A51" i="90"/>
  <c r="AJ50" i="90"/>
  <c r="AI50" i="90"/>
  <c r="AH50" i="90"/>
  <c r="AE50" i="90"/>
  <c r="AB50" i="90"/>
  <c r="Y50" i="90"/>
  <c r="V50" i="90"/>
  <c r="S50" i="90"/>
  <c r="P50" i="90"/>
  <c r="M50" i="90"/>
  <c r="J50" i="90"/>
  <c r="G50" i="90"/>
  <c r="A50" i="90"/>
  <c r="AJ49" i="90"/>
  <c r="AI49" i="90"/>
  <c r="AH49" i="90"/>
  <c r="AE49" i="90"/>
  <c r="AB49" i="90"/>
  <c r="Y49" i="90"/>
  <c r="V49" i="90"/>
  <c r="S49" i="90"/>
  <c r="P49" i="90"/>
  <c r="M49" i="90"/>
  <c r="J49" i="90"/>
  <c r="G49" i="90"/>
  <c r="A49" i="90"/>
  <c r="AJ48" i="90"/>
  <c r="AI48" i="90"/>
  <c r="AH48" i="90"/>
  <c r="AE48" i="90"/>
  <c r="AB48" i="90"/>
  <c r="Y48" i="90"/>
  <c r="V48" i="90"/>
  <c r="S48" i="90"/>
  <c r="P48" i="90"/>
  <c r="M48" i="90"/>
  <c r="J48" i="90"/>
  <c r="G48" i="90"/>
  <c r="A48" i="90"/>
  <c r="AJ47" i="90"/>
  <c r="AI47" i="90"/>
  <c r="AH47" i="90"/>
  <c r="AE47" i="90"/>
  <c r="AB47" i="90"/>
  <c r="Y47" i="90"/>
  <c r="V47" i="90"/>
  <c r="S47" i="90"/>
  <c r="P47" i="90"/>
  <c r="M47" i="90"/>
  <c r="J47" i="90"/>
  <c r="G47" i="90"/>
  <c r="A47" i="90"/>
  <c r="AJ46" i="90"/>
  <c r="AI46" i="90"/>
  <c r="AH46" i="90"/>
  <c r="AE46" i="90"/>
  <c r="AB46" i="90"/>
  <c r="Y46" i="90"/>
  <c r="V46" i="90"/>
  <c r="S46" i="90"/>
  <c r="P46" i="90"/>
  <c r="M46" i="90"/>
  <c r="J46" i="90"/>
  <c r="G46" i="90"/>
  <c r="A46" i="90"/>
  <c r="AJ45" i="90"/>
  <c r="AI45" i="90"/>
  <c r="AH45" i="90"/>
  <c r="AE45" i="90"/>
  <c r="AB45" i="90"/>
  <c r="Y45" i="90"/>
  <c r="V45" i="90"/>
  <c r="S45" i="90"/>
  <c r="P45" i="90"/>
  <c r="M45" i="90"/>
  <c r="J45" i="90"/>
  <c r="G45" i="90"/>
  <c r="A45" i="90"/>
  <c r="AJ44" i="90"/>
  <c r="AI44" i="90"/>
  <c r="AH44" i="90"/>
  <c r="AE44" i="90"/>
  <c r="AB44" i="90"/>
  <c r="Y44" i="90"/>
  <c r="V44" i="90"/>
  <c r="S44" i="90"/>
  <c r="P44" i="90"/>
  <c r="M44" i="90"/>
  <c r="J44" i="90"/>
  <c r="G44" i="90"/>
  <c r="A44" i="90"/>
  <c r="AJ43" i="90"/>
  <c r="AI43" i="90"/>
  <c r="AH43" i="90"/>
  <c r="AE43" i="90"/>
  <c r="AB43" i="90"/>
  <c r="Y43" i="90"/>
  <c r="V43" i="90"/>
  <c r="S43" i="90"/>
  <c r="P43" i="90"/>
  <c r="M43" i="90"/>
  <c r="J43" i="90"/>
  <c r="G43" i="90"/>
  <c r="A43" i="90"/>
  <c r="AJ42" i="90"/>
  <c r="AI42" i="90"/>
  <c r="AH42" i="90"/>
  <c r="AE42" i="90"/>
  <c r="AB42" i="90"/>
  <c r="Y42" i="90"/>
  <c r="V42" i="90"/>
  <c r="S42" i="90"/>
  <c r="P42" i="90"/>
  <c r="M42" i="90"/>
  <c r="J42" i="90"/>
  <c r="G42" i="90"/>
  <c r="A42" i="90"/>
  <c r="AJ41" i="90"/>
  <c r="AI41" i="90"/>
  <c r="AH41" i="90"/>
  <c r="AE41" i="90"/>
  <c r="AB41" i="90"/>
  <c r="Y41" i="90"/>
  <c r="V41" i="90"/>
  <c r="S41" i="90"/>
  <c r="P41" i="90"/>
  <c r="M41" i="90"/>
  <c r="J41" i="90"/>
  <c r="G41" i="90"/>
  <c r="A41" i="90"/>
  <c r="AJ40" i="90"/>
  <c r="AI40" i="90"/>
  <c r="AH40" i="90"/>
  <c r="AE40" i="90"/>
  <c r="AB40" i="90"/>
  <c r="Y40" i="90"/>
  <c r="V40" i="90"/>
  <c r="S40" i="90"/>
  <c r="P40" i="90"/>
  <c r="M40" i="90"/>
  <c r="J40" i="90"/>
  <c r="G40" i="90"/>
  <c r="A40" i="90"/>
  <c r="AJ39" i="90"/>
  <c r="AI39" i="90"/>
  <c r="AH39" i="90"/>
  <c r="AE39" i="90"/>
  <c r="AB39" i="90"/>
  <c r="Y39" i="90"/>
  <c r="V39" i="90"/>
  <c r="S39" i="90"/>
  <c r="P39" i="90"/>
  <c r="M39" i="90"/>
  <c r="J39" i="90"/>
  <c r="G39" i="90"/>
  <c r="A39" i="90"/>
  <c r="AJ38" i="90"/>
  <c r="AI38" i="90"/>
  <c r="AH38" i="90"/>
  <c r="AE38" i="90"/>
  <c r="AB38" i="90"/>
  <c r="Y38" i="90"/>
  <c r="V38" i="90"/>
  <c r="S38" i="90"/>
  <c r="P38" i="90"/>
  <c r="M38" i="90"/>
  <c r="J38" i="90"/>
  <c r="G38" i="90"/>
  <c r="A38" i="90"/>
  <c r="AJ37" i="90"/>
  <c r="AI37" i="90"/>
  <c r="AH37" i="90"/>
  <c r="AE37" i="90"/>
  <c r="AB37" i="90"/>
  <c r="Y37" i="90"/>
  <c r="V37" i="90"/>
  <c r="S37" i="90"/>
  <c r="P37" i="90"/>
  <c r="M37" i="90"/>
  <c r="J37" i="90"/>
  <c r="G37" i="90"/>
  <c r="A37" i="90"/>
  <c r="AJ36" i="90"/>
  <c r="AI36" i="90"/>
  <c r="AH36" i="90"/>
  <c r="AE36" i="90"/>
  <c r="AB36" i="90"/>
  <c r="Y36" i="90"/>
  <c r="V36" i="90"/>
  <c r="S36" i="90"/>
  <c r="P36" i="90"/>
  <c r="M36" i="90"/>
  <c r="J36" i="90"/>
  <c r="G36" i="90"/>
  <c r="A36" i="90"/>
  <c r="AJ35" i="90"/>
  <c r="AI35" i="90"/>
  <c r="AH35" i="90"/>
  <c r="AE35" i="90"/>
  <c r="AB35" i="90"/>
  <c r="Y35" i="90"/>
  <c r="V35" i="90"/>
  <c r="S35" i="90"/>
  <c r="P35" i="90"/>
  <c r="M35" i="90"/>
  <c r="J35" i="90"/>
  <c r="G35" i="90"/>
  <c r="A35" i="90"/>
  <c r="AJ34" i="90"/>
  <c r="AI34" i="90"/>
  <c r="AH34" i="90"/>
  <c r="AE34" i="90"/>
  <c r="AB34" i="90"/>
  <c r="Y34" i="90"/>
  <c r="V34" i="90"/>
  <c r="S34" i="90"/>
  <c r="P34" i="90"/>
  <c r="M34" i="90"/>
  <c r="J34" i="90"/>
  <c r="G34" i="90"/>
  <c r="A34" i="90"/>
  <c r="AK30" i="90"/>
  <c r="AI30" i="90"/>
  <c r="AG30" i="90"/>
  <c r="AD30" i="90"/>
  <c r="AA30" i="90"/>
  <c r="X30" i="90"/>
  <c r="U30" i="90"/>
  <c r="R30" i="90"/>
  <c r="O30" i="90"/>
  <c r="L30" i="90"/>
  <c r="I30" i="90"/>
  <c r="F30" i="90"/>
  <c r="AH29" i="90"/>
  <c r="AF29" i="90"/>
  <c r="AE29" i="90"/>
  <c r="AC29" i="90"/>
  <c r="Z29" i="90"/>
  <c r="Y29" i="90"/>
  <c r="V29" i="90"/>
  <c r="T29" i="90"/>
  <c r="S29" i="90"/>
  <c r="Q29" i="90"/>
  <c r="N29" i="90"/>
  <c r="H29" i="90"/>
  <c r="G29" i="90"/>
  <c r="AE28" i="90"/>
  <c r="H28" i="90"/>
  <c r="E28" i="90"/>
  <c r="Y24" i="90"/>
  <c r="N24" i="90"/>
  <c r="M24" i="90"/>
  <c r="H24" i="90"/>
  <c r="G24" i="90"/>
  <c r="AF23" i="90"/>
  <c r="N23" i="90"/>
  <c r="I12" i="91"/>
  <c r="B16" i="90"/>
  <c r="D13" i="90"/>
  <c r="D11" i="90"/>
  <c r="C11" i="90"/>
  <c r="B11" i="90"/>
  <c r="D10" i="90"/>
  <c r="C10" i="90"/>
  <c r="B10" i="90"/>
  <c r="AI20" i="90" s="1"/>
  <c r="D9" i="90"/>
  <c r="C9" i="90"/>
  <c r="B9" i="90"/>
  <c r="D8" i="90"/>
  <c r="C8" i="90"/>
  <c r="B8" i="90"/>
  <c r="D7" i="90"/>
  <c r="C7" i="90"/>
  <c r="B7" i="90"/>
  <c r="C6" i="90"/>
  <c r="C5" i="90"/>
  <c r="B5" i="90"/>
  <c r="AI92" i="90" s="1"/>
  <c r="B3" i="90"/>
  <c r="A202" i="89"/>
  <c r="A201" i="89"/>
  <c r="C178" i="89"/>
  <c r="A145" i="89"/>
  <c r="A144" i="89"/>
  <c r="A143" i="89"/>
  <c r="A142" i="89"/>
  <c r="A141" i="89"/>
  <c r="A140" i="89"/>
  <c r="A139" i="89"/>
  <c r="A138" i="89"/>
  <c r="A137" i="89"/>
  <c r="A136" i="89"/>
  <c r="A134" i="89"/>
  <c r="A133" i="89"/>
  <c r="A131" i="89"/>
  <c r="A130" i="89"/>
  <c r="A129" i="89"/>
  <c r="A128" i="89"/>
  <c r="A127" i="89"/>
  <c r="A126" i="89"/>
  <c r="A125" i="89"/>
  <c r="A124" i="89"/>
  <c r="A123" i="89"/>
  <c r="A122" i="89"/>
  <c r="A121" i="89"/>
  <c r="A120" i="89"/>
  <c r="A119" i="89"/>
  <c r="A118" i="89"/>
  <c r="A117" i="89"/>
  <c r="A116" i="89"/>
  <c r="A115" i="89"/>
  <c r="A114" i="89"/>
  <c r="A113" i="89"/>
  <c r="A112" i="89"/>
  <c r="A111" i="89"/>
  <c r="A106" i="89"/>
  <c r="A105" i="89"/>
  <c r="A104" i="89"/>
  <c r="A103" i="89"/>
  <c r="A102" i="89"/>
  <c r="A101" i="89"/>
  <c r="A100" i="89"/>
  <c r="A99" i="89"/>
  <c r="A98" i="89"/>
  <c r="A97" i="89"/>
  <c r="A96" i="89"/>
  <c r="A95" i="89"/>
  <c r="A94" i="89"/>
  <c r="A93" i="89"/>
  <c r="A92" i="89"/>
  <c r="A91" i="89"/>
  <c r="A90" i="89"/>
  <c r="A89" i="89"/>
  <c r="A88" i="89"/>
  <c r="A87" i="89"/>
  <c r="A86" i="89"/>
  <c r="A85" i="89"/>
  <c r="A84" i="89"/>
  <c r="A83" i="89"/>
  <c r="A82" i="89"/>
  <c r="A81" i="89"/>
  <c r="A80" i="89"/>
  <c r="A79" i="89"/>
  <c r="A78" i="89"/>
  <c r="A77" i="89"/>
  <c r="A76" i="89"/>
  <c r="A75" i="89"/>
  <c r="A74" i="89"/>
  <c r="A73" i="89"/>
  <c r="A72" i="89"/>
  <c r="A71" i="89"/>
  <c r="A70" i="89"/>
  <c r="A69" i="89"/>
  <c r="A68" i="89"/>
  <c r="A67" i="89"/>
  <c r="A66" i="89"/>
  <c r="A65" i="89"/>
  <c r="A64" i="89"/>
  <c r="A63" i="89"/>
  <c r="A62" i="89"/>
  <c r="A61" i="89"/>
  <c r="A60" i="89"/>
  <c r="A59" i="89"/>
  <c r="A58" i="89"/>
  <c r="A57" i="89"/>
  <c r="A56" i="89"/>
  <c r="A55" i="89"/>
  <c r="A54" i="89"/>
  <c r="A53" i="89"/>
  <c r="A52" i="89"/>
  <c r="A51" i="89"/>
  <c r="A45" i="89"/>
  <c r="A44" i="89"/>
  <c r="A43" i="89"/>
  <c r="A42" i="89"/>
  <c r="A41" i="89"/>
  <c r="A40" i="89"/>
  <c r="A39" i="89"/>
  <c r="A38" i="89"/>
  <c r="A37" i="89"/>
  <c r="A36" i="89"/>
  <c r="A35" i="89"/>
  <c r="A34" i="89"/>
  <c r="A33" i="89"/>
  <c r="A32" i="89"/>
  <c r="A31" i="89"/>
  <c r="A30" i="89"/>
  <c r="A29" i="89"/>
  <c r="A28" i="89"/>
  <c r="A27" i="89"/>
  <c r="A26" i="89"/>
  <c r="A25" i="89"/>
  <c r="A24" i="89"/>
  <c r="A23" i="89"/>
  <c r="A22" i="89"/>
  <c r="A21" i="89"/>
  <c r="A20" i="89"/>
  <c r="A19" i="89"/>
  <c r="A18" i="89"/>
  <c r="A17" i="89"/>
  <c r="A16" i="89"/>
  <c r="A15" i="89"/>
  <c r="A14" i="89"/>
  <c r="A13" i="89"/>
  <c r="A12" i="89"/>
  <c r="A11" i="89"/>
  <c r="A10" i="89"/>
  <c r="A9" i="89"/>
  <c r="A8" i="89"/>
  <c r="A7" i="89"/>
  <c r="A6" i="89"/>
  <c r="A5" i="89"/>
  <c r="A4" i="89"/>
  <c r="J2" i="89"/>
  <c r="I2" i="89"/>
  <c r="A2" i="89"/>
  <c r="AF125" i="88"/>
  <c r="AF91" i="88" s="1"/>
  <c r="AE125" i="88"/>
  <c r="AD125" i="88"/>
  <c r="AD91" i="88" s="1"/>
  <c r="AD93" i="88" s="1"/>
  <c r="AF28" i="86" s="1"/>
  <c r="AC125" i="88"/>
  <c r="AC91" i="88" s="1"/>
  <c r="AB125" i="88"/>
  <c r="AA125" i="88"/>
  <c r="AA91" i="88" s="1"/>
  <c r="AA93" i="88" s="1"/>
  <c r="AC28" i="86" s="1"/>
  <c r="Z125" i="88"/>
  <c r="Z91" i="88" s="1"/>
  <c r="Y125" i="88"/>
  <c r="X125" i="88"/>
  <c r="X91" i="88" s="1"/>
  <c r="X93" i="88" s="1"/>
  <c r="Z28" i="86" s="1"/>
  <c r="W125" i="88"/>
  <c r="W91" i="88" s="1"/>
  <c r="W93" i="88" s="1"/>
  <c r="Y28" i="86" s="1"/>
  <c r="V125" i="88"/>
  <c r="U125" i="88"/>
  <c r="U91" i="88" s="1"/>
  <c r="T125" i="88"/>
  <c r="T91" i="88" s="1"/>
  <c r="S125" i="88"/>
  <c r="R125" i="88"/>
  <c r="R91" i="88" s="1"/>
  <c r="R93" i="88" s="1"/>
  <c r="T28" i="86" s="1"/>
  <c r="Q125" i="88"/>
  <c r="Q91" i="88" s="1"/>
  <c r="Q93" i="88" s="1"/>
  <c r="S28" i="86" s="1"/>
  <c r="P125" i="88"/>
  <c r="O125" i="88"/>
  <c r="O91" i="88" s="1"/>
  <c r="O93" i="88" s="1"/>
  <c r="Q28" i="86" s="1"/>
  <c r="N125" i="88"/>
  <c r="M125" i="88"/>
  <c r="L125" i="88"/>
  <c r="L91" i="88" s="1"/>
  <c r="L93" i="88" s="1"/>
  <c r="N28" i="86" s="1"/>
  <c r="K125" i="88"/>
  <c r="K91" i="88" s="1"/>
  <c r="K93" i="88" s="1"/>
  <c r="M28" i="86" s="1"/>
  <c r="J125" i="88"/>
  <c r="I125" i="88"/>
  <c r="H125" i="88"/>
  <c r="G125" i="88"/>
  <c r="F125" i="88"/>
  <c r="F91" i="88" s="1"/>
  <c r="F93" i="88" s="1"/>
  <c r="H28" i="86" s="1"/>
  <c r="E125" i="88"/>
  <c r="E91" i="88" s="1"/>
  <c r="D125" i="88"/>
  <c r="C125" i="88"/>
  <c r="C91" i="88" s="1"/>
  <c r="C93" i="88" s="1"/>
  <c r="E28" i="86" s="1"/>
  <c r="E120" i="88"/>
  <c r="D120" i="88"/>
  <c r="C120" i="88"/>
  <c r="AH106" i="88"/>
  <c r="AF104" i="88"/>
  <c r="AH29" i="86" s="1"/>
  <c r="AD104" i="88"/>
  <c r="AF29" i="86" s="1"/>
  <c r="AC104" i="88"/>
  <c r="AA104" i="88"/>
  <c r="AC29" i="86" s="1"/>
  <c r="Z104" i="88"/>
  <c r="AB29" i="86" s="1"/>
  <c r="X104" i="88"/>
  <c r="Z29" i="86" s="1"/>
  <c r="W104" i="88"/>
  <c r="Y29" i="86" s="1"/>
  <c r="U104" i="88"/>
  <c r="W29" i="86" s="1"/>
  <c r="T104" i="88"/>
  <c r="V29" i="86" s="1"/>
  <c r="R104" i="88"/>
  <c r="T29" i="86" s="1"/>
  <c r="Q104" i="88"/>
  <c r="O104" i="88"/>
  <c r="Q29" i="86" s="1"/>
  <c r="N104" i="88"/>
  <c r="P29" i="86" s="1"/>
  <c r="L104" i="88"/>
  <c r="N29" i="86" s="1"/>
  <c r="K104" i="88"/>
  <c r="M29" i="86" s="1"/>
  <c r="I104" i="88"/>
  <c r="H104" i="88"/>
  <c r="J29" i="86" s="1"/>
  <c r="F104" i="88"/>
  <c r="E104" i="88"/>
  <c r="C104" i="88"/>
  <c r="E29" i="86" s="1"/>
  <c r="AI102" i="88"/>
  <c r="AG102" i="88"/>
  <c r="AE102" i="88"/>
  <c r="AB102" i="88"/>
  <c r="Y102" i="88"/>
  <c r="V102" i="88"/>
  <c r="S102" i="88"/>
  <c r="P102" i="88"/>
  <c r="M102" i="88"/>
  <c r="J102" i="88"/>
  <c r="G102" i="88"/>
  <c r="D102" i="88"/>
  <c r="AI101" i="88"/>
  <c r="AG101" i="88"/>
  <c r="AE101" i="88"/>
  <c r="AB101" i="88"/>
  <c r="Y101" i="88"/>
  <c r="V101" i="88"/>
  <c r="S101" i="88"/>
  <c r="P101" i="88"/>
  <c r="M101" i="88"/>
  <c r="J101" i="88"/>
  <c r="G101" i="88"/>
  <c r="D101" i="88"/>
  <c r="AI100" i="88"/>
  <c r="AG100" i="88"/>
  <c r="AE100" i="88"/>
  <c r="AB100" i="88"/>
  <c r="Y100" i="88"/>
  <c r="V100" i="88"/>
  <c r="S100" i="88"/>
  <c r="P100" i="88"/>
  <c r="M100" i="88"/>
  <c r="J100" i="88"/>
  <c r="G100" i="88"/>
  <c r="D100" i="88"/>
  <c r="AI99" i="88"/>
  <c r="AG99" i="88"/>
  <c r="AE99" i="88"/>
  <c r="AB99" i="88"/>
  <c r="Y99" i="88"/>
  <c r="V99" i="88"/>
  <c r="S99" i="88"/>
  <c r="P99" i="88"/>
  <c r="M99" i="88"/>
  <c r="J99" i="88"/>
  <c r="G99" i="88"/>
  <c r="D99" i="88"/>
  <c r="AI98" i="88"/>
  <c r="AG98" i="88"/>
  <c r="AE98" i="88"/>
  <c r="AB98" i="88"/>
  <c r="Y98" i="88"/>
  <c r="V98" i="88"/>
  <c r="S98" i="88"/>
  <c r="P98" i="88"/>
  <c r="M98" i="88"/>
  <c r="J98" i="88"/>
  <c r="G98" i="88"/>
  <c r="D98" i="88"/>
  <c r="AI97" i="88"/>
  <c r="AG97" i="88"/>
  <c r="AE97" i="88"/>
  <c r="AB97" i="88"/>
  <c r="Y97" i="88"/>
  <c r="V97" i="88"/>
  <c r="S97" i="88"/>
  <c r="P97" i="88"/>
  <c r="M97" i="88"/>
  <c r="J97" i="88"/>
  <c r="G97" i="88"/>
  <c r="D97" i="88"/>
  <c r="AI96" i="88"/>
  <c r="AG96" i="88"/>
  <c r="AE96" i="88"/>
  <c r="AB96" i="88"/>
  <c r="Y96" i="88"/>
  <c r="V96" i="88"/>
  <c r="S96" i="88"/>
  <c r="S104" i="88" s="1"/>
  <c r="U29" i="86" s="1"/>
  <c r="P96" i="88"/>
  <c r="P104" i="88" s="1"/>
  <c r="R29" i="86" s="1"/>
  <c r="M96" i="88"/>
  <c r="J96" i="88"/>
  <c r="G96" i="88"/>
  <c r="D96" i="88"/>
  <c r="N91" i="88"/>
  <c r="N93" i="88" s="1"/>
  <c r="P28" i="86" s="1"/>
  <c r="I91" i="88"/>
  <c r="I93" i="88" s="1"/>
  <c r="K28" i="86" s="1"/>
  <c r="H91" i="88"/>
  <c r="AI90" i="88"/>
  <c r="AG90" i="88"/>
  <c r="AE90" i="88"/>
  <c r="AB90" i="88"/>
  <c r="Y90" i="88"/>
  <c r="V90" i="88"/>
  <c r="S90" i="88"/>
  <c r="P90" i="88"/>
  <c r="M90" i="88"/>
  <c r="J90" i="88"/>
  <c r="G90" i="88"/>
  <c r="D90" i="88"/>
  <c r="AI89" i="88"/>
  <c r="AG89" i="88"/>
  <c r="AE89" i="88"/>
  <c r="AB89" i="88"/>
  <c r="Y89" i="88"/>
  <c r="V89" i="88"/>
  <c r="S89" i="88"/>
  <c r="P89" i="88"/>
  <c r="M89" i="88"/>
  <c r="J89" i="88"/>
  <c r="G89" i="88"/>
  <c r="D89" i="88"/>
  <c r="AI88" i="88"/>
  <c r="AG88" i="88"/>
  <c r="AE88" i="88"/>
  <c r="AB88" i="88"/>
  <c r="Y88" i="88"/>
  <c r="V88" i="88"/>
  <c r="S88" i="88"/>
  <c r="P88" i="88"/>
  <c r="M88" i="88"/>
  <c r="J88" i="88"/>
  <c r="G88" i="88"/>
  <c r="D88" i="88"/>
  <c r="AI87" i="88"/>
  <c r="AG87" i="88"/>
  <c r="AE87" i="88"/>
  <c r="AB87" i="88"/>
  <c r="Y87" i="88"/>
  <c r="V87" i="88"/>
  <c r="S87" i="88"/>
  <c r="P87" i="88"/>
  <c r="M87" i="88"/>
  <c r="J87" i="88"/>
  <c r="G87" i="88"/>
  <c r="D87" i="88"/>
  <c r="AI86" i="88"/>
  <c r="AG86" i="88"/>
  <c r="AE86" i="88"/>
  <c r="AB86" i="88"/>
  <c r="Y86" i="88"/>
  <c r="V86" i="88"/>
  <c r="S86" i="88"/>
  <c r="P86" i="88"/>
  <c r="M86" i="88"/>
  <c r="J86" i="88"/>
  <c r="G86" i="88"/>
  <c r="D86" i="88"/>
  <c r="AI85" i="88"/>
  <c r="AG85" i="88"/>
  <c r="AE85" i="88"/>
  <c r="AB85" i="88"/>
  <c r="Y85" i="88"/>
  <c r="V85" i="88"/>
  <c r="S85" i="88"/>
  <c r="P85" i="88"/>
  <c r="M85" i="88"/>
  <c r="J85" i="88"/>
  <c r="G85" i="88"/>
  <c r="D85" i="88"/>
  <c r="AI84" i="88"/>
  <c r="AG84" i="88"/>
  <c r="AE84" i="88"/>
  <c r="AB84" i="88"/>
  <c r="Y84" i="88"/>
  <c r="V84" i="88"/>
  <c r="S84" i="88"/>
  <c r="P84" i="88"/>
  <c r="M84" i="88"/>
  <c r="J84" i="88"/>
  <c r="G84" i="88"/>
  <c r="D84" i="88"/>
  <c r="AI83" i="88"/>
  <c r="AG83" i="88"/>
  <c r="AE83" i="88"/>
  <c r="AB83" i="88"/>
  <c r="Y83" i="88"/>
  <c r="V83" i="88"/>
  <c r="S83" i="88"/>
  <c r="P83" i="88"/>
  <c r="M83" i="88"/>
  <c r="J83" i="88"/>
  <c r="G83" i="88"/>
  <c r="D83" i="88"/>
  <c r="AI82" i="88"/>
  <c r="AG82" i="88"/>
  <c r="AE82" i="88"/>
  <c r="AB82" i="88"/>
  <c r="Y82" i="88"/>
  <c r="V82" i="88"/>
  <c r="S82" i="88"/>
  <c r="P82" i="88"/>
  <c r="M82" i="88"/>
  <c r="J82" i="88"/>
  <c r="G82" i="88"/>
  <c r="D82" i="88"/>
  <c r="AI80" i="88"/>
  <c r="AG80" i="88"/>
  <c r="AE80" i="88"/>
  <c r="AB80" i="88"/>
  <c r="Y80" i="88"/>
  <c r="V80" i="88"/>
  <c r="S80" i="88"/>
  <c r="P80" i="88"/>
  <c r="M80" i="88"/>
  <c r="J80" i="88"/>
  <c r="G80" i="88"/>
  <c r="D80" i="88"/>
  <c r="AI79" i="88"/>
  <c r="AG79" i="88"/>
  <c r="AE79" i="88"/>
  <c r="AB79" i="88"/>
  <c r="Y79" i="88"/>
  <c r="V79" i="88"/>
  <c r="S79" i="88"/>
  <c r="P79" i="88"/>
  <c r="M79" i="88"/>
  <c r="J79" i="88"/>
  <c r="G79" i="88"/>
  <c r="D79" i="88"/>
  <c r="AI78" i="88"/>
  <c r="AG78" i="88"/>
  <c r="AE78" i="88"/>
  <c r="AB78" i="88"/>
  <c r="Y78" i="88"/>
  <c r="V78" i="88"/>
  <c r="S78" i="88"/>
  <c r="P78" i="88"/>
  <c r="M78" i="88"/>
  <c r="J78" i="88"/>
  <c r="G78" i="88"/>
  <c r="D78" i="88"/>
  <c r="AI77" i="88"/>
  <c r="AG77" i="88"/>
  <c r="AE77" i="88"/>
  <c r="AB77" i="88"/>
  <c r="Y77" i="88"/>
  <c r="V77" i="88"/>
  <c r="S77" i="88"/>
  <c r="P77" i="88"/>
  <c r="M77" i="88"/>
  <c r="J77" i="88"/>
  <c r="G77" i="88"/>
  <c r="D77" i="88"/>
  <c r="AI76" i="88"/>
  <c r="AG76" i="88"/>
  <c r="AE76" i="88"/>
  <c r="AB76" i="88"/>
  <c r="Y76" i="88"/>
  <c r="V76" i="88"/>
  <c r="S76" i="88"/>
  <c r="P76" i="88"/>
  <c r="M76" i="88"/>
  <c r="J76" i="88"/>
  <c r="G76" i="88"/>
  <c r="D76" i="88"/>
  <c r="AI75" i="88"/>
  <c r="AG75" i="88"/>
  <c r="AE75" i="88"/>
  <c r="AB75" i="88"/>
  <c r="Y75" i="88"/>
  <c r="V75" i="88"/>
  <c r="S75" i="88"/>
  <c r="P75" i="88"/>
  <c r="M75" i="88"/>
  <c r="J75" i="88"/>
  <c r="G75" i="88"/>
  <c r="D75" i="88"/>
  <c r="AI74" i="88"/>
  <c r="AG74" i="88"/>
  <c r="AE74" i="88"/>
  <c r="AB74" i="88"/>
  <c r="Y74" i="88"/>
  <c r="V74" i="88"/>
  <c r="S74" i="88"/>
  <c r="P74" i="88"/>
  <c r="M74" i="88"/>
  <c r="J74" i="88"/>
  <c r="G74" i="88"/>
  <c r="D74" i="88"/>
  <c r="AI73" i="88"/>
  <c r="AG73" i="88"/>
  <c r="AE73" i="88"/>
  <c r="AB73" i="88"/>
  <c r="Y73" i="88"/>
  <c r="V73" i="88"/>
  <c r="S73" i="88"/>
  <c r="P73" i="88"/>
  <c r="M73" i="88"/>
  <c r="J73" i="88"/>
  <c r="G73" i="88"/>
  <c r="D73" i="88"/>
  <c r="AI72" i="88"/>
  <c r="AG72" i="88"/>
  <c r="AE72" i="88"/>
  <c r="AB72" i="88"/>
  <c r="Y72" i="88"/>
  <c r="V72" i="88"/>
  <c r="S72" i="88"/>
  <c r="P72" i="88"/>
  <c r="M72" i="88"/>
  <c r="J72" i="88"/>
  <c r="G72" i="88"/>
  <c r="D72" i="88"/>
  <c r="AI71" i="88"/>
  <c r="AG71" i="88"/>
  <c r="AE71" i="88"/>
  <c r="AB71" i="88"/>
  <c r="Y71" i="88"/>
  <c r="V71" i="88"/>
  <c r="S71" i="88"/>
  <c r="P71" i="88"/>
  <c r="M71" i="88"/>
  <c r="J71" i="88"/>
  <c r="G71" i="88"/>
  <c r="D71" i="88"/>
  <c r="AF68" i="88"/>
  <c r="AH24" i="86" s="1"/>
  <c r="AD68" i="88"/>
  <c r="AF24" i="86" s="1"/>
  <c r="AC68" i="88"/>
  <c r="AE24" i="86" s="1"/>
  <c r="AA68" i="88"/>
  <c r="Z68" i="88"/>
  <c r="AB24" i="86" s="1"/>
  <c r="X68" i="88"/>
  <c r="Z24" i="86" s="1"/>
  <c r="W68" i="88"/>
  <c r="U68" i="88"/>
  <c r="W24" i="86" s="1"/>
  <c r="T68" i="88"/>
  <c r="V24" i="86" s="1"/>
  <c r="R68" i="88"/>
  <c r="T24" i="86" s="1"/>
  <c r="Q68" i="88"/>
  <c r="S24" i="86" s="1"/>
  <c r="O68" i="88"/>
  <c r="N68" i="88"/>
  <c r="P24" i="86" s="1"/>
  <c r="L68" i="88"/>
  <c r="N24" i="86" s="1"/>
  <c r="K68" i="88"/>
  <c r="I68" i="88"/>
  <c r="K24" i="86" s="1"/>
  <c r="H68" i="88"/>
  <c r="J24" i="86" s="1"/>
  <c r="F68" i="88"/>
  <c r="H24" i="86" s="1"/>
  <c r="E68" i="88"/>
  <c r="G24" i="86" s="1"/>
  <c r="C68" i="88"/>
  <c r="AI66" i="88"/>
  <c r="AG66" i="88"/>
  <c r="AE66" i="88"/>
  <c r="AB66" i="88"/>
  <c r="Y66" i="88"/>
  <c r="V66" i="88"/>
  <c r="S66" i="88"/>
  <c r="P66" i="88"/>
  <c r="M66" i="88"/>
  <c r="J66" i="88"/>
  <c r="G66" i="88"/>
  <c r="D66" i="88"/>
  <c r="AI65" i="88"/>
  <c r="AG65" i="88"/>
  <c r="AE65" i="88"/>
  <c r="AB65" i="88"/>
  <c r="Y65" i="88"/>
  <c r="V65" i="88"/>
  <c r="S65" i="88"/>
  <c r="P65" i="88"/>
  <c r="M65" i="88"/>
  <c r="J65" i="88"/>
  <c r="G65" i="88"/>
  <c r="D65" i="88"/>
  <c r="AI64" i="88"/>
  <c r="AG64" i="88"/>
  <c r="AE64" i="88"/>
  <c r="AB64" i="88"/>
  <c r="Y64" i="88"/>
  <c r="V64" i="88"/>
  <c r="S64" i="88"/>
  <c r="P64" i="88"/>
  <c r="M64" i="88"/>
  <c r="J64" i="88"/>
  <c r="G64" i="88"/>
  <c r="D64" i="88"/>
  <c r="AI63" i="88"/>
  <c r="AG63" i="88"/>
  <c r="AE63" i="88"/>
  <c r="AB63" i="88"/>
  <c r="Y63" i="88"/>
  <c r="V63" i="88"/>
  <c r="S63" i="88"/>
  <c r="P63" i="88"/>
  <c r="M63" i="88"/>
  <c r="J63" i="88"/>
  <c r="G63" i="88"/>
  <c r="D63" i="88"/>
  <c r="AI62" i="88"/>
  <c r="AG62" i="88"/>
  <c r="AE62" i="88"/>
  <c r="AB62" i="88"/>
  <c r="Y62" i="88"/>
  <c r="V62" i="88"/>
  <c r="S62" i="88"/>
  <c r="P62" i="88"/>
  <c r="M62" i="88"/>
  <c r="J62" i="88"/>
  <c r="G62" i="88"/>
  <c r="D62" i="88"/>
  <c r="AI61" i="88"/>
  <c r="AG61" i="88"/>
  <c r="AE61" i="88"/>
  <c r="AB61" i="88"/>
  <c r="Y61" i="88"/>
  <c r="V61" i="88"/>
  <c r="S61" i="88"/>
  <c r="P61" i="88"/>
  <c r="M61" i="88"/>
  <c r="J61" i="88"/>
  <c r="G61" i="88"/>
  <c r="D61" i="88"/>
  <c r="AI60" i="88"/>
  <c r="AG60" i="88"/>
  <c r="AE60" i="88"/>
  <c r="AB60" i="88"/>
  <c r="Y60" i="88"/>
  <c r="V60" i="88"/>
  <c r="S60" i="88"/>
  <c r="P60" i="88"/>
  <c r="M60" i="88"/>
  <c r="J60" i="88"/>
  <c r="G60" i="88"/>
  <c r="D60" i="88"/>
  <c r="AI59" i="88"/>
  <c r="AG59" i="88"/>
  <c r="AE59" i="88"/>
  <c r="AB59" i="88"/>
  <c r="Y59" i="88"/>
  <c r="V59" i="88"/>
  <c r="S59" i="88"/>
  <c r="P59" i="88"/>
  <c r="M59" i="88"/>
  <c r="J59" i="88"/>
  <c r="G59" i="88"/>
  <c r="D59" i="88"/>
  <c r="AI58" i="88"/>
  <c r="AG58" i="88"/>
  <c r="AE58" i="88"/>
  <c r="AB58" i="88"/>
  <c r="Y58" i="88"/>
  <c r="V58" i="88"/>
  <c r="S58" i="88"/>
  <c r="P58" i="88"/>
  <c r="M58" i="88"/>
  <c r="J58" i="88"/>
  <c r="G58" i="88"/>
  <c r="D58" i="88"/>
  <c r="AI57" i="88"/>
  <c r="AG57" i="88"/>
  <c r="AE57" i="88"/>
  <c r="AB57" i="88"/>
  <c r="Y57" i="88"/>
  <c r="V57" i="88"/>
  <c r="S57" i="88"/>
  <c r="P57" i="88"/>
  <c r="M57" i="88"/>
  <c r="J57" i="88"/>
  <c r="G57" i="88"/>
  <c r="D57" i="88"/>
  <c r="AI55" i="88"/>
  <c r="AG55" i="88"/>
  <c r="AE55" i="88"/>
  <c r="AB55" i="88"/>
  <c r="Y55" i="88"/>
  <c r="V55" i="88"/>
  <c r="S55" i="88"/>
  <c r="P55" i="88"/>
  <c r="M55" i="88"/>
  <c r="J55" i="88"/>
  <c r="G55" i="88"/>
  <c r="D55" i="88"/>
  <c r="AI54" i="88"/>
  <c r="AG54" i="88"/>
  <c r="AE54" i="88"/>
  <c r="AB54" i="88"/>
  <c r="Y54" i="88"/>
  <c r="V54" i="88"/>
  <c r="S54" i="88"/>
  <c r="P54" i="88"/>
  <c r="M54" i="88"/>
  <c r="J54" i="88"/>
  <c r="G54" i="88"/>
  <c r="D54" i="88"/>
  <c r="AI53" i="88"/>
  <c r="AG53" i="88"/>
  <c r="AE53" i="88"/>
  <c r="AB53" i="88"/>
  <c r="Y53" i="88"/>
  <c r="V53" i="88"/>
  <c r="S53" i="88"/>
  <c r="P53" i="88"/>
  <c r="M53" i="88"/>
  <c r="J53" i="88"/>
  <c r="G53" i="88"/>
  <c r="D53" i="88"/>
  <c r="AI52" i="88"/>
  <c r="AG52" i="88"/>
  <c r="AE52" i="88"/>
  <c r="AB52" i="88"/>
  <c r="Y52" i="88"/>
  <c r="V52" i="88"/>
  <c r="S52" i="88"/>
  <c r="P52" i="88"/>
  <c r="M52" i="88"/>
  <c r="J52" i="88"/>
  <c r="G52" i="88"/>
  <c r="D52" i="88"/>
  <c r="AI51" i="88"/>
  <c r="AG51" i="88"/>
  <c r="AE51" i="88"/>
  <c r="AB51" i="88"/>
  <c r="Y51" i="88"/>
  <c r="V51" i="88"/>
  <c r="S51" i="88"/>
  <c r="P51" i="88"/>
  <c r="M51" i="88"/>
  <c r="J51" i="88"/>
  <c r="G51" i="88"/>
  <c r="D51" i="88"/>
  <c r="AI50" i="88"/>
  <c r="AG50" i="88"/>
  <c r="AE50" i="88"/>
  <c r="AB50" i="88"/>
  <c r="Y50" i="88"/>
  <c r="V50" i="88"/>
  <c r="S50" i="88"/>
  <c r="P50" i="88"/>
  <c r="M50" i="88"/>
  <c r="J50" i="88"/>
  <c r="G50" i="88"/>
  <c r="D50" i="88"/>
  <c r="AI49" i="88"/>
  <c r="AG49" i="88"/>
  <c r="AE49" i="88"/>
  <c r="AB49" i="88"/>
  <c r="Y49" i="88"/>
  <c r="V49" i="88"/>
  <c r="S49" i="88"/>
  <c r="P49" i="88"/>
  <c r="M49" i="88"/>
  <c r="J49" i="88"/>
  <c r="G49" i="88"/>
  <c r="D49" i="88"/>
  <c r="AI48" i="88"/>
  <c r="AG48" i="88"/>
  <c r="AE48" i="88"/>
  <c r="AB48" i="88"/>
  <c r="Y48" i="88"/>
  <c r="V48" i="88"/>
  <c r="S48" i="88"/>
  <c r="P48" i="88"/>
  <c r="M48" i="88"/>
  <c r="J48" i="88"/>
  <c r="G48" i="88"/>
  <c r="D48" i="88"/>
  <c r="AI47" i="88"/>
  <c r="AG47" i="88"/>
  <c r="AE47" i="88"/>
  <c r="AB47" i="88"/>
  <c r="Y47" i="88"/>
  <c r="V47" i="88"/>
  <c r="S47" i="88"/>
  <c r="P47" i="88"/>
  <c r="M47" i="88"/>
  <c r="J47" i="88"/>
  <c r="G47" i="88"/>
  <c r="D47" i="88"/>
  <c r="AI46" i="88"/>
  <c r="AG46" i="88"/>
  <c r="AE46" i="88"/>
  <c r="AB46" i="88"/>
  <c r="Y46" i="88"/>
  <c r="V46" i="88"/>
  <c r="S46" i="88"/>
  <c r="P46" i="88"/>
  <c r="M46" i="88"/>
  <c r="J46" i="88"/>
  <c r="G46" i="88"/>
  <c r="D46" i="88"/>
  <c r="AI45" i="88"/>
  <c r="AG45" i="88"/>
  <c r="AE45" i="88"/>
  <c r="AB45" i="88"/>
  <c r="Y45" i="88"/>
  <c r="V45" i="88"/>
  <c r="S45" i="88"/>
  <c r="P45" i="88"/>
  <c r="M45" i="88"/>
  <c r="J45" i="88"/>
  <c r="G45" i="88"/>
  <c r="D45" i="88"/>
  <c r="AI44" i="88"/>
  <c r="AG44" i="88"/>
  <c r="AE44" i="88"/>
  <c r="AB44" i="88"/>
  <c r="Y44" i="88"/>
  <c r="V44" i="88"/>
  <c r="S44" i="88"/>
  <c r="P44" i="88"/>
  <c r="M44" i="88"/>
  <c r="J44" i="88"/>
  <c r="G44" i="88"/>
  <c r="D44" i="88"/>
  <c r="AI43" i="88"/>
  <c r="AG43" i="88"/>
  <c r="AE43" i="88"/>
  <c r="AB43" i="88"/>
  <c r="Y43" i="88"/>
  <c r="V43" i="88"/>
  <c r="S43" i="88"/>
  <c r="P43" i="88"/>
  <c r="M43" i="88"/>
  <c r="J43" i="88"/>
  <c r="G43" i="88"/>
  <c r="D43" i="88"/>
  <c r="AI42" i="88"/>
  <c r="AG42" i="88"/>
  <c r="AE42" i="88"/>
  <c r="AB42" i="88"/>
  <c r="Y42" i="88"/>
  <c r="V42" i="88"/>
  <c r="S42" i="88"/>
  <c r="P42" i="88"/>
  <c r="M42" i="88"/>
  <c r="J42" i="88"/>
  <c r="G42" i="88"/>
  <c r="D42" i="88"/>
  <c r="AI41" i="88"/>
  <c r="AG41" i="88"/>
  <c r="AE41" i="88"/>
  <c r="AB41" i="88"/>
  <c r="Y41" i="88"/>
  <c r="V41" i="88"/>
  <c r="S41" i="88"/>
  <c r="P41" i="88"/>
  <c r="M41" i="88"/>
  <c r="J41" i="88"/>
  <c r="G41" i="88"/>
  <c r="D41" i="88"/>
  <c r="AI40" i="88"/>
  <c r="AG40" i="88"/>
  <c r="AE40" i="88"/>
  <c r="AB40" i="88"/>
  <c r="Y40" i="88"/>
  <c r="V40" i="88"/>
  <c r="S40" i="88"/>
  <c r="P40" i="88"/>
  <c r="M40" i="88"/>
  <c r="J40" i="88"/>
  <c r="G40" i="88"/>
  <c r="D40" i="88"/>
  <c r="AI39" i="88"/>
  <c r="AG39" i="88"/>
  <c r="AE39" i="88"/>
  <c r="AB39" i="88"/>
  <c r="Y39" i="88"/>
  <c r="V39" i="88"/>
  <c r="S39" i="88"/>
  <c r="P39" i="88"/>
  <c r="M39" i="88"/>
  <c r="J39" i="88"/>
  <c r="G39" i="88"/>
  <c r="D39" i="88"/>
  <c r="AI38" i="88"/>
  <c r="AG38" i="88"/>
  <c r="AE38" i="88"/>
  <c r="AB38" i="88"/>
  <c r="Y38" i="88"/>
  <c r="V38" i="88"/>
  <c r="S38" i="88"/>
  <c r="P38" i="88"/>
  <c r="M38" i="88"/>
  <c r="J38" i="88"/>
  <c r="G38" i="88"/>
  <c r="D38" i="88"/>
  <c r="AI37" i="88"/>
  <c r="AG37" i="88"/>
  <c r="AE37" i="88"/>
  <c r="AB37" i="88"/>
  <c r="Y37" i="88"/>
  <c r="V37" i="88"/>
  <c r="S37" i="88"/>
  <c r="P37" i="88"/>
  <c r="M37" i="88"/>
  <c r="J37" i="88"/>
  <c r="G37" i="88"/>
  <c r="D37" i="88"/>
  <c r="AI36" i="88"/>
  <c r="AG36" i="88"/>
  <c r="AE36" i="88"/>
  <c r="AB36" i="88"/>
  <c r="Y36" i="88"/>
  <c r="V36" i="88"/>
  <c r="S36" i="88"/>
  <c r="P36" i="88"/>
  <c r="M36" i="88"/>
  <c r="J36" i="88"/>
  <c r="G36" i="88"/>
  <c r="D36" i="88"/>
  <c r="AI35" i="88"/>
  <c r="AG35" i="88"/>
  <c r="AE35" i="88"/>
  <c r="AB35" i="88"/>
  <c r="Y35" i="88"/>
  <c r="V35" i="88"/>
  <c r="S35" i="88"/>
  <c r="P35" i="88"/>
  <c r="M35" i="88"/>
  <c r="J35" i="88"/>
  <c r="G35" i="88"/>
  <c r="D35" i="88"/>
  <c r="AI34" i="88"/>
  <c r="AG34" i="88"/>
  <c r="AE34" i="88"/>
  <c r="AB34" i="88"/>
  <c r="Y34" i="88"/>
  <c r="V34" i="88"/>
  <c r="S34" i="88"/>
  <c r="P34" i="88"/>
  <c r="M34" i="88"/>
  <c r="J34" i="88"/>
  <c r="G34" i="88"/>
  <c r="D34" i="88"/>
  <c r="AI33" i="88"/>
  <c r="AG33" i="88"/>
  <c r="AE33" i="88"/>
  <c r="AB33" i="88"/>
  <c r="Y33" i="88"/>
  <c r="V33" i="88"/>
  <c r="S33" i="88"/>
  <c r="P33" i="88"/>
  <c r="M33" i="88"/>
  <c r="J33" i="88"/>
  <c r="G33" i="88"/>
  <c r="D33" i="88"/>
  <c r="AI32" i="88"/>
  <c r="AG32" i="88"/>
  <c r="AE32" i="88"/>
  <c r="AB32" i="88"/>
  <c r="Y32" i="88"/>
  <c r="V32" i="88"/>
  <c r="S32" i="88"/>
  <c r="P32" i="88"/>
  <c r="M32" i="88"/>
  <c r="J32" i="88"/>
  <c r="G32" i="88"/>
  <c r="D32" i="88"/>
  <c r="AI31" i="88"/>
  <c r="AG31" i="88"/>
  <c r="AE31" i="88"/>
  <c r="AB31" i="88"/>
  <c r="Y31" i="88"/>
  <c r="V31" i="88"/>
  <c r="S31" i="88"/>
  <c r="P31" i="88"/>
  <c r="M31" i="88"/>
  <c r="J31" i="88"/>
  <c r="G31" i="88"/>
  <c r="D31" i="88"/>
  <c r="AI30" i="88"/>
  <c r="AG30" i="88"/>
  <c r="AE30" i="88"/>
  <c r="AB30" i="88"/>
  <c r="Y30" i="88"/>
  <c r="V30" i="88"/>
  <c r="S30" i="88"/>
  <c r="P30" i="88"/>
  <c r="M30" i="88"/>
  <c r="J30" i="88"/>
  <c r="G30" i="88"/>
  <c r="D30" i="88"/>
  <c r="AI29" i="88"/>
  <c r="AG29" i="88"/>
  <c r="AE29" i="88"/>
  <c r="AB29" i="88"/>
  <c r="Y29" i="88"/>
  <c r="V29" i="88"/>
  <c r="S29" i="88"/>
  <c r="P29" i="88"/>
  <c r="M29" i="88"/>
  <c r="J29" i="88"/>
  <c r="G29" i="88"/>
  <c r="D29" i="88"/>
  <c r="AI28" i="88"/>
  <c r="AG28" i="88"/>
  <c r="AE28" i="88"/>
  <c r="AB28" i="88"/>
  <c r="Y28" i="88"/>
  <c r="V28" i="88"/>
  <c r="S28" i="88"/>
  <c r="P28" i="88"/>
  <c r="M28" i="88"/>
  <c r="J28" i="88"/>
  <c r="G28" i="88"/>
  <c r="D28" i="88"/>
  <c r="AI27" i="88"/>
  <c r="AG27" i="88"/>
  <c r="AE27" i="88"/>
  <c r="AB27" i="88"/>
  <c r="Y27" i="88"/>
  <c r="V27" i="88"/>
  <c r="S27" i="88"/>
  <c r="P27" i="88"/>
  <c r="M27" i="88"/>
  <c r="J27" i="88"/>
  <c r="G27" i="88"/>
  <c r="D27" i="88"/>
  <c r="AI26" i="88"/>
  <c r="AG26" i="88"/>
  <c r="AE26" i="88"/>
  <c r="AB26" i="88"/>
  <c r="Y26" i="88"/>
  <c r="V26" i="88"/>
  <c r="S26" i="88"/>
  <c r="P26" i="88"/>
  <c r="M26" i="88"/>
  <c r="J26" i="88"/>
  <c r="G26" i="88"/>
  <c r="D26" i="88"/>
  <c r="AI25" i="88"/>
  <c r="AG25" i="88"/>
  <c r="AE25" i="88"/>
  <c r="AB25" i="88"/>
  <c r="Y25" i="88"/>
  <c r="V25" i="88"/>
  <c r="S25" i="88"/>
  <c r="P25" i="88"/>
  <c r="M25" i="88"/>
  <c r="J25" i="88"/>
  <c r="G25" i="88"/>
  <c r="D25" i="88"/>
  <c r="AI24" i="88"/>
  <c r="AG24" i="88"/>
  <c r="AE24" i="88"/>
  <c r="AB24" i="88"/>
  <c r="Y24" i="88"/>
  <c r="V24" i="88"/>
  <c r="S24" i="88"/>
  <c r="P24" i="88"/>
  <c r="M24" i="88"/>
  <c r="J24" i="88"/>
  <c r="G24" i="88"/>
  <c r="D24" i="88"/>
  <c r="AI23" i="88"/>
  <c r="AG23" i="88"/>
  <c r="AE23" i="88"/>
  <c r="AB23" i="88"/>
  <c r="Y23" i="88"/>
  <c r="V23" i="88"/>
  <c r="S23" i="88"/>
  <c r="P23" i="88"/>
  <c r="M23" i="88"/>
  <c r="J23" i="88"/>
  <c r="G23" i="88"/>
  <c r="D23" i="88"/>
  <c r="AI22" i="88"/>
  <c r="AG22" i="88"/>
  <c r="AE22" i="88"/>
  <c r="AB22" i="88"/>
  <c r="Y22" i="88"/>
  <c r="V22" i="88"/>
  <c r="S22" i="88"/>
  <c r="P22" i="88"/>
  <c r="M22" i="88"/>
  <c r="J22" i="88"/>
  <c r="G22" i="88"/>
  <c r="D22" i="88"/>
  <c r="AI21" i="88"/>
  <c r="AG21" i="88"/>
  <c r="AE21" i="88"/>
  <c r="AB21" i="88"/>
  <c r="Y21" i="88"/>
  <c r="V21" i="88"/>
  <c r="S21" i="88"/>
  <c r="P21" i="88"/>
  <c r="M21" i="88"/>
  <c r="J21" i="88"/>
  <c r="G21" i="88"/>
  <c r="D21" i="88"/>
  <c r="AI20" i="88"/>
  <c r="AG20" i="88"/>
  <c r="AE20" i="88"/>
  <c r="AB20" i="88"/>
  <c r="Y20" i="88"/>
  <c r="V20" i="88"/>
  <c r="S20" i="88"/>
  <c r="P20" i="88"/>
  <c r="M20" i="88"/>
  <c r="J20" i="88"/>
  <c r="G20" i="88"/>
  <c r="D20" i="88"/>
  <c r="AI19" i="88"/>
  <c r="AG19" i="88"/>
  <c r="AE19" i="88"/>
  <c r="AB19" i="88"/>
  <c r="Y19" i="88"/>
  <c r="V19" i="88"/>
  <c r="S19" i="88"/>
  <c r="P19" i="88"/>
  <c r="M19" i="88"/>
  <c r="J19" i="88"/>
  <c r="G19" i="88"/>
  <c r="D19" i="88"/>
  <c r="AI18" i="88"/>
  <c r="AG18" i="88"/>
  <c r="AE18" i="88"/>
  <c r="AB18" i="88"/>
  <c r="Y18" i="88"/>
  <c r="V18" i="88"/>
  <c r="S18" i="88"/>
  <c r="P18" i="88"/>
  <c r="M18" i="88"/>
  <c r="J18" i="88"/>
  <c r="G18" i="88"/>
  <c r="D18" i="88"/>
  <c r="AI17" i="88"/>
  <c r="AG17" i="88"/>
  <c r="AE17" i="88"/>
  <c r="AB17" i="88"/>
  <c r="Y17" i="88"/>
  <c r="V17" i="88"/>
  <c r="S17" i="88"/>
  <c r="P17" i="88"/>
  <c r="M17" i="88"/>
  <c r="J17" i="88"/>
  <c r="G17" i="88"/>
  <c r="D17" i="88"/>
  <c r="AI16" i="88"/>
  <c r="AG16" i="88"/>
  <c r="AE16" i="88"/>
  <c r="AB16" i="88"/>
  <c r="Y16" i="88"/>
  <c r="V16" i="88"/>
  <c r="S16" i="88"/>
  <c r="P16" i="88"/>
  <c r="M16" i="88"/>
  <c r="J16" i="88"/>
  <c r="G16" i="88"/>
  <c r="D16" i="88"/>
  <c r="AI15" i="88"/>
  <c r="AG15" i="88"/>
  <c r="AE15" i="88"/>
  <c r="AB15" i="88"/>
  <c r="Y15" i="88"/>
  <c r="V15" i="88"/>
  <c r="S15" i="88"/>
  <c r="P15" i="88"/>
  <c r="M15" i="88"/>
  <c r="J15" i="88"/>
  <c r="G15" i="88"/>
  <c r="D15" i="88"/>
  <c r="AI14" i="88"/>
  <c r="AG14" i="88"/>
  <c r="AE14" i="88"/>
  <c r="AB14" i="88"/>
  <c r="Y14" i="88"/>
  <c r="V14" i="88"/>
  <c r="S14" i="88"/>
  <c r="P14" i="88"/>
  <c r="M14" i="88"/>
  <c r="J14" i="88"/>
  <c r="G14" i="88"/>
  <c r="D14" i="88"/>
  <c r="AD9" i="88"/>
  <c r="AA9" i="88"/>
  <c r="X9" i="88"/>
  <c r="U9" i="88"/>
  <c r="R9" i="88"/>
  <c r="O9" i="88"/>
  <c r="L9" i="88"/>
  <c r="I9" i="88"/>
  <c r="F9" i="88"/>
  <c r="C9" i="88"/>
  <c r="B7" i="88"/>
  <c r="A6" i="88"/>
  <c r="A5" i="88"/>
  <c r="A4" i="88"/>
  <c r="A1" i="88"/>
  <c r="I73" i="87"/>
  <c r="H73" i="87"/>
  <c r="G73" i="87"/>
  <c r="F73" i="87"/>
  <c r="E73" i="87"/>
  <c r="D73" i="87"/>
  <c r="C73" i="87"/>
  <c r="BS59" i="87"/>
  <c r="BL59" i="87"/>
  <c r="BE59" i="87"/>
  <c r="AX59" i="87"/>
  <c r="AQ59" i="87"/>
  <c r="AJ59" i="87"/>
  <c r="AC59" i="87"/>
  <c r="V59" i="87"/>
  <c r="O59" i="87"/>
  <c r="H59" i="87"/>
  <c r="BR57" i="87"/>
  <c r="BR60" i="87" s="1"/>
  <c r="BR61" i="87" s="1"/>
  <c r="AF23" i="86" s="1"/>
  <c r="BK57" i="87"/>
  <c r="BK60" i="87" s="1"/>
  <c r="BD57" i="87"/>
  <c r="AW57" i="87"/>
  <c r="AP57" i="87"/>
  <c r="AI57" i="87"/>
  <c r="AI60" i="87" s="1"/>
  <c r="AB57" i="87"/>
  <c r="U57" i="87"/>
  <c r="U60" i="87" s="1"/>
  <c r="U61" i="87" s="1"/>
  <c r="N57" i="87"/>
  <c r="N60" i="87" s="1"/>
  <c r="N61" i="87" s="1"/>
  <c r="H23" i="86" s="1"/>
  <c r="G57" i="87"/>
  <c r="G60" i="87" s="1"/>
  <c r="BU56" i="87"/>
  <c r="BT56" i="87"/>
  <c r="BS56" i="87" s="1"/>
  <c r="BQ56" i="87"/>
  <c r="BM56" i="87"/>
  <c r="BL56" i="87" s="1"/>
  <c r="BJ56" i="87"/>
  <c r="BF56" i="87"/>
  <c r="BE56" i="87"/>
  <c r="BC56" i="87"/>
  <c r="AY56" i="87"/>
  <c r="AX56" i="87" s="1"/>
  <c r="AV56" i="87"/>
  <c r="AR56" i="87"/>
  <c r="AQ56" i="87" s="1"/>
  <c r="AO56" i="87"/>
  <c r="AK56" i="87"/>
  <c r="AJ56" i="87"/>
  <c r="AH56" i="87"/>
  <c r="AD56" i="87"/>
  <c r="AC56" i="87"/>
  <c r="AA56" i="87"/>
  <c r="W56" i="87"/>
  <c r="V56" i="87" s="1"/>
  <c r="T56" i="87"/>
  <c r="P56" i="87"/>
  <c r="O56" i="87" s="1"/>
  <c r="M56" i="87"/>
  <c r="I56" i="87"/>
  <c r="H56" i="87" s="1"/>
  <c r="F56" i="87"/>
  <c r="BU55" i="87"/>
  <c r="BT55" i="87"/>
  <c r="BS55" i="87" s="1"/>
  <c r="BQ55" i="87"/>
  <c r="BM55" i="87"/>
  <c r="BL55" i="87" s="1"/>
  <c r="BJ55" i="87"/>
  <c r="BF55" i="87"/>
  <c r="BE55" i="87" s="1"/>
  <c r="BC55" i="87"/>
  <c r="AY55" i="87"/>
  <c r="AX55" i="87" s="1"/>
  <c r="AV55" i="87"/>
  <c r="AR55" i="87"/>
  <c r="AQ55" i="87" s="1"/>
  <c r="AO55" i="87"/>
  <c r="AK55" i="87"/>
  <c r="AJ55" i="87" s="1"/>
  <c r="AH55" i="87"/>
  <c r="AD55" i="87"/>
  <c r="AC55" i="87" s="1"/>
  <c r="AA55" i="87"/>
  <c r="W55" i="87"/>
  <c r="V55" i="87" s="1"/>
  <c r="T55" i="87"/>
  <c r="P55" i="87"/>
  <c r="O55" i="87"/>
  <c r="M55" i="87"/>
  <c r="I55" i="87"/>
  <c r="H55" i="87" s="1"/>
  <c r="F55" i="87"/>
  <c r="BU54" i="87"/>
  <c r="BT54" i="87"/>
  <c r="BS54" i="87" s="1"/>
  <c r="BQ54" i="87"/>
  <c r="BM54" i="87"/>
  <c r="BL54" i="87" s="1"/>
  <c r="BJ54" i="87"/>
  <c r="BF54" i="87"/>
  <c r="BE54" i="87"/>
  <c r="BC54" i="87"/>
  <c r="AY54" i="87"/>
  <c r="AX54" i="87" s="1"/>
  <c r="AV54" i="87"/>
  <c r="AR54" i="87"/>
  <c r="AQ54" i="87" s="1"/>
  <c r="AO54" i="87"/>
  <c r="AK54" i="87"/>
  <c r="AJ54" i="87" s="1"/>
  <c r="AH54" i="87"/>
  <c r="AD54" i="87"/>
  <c r="AC54" i="87" s="1"/>
  <c r="AA54" i="87"/>
  <c r="W54" i="87"/>
  <c r="V54" i="87" s="1"/>
  <c r="T54" i="87"/>
  <c r="P54" i="87"/>
  <c r="M54" i="87"/>
  <c r="I54" i="87"/>
  <c r="H54" i="87" s="1"/>
  <c r="F54" i="87"/>
  <c r="BU53" i="87"/>
  <c r="BT53" i="87"/>
  <c r="BS53" i="87" s="1"/>
  <c r="BQ53" i="87"/>
  <c r="BM53" i="87"/>
  <c r="BL53" i="87" s="1"/>
  <c r="BJ53" i="87"/>
  <c r="BF53" i="87"/>
  <c r="BE53" i="87" s="1"/>
  <c r="BC53" i="87"/>
  <c r="AY53" i="87"/>
  <c r="AX53" i="87" s="1"/>
  <c r="AV53" i="87"/>
  <c r="AR53" i="87"/>
  <c r="AQ53" i="87" s="1"/>
  <c r="AO53" i="87"/>
  <c r="AK53" i="87"/>
  <c r="AJ53" i="87"/>
  <c r="AH53" i="87"/>
  <c r="AD53" i="87"/>
  <c r="AC53" i="87" s="1"/>
  <c r="AA53" i="87"/>
  <c r="W53" i="87"/>
  <c r="V53" i="87" s="1"/>
  <c r="T53" i="87"/>
  <c r="P53" i="87"/>
  <c r="O53" i="87" s="1"/>
  <c r="M53" i="87"/>
  <c r="I53" i="87"/>
  <c r="H53" i="87" s="1"/>
  <c r="F53" i="87"/>
  <c r="BU52" i="87"/>
  <c r="BT52" i="87"/>
  <c r="BS52" i="87" s="1"/>
  <c r="BQ52" i="87"/>
  <c r="BM52" i="87"/>
  <c r="BL52" i="87" s="1"/>
  <c r="BJ52" i="87"/>
  <c r="BF52" i="87"/>
  <c r="BE52" i="87" s="1"/>
  <c r="BC52" i="87"/>
  <c r="AY52" i="87"/>
  <c r="AX52" i="87" s="1"/>
  <c r="AV52" i="87"/>
  <c r="AR52" i="87"/>
  <c r="AQ52" i="87" s="1"/>
  <c r="AO52" i="87"/>
  <c r="AK52" i="87"/>
  <c r="AJ52" i="87" s="1"/>
  <c r="AH52" i="87"/>
  <c r="AD52" i="87"/>
  <c r="AC52" i="87" s="1"/>
  <c r="AA52" i="87"/>
  <c r="W52" i="87"/>
  <c r="V52" i="87" s="1"/>
  <c r="T52" i="87"/>
  <c r="P52" i="87"/>
  <c r="O52" i="87" s="1"/>
  <c r="M52" i="87"/>
  <c r="I52" i="87"/>
  <c r="F52" i="87"/>
  <c r="BU51" i="87"/>
  <c r="BT51" i="87"/>
  <c r="BS51" i="87" s="1"/>
  <c r="BQ51" i="87"/>
  <c r="BM51" i="87"/>
  <c r="BL51" i="87" s="1"/>
  <c r="BJ51" i="87"/>
  <c r="BF51" i="87"/>
  <c r="BE51" i="87" s="1"/>
  <c r="BC51" i="87"/>
  <c r="AY51" i="87"/>
  <c r="AX51" i="87" s="1"/>
  <c r="AV51" i="87"/>
  <c r="AR51" i="87"/>
  <c r="AQ51" i="87" s="1"/>
  <c r="AO51" i="87"/>
  <c r="AK51" i="87"/>
  <c r="AJ51" i="87"/>
  <c r="AH51" i="87"/>
  <c r="AD51" i="87"/>
  <c r="AC51" i="87" s="1"/>
  <c r="AA51" i="87"/>
  <c r="W51" i="87"/>
  <c r="V51" i="87" s="1"/>
  <c r="T51" i="87"/>
  <c r="P51" i="87"/>
  <c r="O51" i="87" s="1"/>
  <c r="M51" i="87"/>
  <c r="I51" i="87"/>
  <c r="H51" i="87" s="1"/>
  <c r="F51" i="87"/>
  <c r="BU50" i="87"/>
  <c r="BT50" i="87"/>
  <c r="BS50" i="87" s="1"/>
  <c r="BQ50" i="87"/>
  <c r="BM50" i="87"/>
  <c r="BL50" i="87" s="1"/>
  <c r="BJ50" i="87"/>
  <c r="BF50" i="87"/>
  <c r="BE50" i="87"/>
  <c r="BC50" i="87"/>
  <c r="AY50" i="87"/>
  <c r="AX50" i="87" s="1"/>
  <c r="AV50" i="87"/>
  <c r="AR50" i="87"/>
  <c r="AQ50" i="87" s="1"/>
  <c r="AO50" i="87"/>
  <c r="AK50" i="87"/>
  <c r="AJ50" i="87" s="1"/>
  <c r="AH50" i="87"/>
  <c r="AD50" i="87"/>
  <c r="AC50" i="87" s="1"/>
  <c r="AA50" i="87"/>
  <c r="W50" i="87"/>
  <c r="V50" i="87" s="1"/>
  <c r="T50" i="87"/>
  <c r="P50" i="87"/>
  <c r="O50" i="87" s="1"/>
  <c r="M50" i="87"/>
  <c r="I50" i="87"/>
  <c r="H50" i="87" s="1"/>
  <c r="F50" i="87"/>
  <c r="BU49" i="87"/>
  <c r="BT49" i="87"/>
  <c r="BS49" i="87" s="1"/>
  <c r="BQ49" i="87"/>
  <c r="BM49" i="87"/>
  <c r="BL49" i="87"/>
  <c r="BJ49" i="87"/>
  <c r="BF49" i="87"/>
  <c r="BE49" i="87" s="1"/>
  <c r="BC49" i="87"/>
  <c r="AY49" i="87"/>
  <c r="AX49" i="87"/>
  <c r="AV49" i="87"/>
  <c r="AR49" i="87"/>
  <c r="AQ49" i="87" s="1"/>
  <c r="AO49" i="87"/>
  <c r="AK49" i="87"/>
  <c r="AJ49" i="87" s="1"/>
  <c r="AH49" i="87"/>
  <c r="AD49" i="87"/>
  <c r="AC49" i="87" s="1"/>
  <c r="AA49" i="87"/>
  <c r="W49" i="87"/>
  <c r="V49" i="87"/>
  <c r="T49" i="87"/>
  <c r="P49" i="87"/>
  <c r="O49" i="87" s="1"/>
  <c r="M49" i="87"/>
  <c r="I49" i="87"/>
  <c r="F49" i="87"/>
  <c r="BU48" i="87"/>
  <c r="BT48" i="87"/>
  <c r="BS48" i="87"/>
  <c r="BQ48" i="87"/>
  <c r="BM48" i="87"/>
  <c r="BL48" i="87" s="1"/>
  <c r="BJ48" i="87"/>
  <c r="BF48" i="87"/>
  <c r="BE48" i="87" s="1"/>
  <c r="BC48" i="87"/>
  <c r="AY48" i="87"/>
  <c r="AX48" i="87"/>
  <c r="AV48" i="87"/>
  <c r="AR48" i="87"/>
  <c r="AQ48" i="87" s="1"/>
  <c r="AO48" i="87"/>
  <c r="AK48" i="87"/>
  <c r="AJ48" i="87" s="1"/>
  <c r="AH48" i="87"/>
  <c r="AD48" i="87"/>
  <c r="AC48" i="87" s="1"/>
  <c r="AA48" i="87"/>
  <c r="W48" i="87"/>
  <c r="V48" i="87" s="1"/>
  <c r="T48" i="87"/>
  <c r="P48" i="87"/>
  <c r="O48" i="87"/>
  <c r="M48" i="87"/>
  <c r="I48" i="87"/>
  <c r="F48" i="87"/>
  <c r="BU47" i="87"/>
  <c r="BT47" i="87"/>
  <c r="BS47" i="87" s="1"/>
  <c r="BQ47" i="87"/>
  <c r="BM47" i="87"/>
  <c r="BL47" i="87" s="1"/>
  <c r="BJ47" i="87"/>
  <c r="BF47" i="87"/>
  <c r="BE47" i="87" s="1"/>
  <c r="BC47" i="87"/>
  <c r="AY47" i="87"/>
  <c r="AX47" i="87" s="1"/>
  <c r="AV47" i="87"/>
  <c r="AR47" i="87"/>
  <c r="AQ47" i="87"/>
  <c r="AO47" i="87"/>
  <c r="AK47" i="87"/>
  <c r="AJ47" i="87" s="1"/>
  <c r="AH47" i="87"/>
  <c r="AD47" i="87"/>
  <c r="AC47" i="87" s="1"/>
  <c r="AA47" i="87"/>
  <c r="W47" i="87"/>
  <c r="V47" i="87" s="1"/>
  <c r="T47" i="87"/>
  <c r="P47" i="87"/>
  <c r="O47" i="87" s="1"/>
  <c r="M47" i="87"/>
  <c r="I47" i="87"/>
  <c r="H47" i="87"/>
  <c r="F47" i="87"/>
  <c r="BU46" i="87"/>
  <c r="BT46" i="87"/>
  <c r="BS46" i="87" s="1"/>
  <c r="BQ46" i="87"/>
  <c r="BM46" i="87"/>
  <c r="BL46" i="87" s="1"/>
  <c r="BJ46" i="87"/>
  <c r="BF46" i="87"/>
  <c r="BE46" i="87"/>
  <c r="BC46" i="87"/>
  <c r="AY46" i="87"/>
  <c r="AX46" i="87" s="1"/>
  <c r="AV46" i="87"/>
  <c r="AR46" i="87"/>
  <c r="AQ46" i="87" s="1"/>
  <c r="AO46" i="87"/>
  <c r="AK46" i="87"/>
  <c r="AJ46" i="87" s="1"/>
  <c r="AH46" i="87"/>
  <c r="AD46" i="87"/>
  <c r="AC46" i="87" s="1"/>
  <c r="AA46" i="87"/>
  <c r="W46" i="87"/>
  <c r="V46" i="87" s="1"/>
  <c r="T46" i="87"/>
  <c r="P46" i="87"/>
  <c r="O46" i="87" s="1"/>
  <c r="M46" i="87"/>
  <c r="I46" i="87"/>
  <c r="H46" i="87" s="1"/>
  <c r="F46" i="87"/>
  <c r="BU45" i="87"/>
  <c r="BT45" i="87"/>
  <c r="BS45" i="87" s="1"/>
  <c r="BQ45" i="87"/>
  <c r="BM45" i="87"/>
  <c r="BL45" i="87" s="1"/>
  <c r="BJ45" i="87"/>
  <c r="BF45" i="87"/>
  <c r="BE45" i="87" s="1"/>
  <c r="BC45" i="87"/>
  <c r="AY45" i="87"/>
  <c r="AX45" i="87" s="1"/>
  <c r="AV45" i="87"/>
  <c r="AR45" i="87"/>
  <c r="AQ45" i="87" s="1"/>
  <c r="AO45" i="87"/>
  <c r="AK45" i="87"/>
  <c r="AJ45" i="87" s="1"/>
  <c r="AH45" i="87"/>
  <c r="AD45" i="87"/>
  <c r="AC45" i="87" s="1"/>
  <c r="AA45" i="87"/>
  <c r="W45" i="87"/>
  <c r="V45" i="87" s="1"/>
  <c r="T45" i="87"/>
  <c r="P45" i="87"/>
  <c r="O45" i="87" s="1"/>
  <c r="M45" i="87"/>
  <c r="I45" i="87"/>
  <c r="H45" i="87" s="1"/>
  <c r="F45" i="87"/>
  <c r="BU44" i="87"/>
  <c r="BT44" i="87"/>
  <c r="BS44" i="87" s="1"/>
  <c r="BQ44" i="87"/>
  <c r="BM44" i="87"/>
  <c r="BL44" i="87" s="1"/>
  <c r="BJ44" i="87"/>
  <c r="BF44" i="87"/>
  <c r="BE44" i="87" s="1"/>
  <c r="BC44" i="87"/>
  <c r="AY44" i="87"/>
  <c r="AX44" i="87" s="1"/>
  <c r="AV44" i="87"/>
  <c r="AR44" i="87"/>
  <c r="AQ44" i="87"/>
  <c r="AO44" i="87"/>
  <c r="AK44" i="87"/>
  <c r="AJ44" i="87" s="1"/>
  <c r="AH44" i="87"/>
  <c r="AD44" i="87"/>
  <c r="AC44" i="87" s="1"/>
  <c r="AA44" i="87"/>
  <c r="W44" i="87"/>
  <c r="V44" i="87" s="1"/>
  <c r="T44" i="87"/>
  <c r="P44" i="87"/>
  <c r="O44" i="87"/>
  <c r="M44" i="87"/>
  <c r="I44" i="87"/>
  <c r="F44" i="87"/>
  <c r="BU43" i="87"/>
  <c r="BT43" i="87"/>
  <c r="BS43" i="87"/>
  <c r="BQ43" i="87"/>
  <c r="BM43" i="87"/>
  <c r="BL43" i="87" s="1"/>
  <c r="BJ43" i="87"/>
  <c r="BF43" i="87"/>
  <c r="BE43" i="87" s="1"/>
  <c r="BC43" i="87"/>
  <c r="AY43" i="87"/>
  <c r="AX43" i="87" s="1"/>
  <c r="AV43" i="87"/>
  <c r="AR43" i="87"/>
  <c r="AQ43" i="87" s="1"/>
  <c r="AO43" i="87"/>
  <c r="AK43" i="87"/>
  <c r="AJ43" i="87" s="1"/>
  <c r="AH43" i="87"/>
  <c r="AD43" i="87"/>
  <c r="AC43" i="87" s="1"/>
  <c r="AA43" i="87"/>
  <c r="W43" i="87"/>
  <c r="V43" i="87" s="1"/>
  <c r="T43" i="87"/>
  <c r="P43" i="87"/>
  <c r="O43" i="87"/>
  <c r="M43" i="87"/>
  <c r="I43" i="87"/>
  <c r="H43" i="87" s="1"/>
  <c r="F43" i="87"/>
  <c r="BU42" i="87"/>
  <c r="BT42" i="87"/>
  <c r="BS42" i="87" s="1"/>
  <c r="BQ42" i="87"/>
  <c r="BM42" i="87"/>
  <c r="BL42" i="87" s="1"/>
  <c r="BJ42" i="87"/>
  <c r="BF42" i="87"/>
  <c r="BE42" i="87" s="1"/>
  <c r="BC42" i="87"/>
  <c r="AY42" i="87"/>
  <c r="AX42" i="87" s="1"/>
  <c r="AV42" i="87"/>
  <c r="AR42" i="87"/>
  <c r="AQ42" i="87" s="1"/>
  <c r="AO42" i="87"/>
  <c r="AK42" i="87"/>
  <c r="AJ42" i="87"/>
  <c r="AH42" i="87"/>
  <c r="AD42" i="87"/>
  <c r="AC42" i="87" s="1"/>
  <c r="AA42" i="87"/>
  <c r="W42" i="87"/>
  <c r="V42" i="87" s="1"/>
  <c r="T42" i="87"/>
  <c r="P42" i="87"/>
  <c r="M42" i="87"/>
  <c r="I42" i="87"/>
  <c r="H42" i="87" s="1"/>
  <c r="F42" i="87"/>
  <c r="BU41" i="87"/>
  <c r="BT41" i="87"/>
  <c r="BS41" i="87" s="1"/>
  <c r="BQ41" i="87"/>
  <c r="BM41" i="87"/>
  <c r="BL41" i="87" s="1"/>
  <c r="BJ41" i="87"/>
  <c r="BF41" i="87"/>
  <c r="BE41" i="87" s="1"/>
  <c r="BC41" i="87"/>
  <c r="AY41" i="87"/>
  <c r="AX41" i="87" s="1"/>
  <c r="AV41" i="87"/>
  <c r="AR41" i="87"/>
  <c r="AQ41" i="87" s="1"/>
  <c r="AO41" i="87"/>
  <c r="AK41" i="87"/>
  <c r="AJ41" i="87" s="1"/>
  <c r="AH41" i="87"/>
  <c r="AD41" i="87"/>
  <c r="AC41" i="87"/>
  <c r="AA41" i="87"/>
  <c r="W41" i="87"/>
  <c r="V41" i="87" s="1"/>
  <c r="T41" i="87"/>
  <c r="P41" i="87"/>
  <c r="O41" i="87" s="1"/>
  <c r="M41" i="87"/>
  <c r="I41" i="87"/>
  <c r="F41" i="87"/>
  <c r="BU40" i="87"/>
  <c r="BT40" i="87"/>
  <c r="BS40" i="87" s="1"/>
  <c r="BQ40" i="87"/>
  <c r="BM40" i="87"/>
  <c r="BL40" i="87" s="1"/>
  <c r="BJ40" i="87"/>
  <c r="BF40" i="87"/>
  <c r="BE40" i="87" s="1"/>
  <c r="BC40" i="87"/>
  <c r="AY40" i="87"/>
  <c r="AX40" i="87" s="1"/>
  <c r="AV40" i="87"/>
  <c r="AR40" i="87"/>
  <c r="AQ40" i="87" s="1"/>
  <c r="AO40" i="87"/>
  <c r="AK40" i="87"/>
  <c r="AJ40" i="87" s="1"/>
  <c r="AH40" i="87"/>
  <c r="AD40" i="87"/>
  <c r="AC40" i="87" s="1"/>
  <c r="AA40" i="87"/>
  <c r="W40" i="87"/>
  <c r="V40" i="87" s="1"/>
  <c r="T40" i="87"/>
  <c r="P40" i="87"/>
  <c r="O40" i="87" s="1"/>
  <c r="M40" i="87"/>
  <c r="I40" i="87"/>
  <c r="F40" i="87"/>
  <c r="BU39" i="87"/>
  <c r="BT39" i="87"/>
  <c r="BS39" i="87" s="1"/>
  <c r="BQ39" i="87"/>
  <c r="BM39" i="87"/>
  <c r="BL39" i="87"/>
  <c r="BJ39" i="87"/>
  <c r="BF39" i="87"/>
  <c r="BE39" i="87" s="1"/>
  <c r="BC39" i="87"/>
  <c r="AY39" i="87"/>
  <c r="AX39" i="87" s="1"/>
  <c r="AV39" i="87"/>
  <c r="AR39" i="87"/>
  <c r="AQ39" i="87" s="1"/>
  <c r="AO39" i="87"/>
  <c r="AK39" i="87"/>
  <c r="AJ39" i="87"/>
  <c r="AH39" i="87"/>
  <c r="AD39" i="87"/>
  <c r="AA39" i="87"/>
  <c r="W39" i="87"/>
  <c r="V39" i="87" s="1"/>
  <c r="T39" i="87"/>
  <c r="P39" i="87"/>
  <c r="O39" i="87"/>
  <c r="M39" i="87"/>
  <c r="I39" i="87"/>
  <c r="H39" i="87" s="1"/>
  <c r="F39" i="87"/>
  <c r="BU38" i="87"/>
  <c r="BT38" i="87"/>
  <c r="BS38" i="87" s="1"/>
  <c r="BQ38" i="87"/>
  <c r="BM38" i="87"/>
  <c r="BL38" i="87" s="1"/>
  <c r="BJ38" i="87"/>
  <c r="BF38" i="87"/>
  <c r="BE38" i="87"/>
  <c r="BC38" i="87"/>
  <c r="AY38" i="87"/>
  <c r="AX38" i="87" s="1"/>
  <c r="AV38" i="87"/>
  <c r="AR38" i="87"/>
  <c r="AQ38" i="87" s="1"/>
  <c r="AO38" i="87"/>
  <c r="AK38" i="87"/>
  <c r="AJ38" i="87" s="1"/>
  <c r="AH38" i="87"/>
  <c r="AD38" i="87"/>
  <c r="AC38" i="87" s="1"/>
  <c r="AA38" i="87"/>
  <c r="W38" i="87"/>
  <c r="V38" i="87" s="1"/>
  <c r="T38" i="87"/>
  <c r="P38" i="87"/>
  <c r="M38" i="87"/>
  <c r="I38" i="87"/>
  <c r="H38" i="87" s="1"/>
  <c r="F38" i="87"/>
  <c r="BU37" i="87"/>
  <c r="BT37" i="87"/>
  <c r="BS37" i="87" s="1"/>
  <c r="BQ37" i="87"/>
  <c r="BM37" i="87"/>
  <c r="BL37" i="87" s="1"/>
  <c r="BJ37" i="87"/>
  <c r="BF37" i="87"/>
  <c r="BE37" i="87" s="1"/>
  <c r="BC37" i="87"/>
  <c r="AY37" i="87"/>
  <c r="AX37" i="87"/>
  <c r="AV37" i="87"/>
  <c r="AR37" i="87"/>
  <c r="AQ37" i="87" s="1"/>
  <c r="AO37" i="87"/>
  <c r="AK37" i="87"/>
  <c r="AJ37" i="87" s="1"/>
  <c r="AH37" i="87"/>
  <c r="AD37" i="87"/>
  <c r="AC37" i="87" s="1"/>
  <c r="AA37" i="87"/>
  <c r="W37" i="87"/>
  <c r="V37" i="87" s="1"/>
  <c r="T37" i="87"/>
  <c r="P37" i="87"/>
  <c r="O37" i="87" s="1"/>
  <c r="M37" i="87"/>
  <c r="I37" i="87"/>
  <c r="H37" i="87" s="1"/>
  <c r="F37" i="87"/>
  <c r="BU36" i="87"/>
  <c r="BT36" i="87"/>
  <c r="BS36" i="87" s="1"/>
  <c r="BQ36" i="87"/>
  <c r="BM36" i="87"/>
  <c r="BL36" i="87" s="1"/>
  <c r="BJ36" i="87"/>
  <c r="BF36" i="87"/>
  <c r="BE36" i="87" s="1"/>
  <c r="BC36" i="87"/>
  <c r="AY36" i="87"/>
  <c r="AX36" i="87" s="1"/>
  <c r="AV36" i="87"/>
  <c r="AR36" i="87"/>
  <c r="AQ36" i="87" s="1"/>
  <c r="AO36" i="87"/>
  <c r="AK36" i="87"/>
  <c r="AJ36" i="87" s="1"/>
  <c r="AH36" i="87"/>
  <c r="AD36" i="87"/>
  <c r="AC36" i="87" s="1"/>
  <c r="AA36" i="87"/>
  <c r="W36" i="87"/>
  <c r="V36" i="87" s="1"/>
  <c r="T36" i="87"/>
  <c r="P36" i="87"/>
  <c r="O36" i="87" s="1"/>
  <c r="M36" i="87"/>
  <c r="I36" i="87"/>
  <c r="F36" i="87"/>
  <c r="BU35" i="87"/>
  <c r="BT35" i="87"/>
  <c r="BS35" i="87" s="1"/>
  <c r="BQ35" i="87"/>
  <c r="BM35" i="87"/>
  <c r="BL35" i="87"/>
  <c r="BJ35" i="87"/>
  <c r="BF35" i="87"/>
  <c r="BE35" i="87" s="1"/>
  <c r="BC35" i="87"/>
  <c r="AY35" i="87"/>
  <c r="AX35" i="87" s="1"/>
  <c r="AV35" i="87"/>
  <c r="AR35" i="87"/>
  <c r="AQ35" i="87" s="1"/>
  <c r="AO35" i="87"/>
  <c r="AK35" i="87"/>
  <c r="AJ35" i="87" s="1"/>
  <c r="AH35" i="87"/>
  <c r="AD35" i="87"/>
  <c r="AC35" i="87" s="1"/>
  <c r="AA35" i="87"/>
  <c r="W35" i="87"/>
  <c r="T35" i="87"/>
  <c r="P35" i="87"/>
  <c r="O35" i="87" s="1"/>
  <c r="M35" i="87"/>
  <c r="I35" i="87"/>
  <c r="H35" i="87" s="1"/>
  <c r="F35" i="87"/>
  <c r="BU34" i="87"/>
  <c r="BT34" i="87"/>
  <c r="BS34" i="87" s="1"/>
  <c r="BQ34" i="87"/>
  <c r="BM34" i="87"/>
  <c r="BL34" i="87" s="1"/>
  <c r="BJ34" i="87"/>
  <c r="BF34" i="87"/>
  <c r="BE34" i="87" s="1"/>
  <c r="BC34" i="87"/>
  <c r="AY34" i="87"/>
  <c r="AX34" i="87" s="1"/>
  <c r="AV34" i="87"/>
  <c r="AR34" i="87"/>
  <c r="AQ34" i="87" s="1"/>
  <c r="AO34" i="87"/>
  <c r="AK34" i="87"/>
  <c r="AJ34" i="87" s="1"/>
  <c r="AH34" i="87"/>
  <c r="AD34" i="87"/>
  <c r="AC34" i="87" s="1"/>
  <c r="AA34" i="87"/>
  <c r="W34" i="87"/>
  <c r="V34" i="87" s="1"/>
  <c r="T34" i="87"/>
  <c r="P34" i="87"/>
  <c r="O34" i="87"/>
  <c r="M34" i="87"/>
  <c r="I34" i="87"/>
  <c r="F34" i="87"/>
  <c r="BU33" i="87"/>
  <c r="BT33" i="87"/>
  <c r="BS33" i="87" s="1"/>
  <c r="BQ33" i="87"/>
  <c r="BM33" i="87"/>
  <c r="BL33" i="87" s="1"/>
  <c r="BJ33" i="87"/>
  <c r="BF33" i="87"/>
  <c r="BE33" i="87" s="1"/>
  <c r="BC33" i="87"/>
  <c r="AY33" i="87"/>
  <c r="AX33" i="87" s="1"/>
  <c r="AV33" i="87"/>
  <c r="AR33" i="87"/>
  <c r="AQ33" i="87" s="1"/>
  <c r="AO33" i="87"/>
  <c r="AK33" i="87"/>
  <c r="AJ33" i="87" s="1"/>
  <c r="AH33" i="87"/>
  <c r="AD33" i="87"/>
  <c r="AC33" i="87" s="1"/>
  <c r="AA33" i="87"/>
  <c r="W33" i="87"/>
  <c r="V33" i="87" s="1"/>
  <c r="T33" i="87"/>
  <c r="P33" i="87"/>
  <c r="O33" i="87" s="1"/>
  <c r="M33" i="87"/>
  <c r="I33" i="87"/>
  <c r="H33" i="87" s="1"/>
  <c r="F33" i="87"/>
  <c r="BU32" i="87"/>
  <c r="BT32" i="87"/>
  <c r="BS32" i="87" s="1"/>
  <c r="BQ32" i="87"/>
  <c r="BM32" i="87"/>
  <c r="BL32" i="87" s="1"/>
  <c r="BJ32" i="87"/>
  <c r="BF32" i="87"/>
  <c r="BE32" i="87" s="1"/>
  <c r="BC32" i="87"/>
  <c r="AY32" i="87"/>
  <c r="AX32" i="87" s="1"/>
  <c r="AV32" i="87"/>
  <c r="AR32" i="87"/>
  <c r="AQ32" i="87" s="1"/>
  <c r="AO32" i="87"/>
  <c r="AK32" i="87"/>
  <c r="AJ32" i="87" s="1"/>
  <c r="AH32" i="87"/>
  <c r="AD32" i="87"/>
  <c r="AC32" i="87" s="1"/>
  <c r="AA32" i="87"/>
  <c r="W32" i="87"/>
  <c r="T32" i="87"/>
  <c r="P32" i="87"/>
  <c r="O32" i="87" s="1"/>
  <c r="M32" i="87"/>
  <c r="I32" i="87"/>
  <c r="H32" i="87" s="1"/>
  <c r="F32" i="87"/>
  <c r="BU31" i="87"/>
  <c r="BT31" i="87"/>
  <c r="BS31" i="87" s="1"/>
  <c r="BQ31" i="87"/>
  <c r="BM31" i="87"/>
  <c r="BL31" i="87" s="1"/>
  <c r="BJ31" i="87"/>
  <c r="BF31" i="87"/>
  <c r="BE31" i="87" s="1"/>
  <c r="BC31" i="87"/>
  <c r="AY31" i="87"/>
  <c r="AX31" i="87" s="1"/>
  <c r="AV31" i="87"/>
  <c r="AR31" i="87"/>
  <c r="AQ31" i="87" s="1"/>
  <c r="AO31" i="87"/>
  <c r="AK31" i="87"/>
  <c r="AJ31" i="87" s="1"/>
  <c r="AH31" i="87"/>
  <c r="AD31" i="87"/>
  <c r="AC31" i="87" s="1"/>
  <c r="AA31" i="87"/>
  <c r="W31" i="87"/>
  <c r="T31" i="87"/>
  <c r="P31" i="87"/>
  <c r="O31" i="87" s="1"/>
  <c r="M31" i="87"/>
  <c r="I31" i="87"/>
  <c r="H31" i="87" s="1"/>
  <c r="F31" i="87"/>
  <c r="BU30" i="87"/>
  <c r="BT30" i="87"/>
  <c r="BS30" i="87"/>
  <c r="BQ30" i="87"/>
  <c r="BM30" i="87"/>
  <c r="BL30" i="87" s="1"/>
  <c r="BJ30" i="87"/>
  <c r="BF30" i="87"/>
  <c r="BE30" i="87" s="1"/>
  <c r="BC30" i="87"/>
  <c r="AY30" i="87"/>
  <c r="AX30" i="87" s="1"/>
  <c r="AV30" i="87"/>
  <c r="AR30" i="87"/>
  <c r="AQ30" i="87" s="1"/>
  <c r="AO30" i="87"/>
  <c r="AK30" i="87"/>
  <c r="AJ30" i="87" s="1"/>
  <c r="AH30" i="87"/>
  <c r="AD30" i="87"/>
  <c r="AC30" i="87"/>
  <c r="AA30" i="87"/>
  <c r="W30" i="87"/>
  <c r="T30" i="87"/>
  <c r="P30" i="87"/>
  <c r="O30" i="87" s="1"/>
  <c r="M30" i="87"/>
  <c r="I30" i="87"/>
  <c r="H30" i="87" s="1"/>
  <c r="F30" i="87"/>
  <c r="BU29" i="87"/>
  <c r="BT29" i="87"/>
  <c r="BS29" i="87" s="1"/>
  <c r="BQ29" i="87"/>
  <c r="BM29" i="87"/>
  <c r="BL29" i="87" s="1"/>
  <c r="BJ29" i="87"/>
  <c r="BF29" i="87"/>
  <c r="BE29" i="87" s="1"/>
  <c r="BC29" i="87"/>
  <c r="AY29" i="87"/>
  <c r="AX29" i="87" s="1"/>
  <c r="AV29" i="87"/>
  <c r="AR29" i="87"/>
  <c r="AQ29" i="87" s="1"/>
  <c r="AO29" i="87"/>
  <c r="AK29" i="87"/>
  <c r="AJ29" i="87" s="1"/>
  <c r="AH29" i="87"/>
  <c r="AD29" i="87"/>
  <c r="AC29" i="87" s="1"/>
  <c r="AA29" i="87"/>
  <c r="W29" i="87"/>
  <c r="V29" i="87" s="1"/>
  <c r="T29" i="87"/>
  <c r="P29" i="87"/>
  <c r="O29" i="87" s="1"/>
  <c r="M29" i="87"/>
  <c r="I29" i="87"/>
  <c r="F29" i="87"/>
  <c r="BU28" i="87"/>
  <c r="BT28" i="87"/>
  <c r="BS28" i="87" s="1"/>
  <c r="BQ28" i="87"/>
  <c r="BM28" i="87"/>
  <c r="BL28" i="87" s="1"/>
  <c r="BJ28" i="87"/>
  <c r="BF28" i="87"/>
  <c r="BE28" i="87" s="1"/>
  <c r="BC28" i="87"/>
  <c r="AY28" i="87"/>
  <c r="AX28" i="87"/>
  <c r="AV28" i="87"/>
  <c r="AR28" i="87"/>
  <c r="AQ28" i="87" s="1"/>
  <c r="AO28" i="87"/>
  <c r="AK28" i="87"/>
  <c r="AJ28" i="87" s="1"/>
  <c r="AH28" i="87"/>
  <c r="AD28" i="87"/>
  <c r="AC28" i="87" s="1"/>
  <c r="AA28" i="87"/>
  <c r="W28" i="87"/>
  <c r="V28" i="87" s="1"/>
  <c r="T28" i="87"/>
  <c r="P28" i="87"/>
  <c r="O28" i="87" s="1"/>
  <c r="M28" i="87"/>
  <c r="I28" i="87"/>
  <c r="F28" i="87"/>
  <c r="BU27" i="87"/>
  <c r="BT27" i="87"/>
  <c r="BS27" i="87" s="1"/>
  <c r="BQ27" i="87"/>
  <c r="BM27" i="87"/>
  <c r="BL27" i="87" s="1"/>
  <c r="BJ27" i="87"/>
  <c r="BF27" i="87"/>
  <c r="BE27" i="87" s="1"/>
  <c r="BC27" i="87"/>
  <c r="AY27" i="87"/>
  <c r="AX27" i="87" s="1"/>
  <c r="AV27" i="87"/>
  <c r="AR27" i="87"/>
  <c r="AQ27" i="87" s="1"/>
  <c r="AO27" i="87"/>
  <c r="AK27" i="87"/>
  <c r="AJ27" i="87" s="1"/>
  <c r="AH27" i="87"/>
  <c r="AD27" i="87"/>
  <c r="AC27" i="87" s="1"/>
  <c r="AA27" i="87"/>
  <c r="W27" i="87"/>
  <c r="V27" i="87" s="1"/>
  <c r="T27" i="87"/>
  <c r="P27" i="87"/>
  <c r="O27" i="87" s="1"/>
  <c r="M27" i="87"/>
  <c r="I27" i="87"/>
  <c r="F27" i="87"/>
  <c r="BU26" i="87"/>
  <c r="BT26" i="87"/>
  <c r="BS26" i="87" s="1"/>
  <c r="BQ26" i="87"/>
  <c r="BM26" i="87"/>
  <c r="BL26" i="87" s="1"/>
  <c r="BJ26" i="87"/>
  <c r="BF26" i="87"/>
  <c r="BE26" i="87" s="1"/>
  <c r="BC26" i="87"/>
  <c r="AY26" i="87"/>
  <c r="AX26" i="87" s="1"/>
  <c r="AV26" i="87"/>
  <c r="AR26" i="87"/>
  <c r="AQ26" i="87" s="1"/>
  <c r="AO26" i="87"/>
  <c r="AK26" i="87"/>
  <c r="AJ26" i="87" s="1"/>
  <c r="AH26" i="87"/>
  <c r="AD26" i="87"/>
  <c r="AC26" i="87" s="1"/>
  <c r="AA26" i="87"/>
  <c r="W26" i="87"/>
  <c r="V26" i="87" s="1"/>
  <c r="T26" i="87"/>
  <c r="P26" i="87"/>
  <c r="M26" i="87"/>
  <c r="I26" i="87"/>
  <c r="H26" i="87" s="1"/>
  <c r="F26" i="87"/>
  <c r="BU25" i="87"/>
  <c r="BT25" i="87"/>
  <c r="BS25" i="87" s="1"/>
  <c r="BQ25" i="87"/>
  <c r="BM25" i="87"/>
  <c r="BL25" i="87" s="1"/>
  <c r="BJ25" i="87"/>
  <c r="BF25" i="87"/>
  <c r="BE25" i="87" s="1"/>
  <c r="BC25" i="87"/>
  <c r="AY25" i="87"/>
  <c r="AX25" i="87" s="1"/>
  <c r="AV25" i="87"/>
  <c r="AR25" i="87"/>
  <c r="AQ25" i="87" s="1"/>
  <c r="AO25" i="87"/>
  <c r="AK25" i="87"/>
  <c r="AJ25" i="87" s="1"/>
  <c r="AH25" i="87"/>
  <c r="AD25" i="87"/>
  <c r="AC25" i="87" s="1"/>
  <c r="AA25" i="87"/>
  <c r="W25" i="87"/>
  <c r="V25" i="87" s="1"/>
  <c r="T25" i="87"/>
  <c r="P25" i="87"/>
  <c r="O25" i="87" s="1"/>
  <c r="M25" i="87"/>
  <c r="I25" i="87"/>
  <c r="F25" i="87"/>
  <c r="BU24" i="87"/>
  <c r="BT24" i="87"/>
  <c r="BS24" i="87" s="1"/>
  <c r="BQ24" i="87"/>
  <c r="BM24" i="87"/>
  <c r="BL24" i="87" s="1"/>
  <c r="BJ24" i="87"/>
  <c r="BF24" i="87"/>
  <c r="BE24" i="87" s="1"/>
  <c r="BC24" i="87"/>
  <c r="AY24" i="87"/>
  <c r="AX24" i="87" s="1"/>
  <c r="AV24" i="87"/>
  <c r="AR24" i="87"/>
  <c r="AQ24" i="87" s="1"/>
  <c r="AO24" i="87"/>
  <c r="AK24" i="87"/>
  <c r="AJ24" i="87" s="1"/>
  <c r="AH24" i="87"/>
  <c r="AD24" i="87"/>
  <c r="AC24" i="87" s="1"/>
  <c r="AA24" i="87"/>
  <c r="W24" i="87"/>
  <c r="T24" i="87"/>
  <c r="P24" i="87"/>
  <c r="O24" i="87" s="1"/>
  <c r="M24" i="87"/>
  <c r="I24" i="87"/>
  <c r="H24" i="87" s="1"/>
  <c r="F24" i="87"/>
  <c r="BU23" i="87"/>
  <c r="BT23" i="87"/>
  <c r="BS23" i="87" s="1"/>
  <c r="BQ23" i="87"/>
  <c r="BM23" i="87"/>
  <c r="BL23" i="87" s="1"/>
  <c r="BJ23" i="87"/>
  <c r="BF23" i="87"/>
  <c r="BE23" i="87" s="1"/>
  <c r="BC23" i="87"/>
  <c r="AY23" i="87"/>
  <c r="AX23" i="87" s="1"/>
  <c r="AV23" i="87"/>
  <c r="AR23" i="87"/>
  <c r="AQ23" i="87" s="1"/>
  <c r="AO23" i="87"/>
  <c r="AK23" i="87"/>
  <c r="AJ23" i="87" s="1"/>
  <c r="AH23" i="87"/>
  <c r="AD23" i="87"/>
  <c r="AC23" i="87" s="1"/>
  <c r="AA23" i="87"/>
  <c r="W23" i="87"/>
  <c r="T23" i="87"/>
  <c r="P23" i="87"/>
  <c r="O23" i="87" s="1"/>
  <c r="M23" i="87"/>
  <c r="I23" i="87"/>
  <c r="H23" i="87" s="1"/>
  <c r="F23" i="87"/>
  <c r="BU22" i="87"/>
  <c r="BT22" i="87"/>
  <c r="BS22" i="87" s="1"/>
  <c r="BQ22" i="87"/>
  <c r="BM22" i="87"/>
  <c r="BL22" i="87" s="1"/>
  <c r="BJ22" i="87"/>
  <c r="BF22" i="87"/>
  <c r="BE22" i="87" s="1"/>
  <c r="BC22" i="87"/>
  <c r="AY22" i="87"/>
  <c r="AX22" i="87"/>
  <c r="AV22" i="87"/>
  <c r="AR22" i="87"/>
  <c r="AQ22" i="87" s="1"/>
  <c r="AO22" i="87"/>
  <c r="AK22" i="87"/>
  <c r="AJ22" i="87" s="1"/>
  <c r="AH22" i="87"/>
  <c r="AD22" i="87"/>
  <c r="AC22" i="87"/>
  <c r="AA22" i="87"/>
  <c r="W22" i="87"/>
  <c r="V22" i="87" s="1"/>
  <c r="T22" i="87"/>
  <c r="P22" i="87"/>
  <c r="O22" i="87" s="1"/>
  <c r="M22" i="87"/>
  <c r="I22" i="87"/>
  <c r="H22" i="87" s="1"/>
  <c r="F22" i="87"/>
  <c r="BU21" i="87"/>
  <c r="BT21" i="87"/>
  <c r="BS21" i="87" s="1"/>
  <c r="BQ21" i="87"/>
  <c r="BM21" i="87"/>
  <c r="BL21" i="87" s="1"/>
  <c r="BJ21" i="87"/>
  <c r="BF21" i="87"/>
  <c r="BE21" i="87" s="1"/>
  <c r="BC21" i="87"/>
  <c r="AY21" i="87"/>
  <c r="AX21" i="87" s="1"/>
  <c r="AV21" i="87"/>
  <c r="AR21" i="87"/>
  <c r="AQ21" i="87" s="1"/>
  <c r="AO21" i="87"/>
  <c r="AK21" i="87"/>
  <c r="AJ21" i="87" s="1"/>
  <c r="AH21" i="87"/>
  <c r="AD21" i="87"/>
  <c r="AC21" i="87" s="1"/>
  <c r="AA21" i="87"/>
  <c r="W21" i="87"/>
  <c r="V21" i="87" s="1"/>
  <c r="T21" i="87"/>
  <c r="P21" i="87"/>
  <c r="O21" i="87"/>
  <c r="M21" i="87"/>
  <c r="I21" i="87"/>
  <c r="H21" i="87" s="1"/>
  <c r="F21" i="87"/>
  <c r="BU20" i="87"/>
  <c r="BT20" i="87"/>
  <c r="BS20" i="87" s="1"/>
  <c r="BQ20" i="87"/>
  <c r="BM20" i="87"/>
  <c r="BL20" i="87" s="1"/>
  <c r="BJ20" i="87"/>
  <c r="BF20" i="87"/>
  <c r="BE20" i="87" s="1"/>
  <c r="BC20" i="87"/>
  <c r="AY20" i="87"/>
  <c r="AX20" i="87" s="1"/>
  <c r="AV20" i="87"/>
  <c r="AR20" i="87"/>
  <c r="AQ20" i="87" s="1"/>
  <c r="AO20" i="87"/>
  <c r="AK20" i="87"/>
  <c r="AJ20" i="87" s="1"/>
  <c r="AH20" i="87"/>
  <c r="AD20" i="87"/>
  <c r="AC20" i="87" s="1"/>
  <c r="AA20" i="87"/>
  <c r="W20" i="87"/>
  <c r="V20" i="87" s="1"/>
  <c r="T20" i="87"/>
  <c r="P20" i="87"/>
  <c r="O20" i="87" s="1"/>
  <c r="M20" i="87"/>
  <c r="I20" i="87"/>
  <c r="H20" i="87" s="1"/>
  <c r="F20" i="87"/>
  <c r="BU19" i="87"/>
  <c r="BT19" i="87"/>
  <c r="BS19" i="87" s="1"/>
  <c r="BQ19" i="87"/>
  <c r="BM19" i="87"/>
  <c r="BL19" i="87" s="1"/>
  <c r="BJ19" i="87"/>
  <c r="BF19" i="87"/>
  <c r="BE19" i="87" s="1"/>
  <c r="BC19" i="87"/>
  <c r="AY19" i="87"/>
  <c r="AX19" i="87" s="1"/>
  <c r="AV19" i="87"/>
  <c r="AR19" i="87"/>
  <c r="AQ19" i="87"/>
  <c r="AO19" i="87"/>
  <c r="AK19" i="87"/>
  <c r="AJ19" i="87" s="1"/>
  <c r="AH19" i="87"/>
  <c r="AD19" i="87"/>
  <c r="AC19" i="87" s="1"/>
  <c r="AA19" i="87"/>
  <c r="W19" i="87"/>
  <c r="T19" i="87"/>
  <c r="P19" i="87"/>
  <c r="O19" i="87" s="1"/>
  <c r="M19" i="87"/>
  <c r="I19" i="87"/>
  <c r="F19" i="87"/>
  <c r="BU18" i="87"/>
  <c r="BT18" i="87"/>
  <c r="BS18" i="87" s="1"/>
  <c r="BQ18" i="87"/>
  <c r="BM18" i="87"/>
  <c r="BL18" i="87" s="1"/>
  <c r="BJ18" i="87"/>
  <c r="BF18" i="87"/>
  <c r="BE18" i="87" s="1"/>
  <c r="BC18" i="87"/>
  <c r="AY18" i="87"/>
  <c r="AX18" i="87" s="1"/>
  <c r="AV18" i="87"/>
  <c r="AR18" i="87"/>
  <c r="AQ18" i="87" s="1"/>
  <c r="AO18" i="87"/>
  <c r="AK18" i="87"/>
  <c r="AJ18" i="87" s="1"/>
  <c r="AH18" i="87"/>
  <c r="AD18" i="87"/>
  <c r="AC18" i="87" s="1"/>
  <c r="AA18" i="87"/>
  <c r="W18" i="87"/>
  <c r="V18" i="87" s="1"/>
  <c r="T18" i="87"/>
  <c r="P18" i="87"/>
  <c r="O18" i="87" s="1"/>
  <c r="M18" i="87"/>
  <c r="I18" i="87"/>
  <c r="H18" i="87" s="1"/>
  <c r="F18" i="87"/>
  <c r="BU17" i="87"/>
  <c r="BT17" i="87"/>
  <c r="BS17" i="87" s="1"/>
  <c r="BQ17" i="87"/>
  <c r="BM17" i="87"/>
  <c r="BL17" i="87" s="1"/>
  <c r="BJ17" i="87"/>
  <c r="BF17" i="87"/>
  <c r="BE17" i="87" s="1"/>
  <c r="BC17" i="87"/>
  <c r="AY17" i="87"/>
  <c r="AX17" i="87" s="1"/>
  <c r="AV17" i="87"/>
  <c r="AR17" i="87"/>
  <c r="AQ17" i="87" s="1"/>
  <c r="AO17" i="87"/>
  <c r="AK17" i="87"/>
  <c r="AJ17" i="87" s="1"/>
  <c r="AH17" i="87"/>
  <c r="AD17" i="87"/>
  <c r="AC17" i="87"/>
  <c r="AA17" i="87"/>
  <c r="W17" i="87"/>
  <c r="V17" i="87" s="1"/>
  <c r="T17" i="87"/>
  <c r="P17" i="87"/>
  <c r="O17" i="87" s="1"/>
  <c r="M17" i="87"/>
  <c r="I17" i="87"/>
  <c r="F17" i="87"/>
  <c r="BU16" i="87"/>
  <c r="BT16" i="87"/>
  <c r="BS16" i="87" s="1"/>
  <c r="BQ16" i="87"/>
  <c r="BM16" i="87"/>
  <c r="BL16" i="87" s="1"/>
  <c r="BJ16" i="87"/>
  <c r="BF16" i="87"/>
  <c r="BE16" i="87" s="1"/>
  <c r="BC16" i="87"/>
  <c r="AY16" i="87"/>
  <c r="AX16" i="87" s="1"/>
  <c r="AV16" i="87"/>
  <c r="AR16" i="87"/>
  <c r="AQ16" i="87"/>
  <c r="AO16" i="87"/>
  <c r="AK16" i="87"/>
  <c r="AJ16" i="87" s="1"/>
  <c r="AH16" i="87"/>
  <c r="AD16" i="87"/>
  <c r="AC16" i="87" s="1"/>
  <c r="AA16" i="87"/>
  <c r="W16" i="87"/>
  <c r="T16" i="87"/>
  <c r="P16" i="87"/>
  <c r="O16" i="87" s="1"/>
  <c r="M16" i="87"/>
  <c r="I16" i="87"/>
  <c r="H16" i="87" s="1"/>
  <c r="F16" i="87"/>
  <c r="BU15" i="87"/>
  <c r="BT15" i="87"/>
  <c r="BS15" i="87" s="1"/>
  <c r="BQ15" i="87"/>
  <c r="BM15" i="87"/>
  <c r="BL15" i="87" s="1"/>
  <c r="BJ15" i="87"/>
  <c r="BF15" i="87"/>
  <c r="BE15" i="87" s="1"/>
  <c r="BC15" i="87"/>
  <c r="AY15" i="87"/>
  <c r="AX15" i="87" s="1"/>
  <c r="AV15" i="87"/>
  <c r="AR15" i="87"/>
  <c r="AQ15" i="87" s="1"/>
  <c r="AO15" i="87"/>
  <c r="AK15" i="87"/>
  <c r="AJ15" i="87" s="1"/>
  <c r="AH15" i="87"/>
  <c r="AD15" i="87"/>
  <c r="AC15" i="87" s="1"/>
  <c r="AA15" i="87"/>
  <c r="W15" i="87"/>
  <c r="V15" i="87"/>
  <c r="T15" i="87"/>
  <c r="P15" i="87"/>
  <c r="O15" i="87" s="1"/>
  <c r="M15" i="87"/>
  <c r="I15" i="87"/>
  <c r="H15" i="87"/>
  <c r="F15" i="87"/>
  <c r="BU14" i="87"/>
  <c r="BT14" i="87"/>
  <c r="BQ14" i="87"/>
  <c r="BM14" i="87"/>
  <c r="BL14" i="87" s="1"/>
  <c r="BJ14" i="87"/>
  <c r="BF14" i="87"/>
  <c r="BE14" i="87" s="1"/>
  <c r="BC14" i="87"/>
  <c r="AY14" i="87"/>
  <c r="AX14" i="87"/>
  <c r="AV14" i="87"/>
  <c r="AR14" i="87"/>
  <c r="AQ14" i="87" s="1"/>
  <c r="AO14" i="87"/>
  <c r="AK14" i="87"/>
  <c r="AJ14" i="87"/>
  <c r="AH14" i="87"/>
  <c r="AD14" i="87"/>
  <c r="AC14" i="87" s="1"/>
  <c r="AA14" i="87"/>
  <c r="W14" i="87"/>
  <c r="V14" i="87" s="1"/>
  <c r="T14" i="87"/>
  <c r="P14" i="87"/>
  <c r="M14" i="87"/>
  <c r="I14" i="87"/>
  <c r="H14" i="87" s="1"/>
  <c r="F14" i="87"/>
  <c r="P13" i="87"/>
  <c r="W13" i="87" s="1"/>
  <c r="O13" i="87"/>
  <c r="V13" i="87" s="1"/>
  <c r="AC13" i="87" s="1"/>
  <c r="AJ13" i="87" s="1"/>
  <c r="AQ13" i="87" s="1"/>
  <c r="AX13" i="87" s="1"/>
  <c r="BE13" i="87" s="1"/>
  <c r="BL13" i="87" s="1"/>
  <c r="BS13" i="87" s="1"/>
  <c r="N13" i="87"/>
  <c r="U13" i="87" s="1"/>
  <c r="BU11" i="87"/>
  <c r="BR12" i="87"/>
  <c r="BK12" i="87"/>
  <c r="BD12" i="87"/>
  <c r="AW12" i="87"/>
  <c r="AP12" i="87"/>
  <c r="AI12" i="87"/>
  <c r="AB12" i="87"/>
  <c r="U12" i="87"/>
  <c r="N12" i="87"/>
  <c r="G12" i="87"/>
  <c r="BN8" i="87"/>
  <c r="B7" i="87"/>
  <c r="A6" i="87"/>
  <c r="A5" i="87"/>
  <c r="A4" i="87"/>
  <c r="A1" i="87"/>
  <c r="J87" i="86"/>
  <c r="I87" i="86"/>
  <c r="G120" i="88" s="1"/>
  <c r="H87" i="86"/>
  <c r="C72" i="86"/>
  <c r="B70" i="86"/>
  <c r="B69" i="86"/>
  <c r="B68" i="86"/>
  <c r="B67" i="86"/>
  <c r="AF62" i="86"/>
  <c r="AG60" i="86"/>
  <c r="AF60" i="86"/>
  <c r="AD60" i="86"/>
  <c r="AC60" i="86"/>
  <c r="AA60" i="86"/>
  <c r="Z60" i="86"/>
  <c r="X60" i="86"/>
  <c r="W60" i="86"/>
  <c r="U60" i="86"/>
  <c r="T60" i="86"/>
  <c r="R60" i="86"/>
  <c r="Q60" i="86"/>
  <c r="O60" i="86"/>
  <c r="N60" i="86"/>
  <c r="L60" i="86"/>
  <c r="K60" i="86"/>
  <c r="I60" i="86"/>
  <c r="H60" i="86"/>
  <c r="F60" i="86"/>
  <c r="E60" i="86"/>
  <c r="AJ59" i="86"/>
  <c r="AI59" i="86"/>
  <c r="AH59" i="86"/>
  <c r="AE59" i="86"/>
  <c r="AB59" i="86"/>
  <c r="Y59" i="86"/>
  <c r="V59" i="86"/>
  <c r="S59" i="86"/>
  <c r="P59" i="86"/>
  <c r="M59" i="86"/>
  <c r="J59" i="86"/>
  <c r="G59" i="86"/>
  <c r="A59" i="86"/>
  <c r="AJ58" i="86"/>
  <c r="AI58" i="86"/>
  <c r="AH58" i="86"/>
  <c r="AE58" i="86"/>
  <c r="AB58" i="86"/>
  <c r="Y58" i="86"/>
  <c r="V58" i="86"/>
  <c r="S58" i="86"/>
  <c r="P58" i="86"/>
  <c r="M58" i="86"/>
  <c r="J58" i="86"/>
  <c r="G58" i="86"/>
  <c r="A58" i="86"/>
  <c r="AJ57" i="86"/>
  <c r="AI57" i="86"/>
  <c r="AH57" i="86"/>
  <c r="AE57" i="86"/>
  <c r="AB57" i="86"/>
  <c r="Y57" i="86"/>
  <c r="V57" i="86"/>
  <c r="S57" i="86"/>
  <c r="P57" i="86"/>
  <c r="M57" i="86"/>
  <c r="J57" i="86"/>
  <c r="G57" i="86"/>
  <c r="A57" i="86"/>
  <c r="AJ56" i="86"/>
  <c r="AI56" i="86"/>
  <c r="AH56" i="86"/>
  <c r="AE56" i="86"/>
  <c r="AE60" i="86" s="1"/>
  <c r="AB56" i="86"/>
  <c r="Y56" i="86"/>
  <c r="V56" i="86"/>
  <c r="S56" i="86"/>
  <c r="P56" i="86"/>
  <c r="M56" i="86"/>
  <c r="J56" i="86"/>
  <c r="G56" i="86"/>
  <c r="A56" i="86"/>
  <c r="AG53" i="86"/>
  <c r="AG62" i="86" s="1"/>
  <c r="AF53" i="86"/>
  <c r="AD53" i="86"/>
  <c r="AD62" i="86" s="1"/>
  <c r="AC53" i="86"/>
  <c r="AC62" i="86" s="1"/>
  <c r="AA53" i="86"/>
  <c r="AA62" i="86" s="1"/>
  <c r="Z53" i="86"/>
  <c r="Z62" i="86" s="1"/>
  <c r="X53" i="86"/>
  <c r="X62" i="86" s="1"/>
  <c r="W53" i="86"/>
  <c r="W62" i="86" s="1"/>
  <c r="U53" i="86"/>
  <c r="U62" i="86" s="1"/>
  <c r="T53" i="86"/>
  <c r="T62" i="86" s="1"/>
  <c r="R53" i="86"/>
  <c r="R62" i="86" s="1"/>
  <c r="Q53" i="86"/>
  <c r="Q62" i="86" s="1"/>
  <c r="O53" i="86"/>
  <c r="O62" i="86" s="1"/>
  <c r="N53" i="86"/>
  <c r="N62" i="86" s="1"/>
  <c r="L53" i="86"/>
  <c r="L62" i="86" s="1"/>
  <c r="K53" i="86"/>
  <c r="K62" i="86" s="1"/>
  <c r="I53" i="86"/>
  <c r="I62" i="86" s="1"/>
  <c r="H53" i="86"/>
  <c r="H62" i="86" s="1"/>
  <c r="F53" i="86"/>
  <c r="E53" i="86"/>
  <c r="AJ52" i="86"/>
  <c r="AI52" i="86"/>
  <c r="AH52" i="86"/>
  <c r="AE52" i="86"/>
  <c r="AB52" i="86"/>
  <c r="Y52" i="86"/>
  <c r="V52" i="86"/>
  <c r="S52" i="86"/>
  <c r="P52" i="86"/>
  <c r="M52" i="86"/>
  <c r="J52" i="86"/>
  <c r="G52" i="86"/>
  <c r="A52" i="86"/>
  <c r="AJ51" i="86"/>
  <c r="AI51" i="86"/>
  <c r="AH51" i="86"/>
  <c r="AE51" i="86"/>
  <c r="AB51" i="86"/>
  <c r="Y51" i="86"/>
  <c r="V51" i="86"/>
  <c r="S51" i="86"/>
  <c r="P51" i="86"/>
  <c r="M51" i="86"/>
  <c r="J51" i="86"/>
  <c r="G51" i="86"/>
  <c r="A51" i="86"/>
  <c r="AJ50" i="86"/>
  <c r="AI50" i="86"/>
  <c r="AH50" i="86"/>
  <c r="AE50" i="86"/>
  <c r="AB50" i="86"/>
  <c r="Y50" i="86"/>
  <c r="V50" i="86"/>
  <c r="S50" i="86"/>
  <c r="P50" i="86"/>
  <c r="M50" i="86"/>
  <c r="J50" i="86"/>
  <c r="G50" i="86"/>
  <c r="A50" i="86"/>
  <c r="AJ49" i="86"/>
  <c r="AI49" i="86"/>
  <c r="AH49" i="86"/>
  <c r="AE49" i="86"/>
  <c r="AB49" i="86"/>
  <c r="Y49" i="86"/>
  <c r="V49" i="86"/>
  <c r="S49" i="86"/>
  <c r="P49" i="86"/>
  <c r="M49" i="86"/>
  <c r="J49" i="86"/>
  <c r="G49" i="86"/>
  <c r="A49" i="86"/>
  <c r="AJ48" i="86"/>
  <c r="AI48" i="86"/>
  <c r="AH48" i="86"/>
  <c r="AE48" i="86"/>
  <c r="AB48" i="86"/>
  <c r="Y48" i="86"/>
  <c r="V48" i="86"/>
  <c r="S48" i="86"/>
  <c r="P48" i="86"/>
  <c r="M48" i="86"/>
  <c r="J48" i="86"/>
  <c r="G48" i="86"/>
  <c r="A48" i="86"/>
  <c r="AJ47" i="86"/>
  <c r="AI47" i="86"/>
  <c r="AH47" i="86"/>
  <c r="AE47" i="86"/>
  <c r="AB47" i="86"/>
  <c r="Y47" i="86"/>
  <c r="V47" i="86"/>
  <c r="S47" i="86"/>
  <c r="P47" i="86"/>
  <c r="M47" i="86"/>
  <c r="J47" i="86"/>
  <c r="G47" i="86"/>
  <c r="A47" i="86"/>
  <c r="AJ46" i="86"/>
  <c r="AI46" i="86"/>
  <c r="AH46" i="86"/>
  <c r="AE46" i="86"/>
  <c r="AB46" i="86"/>
  <c r="Y46" i="86"/>
  <c r="V46" i="86"/>
  <c r="S46" i="86"/>
  <c r="P46" i="86"/>
  <c r="M46" i="86"/>
  <c r="J46" i="86"/>
  <c r="G46" i="86"/>
  <c r="A46" i="86"/>
  <c r="AJ45" i="86"/>
  <c r="AI45" i="86"/>
  <c r="AH45" i="86"/>
  <c r="AE45" i="86"/>
  <c r="AB45" i="86"/>
  <c r="Y45" i="86"/>
  <c r="V45" i="86"/>
  <c r="S45" i="86"/>
  <c r="P45" i="86"/>
  <c r="M45" i="86"/>
  <c r="J45" i="86"/>
  <c r="G45" i="86"/>
  <c r="A45" i="86"/>
  <c r="AJ44" i="86"/>
  <c r="AI44" i="86"/>
  <c r="AH44" i="86"/>
  <c r="AE44" i="86"/>
  <c r="AB44" i="86"/>
  <c r="Y44" i="86"/>
  <c r="V44" i="86"/>
  <c r="S44" i="86"/>
  <c r="P44" i="86"/>
  <c r="M44" i="86"/>
  <c r="J44" i="86"/>
  <c r="G44" i="86"/>
  <c r="A44" i="86"/>
  <c r="AJ43" i="86"/>
  <c r="AI43" i="86"/>
  <c r="AH43" i="86"/>
  <c r="AE43" i="86"/>
  <c r="AB43" i="86"/>
  <c r="Y43" i="86"/>
  <c r="V43" i="86"/>
  <c r="S43" i="86"/>
  <c r="P43" i="86"/>
  <c r="M43" i="86"/>
  <c r="J43" i="86"/>
  <c r="G43" i="86"/>
  <c r="A43" i="86"/>
  <c r="AJ42" i="86"/>
  <c r="AI42" i="86"/>
  <c r="AH42" i="86"/>
  <c r="AE42" i="86"/>
  <c r="AB42" i="86"/>
  <c r="Y42" i="86"/>
  <c r="V42" i="86"/>
  <c r="S42" i="86"/>
  <c r="P42" i="86"/>
  <c r="M42" i="86"/>
  <c r="J42" i="86"/>
  <c r="G42" i="86"/>
  <c r="A42" i="86"/>
  <c r="AJ41" i="86"/>
  <c r="AI41" i="86"/>
  <c r="AH41" i="86"/>
  <c r="AE41" i="86"/>
  <c r="AB41" i="86"/>
  <c r="Y41" i="86"/>
  <c r="V41" i="86"/>
  <c r="S41" i="86"/>
  <c r="P41" i="86"/>
  <c r="M41" i="86"/>
  <c r="J41" i="86"/>
  <c r="G41" i="86"/>
  <c r="A41" i="86"/>
  <c r="AJ40" i="86"/>
  <c r="AI40" i="86"/>
  <c r="AH40" i="86"/>
  <c r="AE40" i="86"/>
  <c r="AB40" i="86"/>
  <c r="Y40" i="86"/>
  <c r="V40" i="86"/>
  <c r="S40" i="86"/>
  <c r="P40" i="86"/>
  <c r="M40" i="86"/>
  <c r="J40" i="86"/>
  <c r="G40" i="86"/>
  <c r="A40" i="86"/>
  <c r="AJ39" i="86"/>
  <c r="AI39" i="86"/>
  <c r="AH39" i="86"/>
  <c r="AE39" i="86"/>
  <c r="AB39" i="86"/>
  <c r="Y39" i="86"/>
  <c r="V39" i="86"/>
  <c r="S39" i="86"/>
  <c r="P39" i="86"/>
  <c r="M39" i="86"/>
  <c r="J39" i="86"/>
  <c r="G39" i="86"/>
  <c r="A39" i="86"/>
  <c r="AJ38" i="86"/>
  <c r="AI38" i="86"/>
  <c r="AH38" i="86"/>
  <c r="AE38" i="86"/>
  <c r="AB38" i="86"/>
  <c r="Y38" i="86"/>
  <c r="V38" i="86"/>
  <c r="S38" i="86"/>
  <c r="P38" i="86"/>
  <c r="M38" i="86"/>
  <c r="J38" i="86"/>
  <c r="G38" i="86"/>
  <c r="A38" i="86"/>
  <c r="AJ37" i="86"/>
  <c r="AI37" i="86"/>
  <c r="AH37" i="86"/>
  <c r="AE37" i="86"/>
  <c r="AB37" i="86"/>
  <c r="Y37" i="86"/>
  <c r="V37" i="86"/>
  <c r="S37" i="86"/>
  <c r="P37" i="86"/>
  <c r="M37" i="86"/>
  <c r="J37" i="86"/>
  <c r="G37" i="86"/>
  <c r="A37" i="86"/>
  <c r="AJ36" i="86"/>
  <c r="AI36" i="86"/>
  <c r="AH36" i="86"/>
  <c r="AE36" i="86"/>
  <c r="AB36" i="86"/>
  <c r="Y36" i="86"/>
  <c r="V36" i="86"/>
  <c r="S36" i="86"/>
  <c r="P36" i="86"/>
  <c r="M36" i="86"/>
  <c r="J36" i="86"/>
  <c r="G36" i="86"/>
  <c r="A36" i="86"/>
  <c r="AJ35" i="86"/>
  <c r="AI35" i="86"/>
  <c r="AH35" i="86"/>
  <c r="AE35" i="86"/>
  <c r="AB35" i="86"/>
  <c r="Y35" i="86"/>
  <c r="V35" i="86"/>
  <c r="S35" i="86"/>
  <c r="P35" i="86"/>
  <c r="M35" i="86"/>
  <c r="J35" i="86"/>
  <c r="G35" i="86"/>
  <c r="A35" i="86"/>
  <c r="AJ34" i="86"/>
  <c r="AI34" i="86"/>
  <c r="AH34" i="86"/>
  <c r="AE34" i="86"/>
  <c r="AB34" i="86"/>
  <c r="Y34" i="86"/>
  <c r="V34" i="86"/>
  <c r="S34" i="86"/>
  <c r="P34" i="86"/>
  <c r="M34" i="86"/>
  <c r="J34" i="86"/>
  <c r="G34" i="86"/>
  <c r="A34" i="86"/>
  <c r="AK30" i="86"/>
  <c r="AI30" i="86"/>
  <c r="AG30" i="86"/>
  <c r="AD30" i="86"/>
  <c r="AA30" i="86"/>
  <c r="X30" i="86"/>
  <c r="U30" i="86"/>
  <c r="R30" i="86"/>
  <c r="O30" i="86"/>
  <c r="L30" i="86"/>
  <c r="I30" i="86"/>
  <c r="F30" i="86"/>
  <c r="AE29" i="86"/>
  <c r="S29" i="86"/>
  <c r="K29" i="86"/>
  <c r="H29" i="86"/>
  <c r="G29" i="86"/>
  <c r="AC24" i="86"/>
  <c r="Y24" i="86"/>
  <c r="Q24" i="86"/>
  <c r="M24" i="86"/>
  <c r="E24" i="86"/>
  <c r="K23" i="86"/>
  <c r="I12" i="87"/>
  <c r="B16" i="86"/>
  <c r="D13" i="86"/>
  <c r="D11" i="86"/>
  <c r="C11" i="86"/>
  <c r="B11" i="86"/>
  <c r="D10" i="86"/>
  <c r="C10" i="86"/>
  <c r="B10" i="86"/>
  <c r="AI20" i="86" s="1"/>
  <c r="D9" i="86"/>
  <c r="C9" i="86"/>
  <c r="B9" i="86"/>
  <c r="D8" i="86"/>
  <c r="C8" i="86"/>
  <c r="B8" i="86"/>
  <c r="D7" i="86"/>
  <c r="C7" i="86"/>
  <c r="B7" i="86"/>
  <c r="C6" i="86"/>
  <c r="C5" i="86"/>
  <c r="B5" i="86"/>
  <c r="AI92" i="86" s="1"/>
  <c r="B3" i="86"/>
  <c r="Z90" i="86" s="1"/>
  <c r="I2" i="39"/>
  <c r="AG60" i="36"/>
  <c r="AF60" i="36"/>
  <c r="AD60" i="36"/>
  <c r="AC60" i="36"/>
  <c r="AA60" i="36"/>
  <c r="Z60" i="36"/>
  <c r="X60" i="36"/>
  <c r="W60" i="36"/>
  <c r="U60" i="36"/>
  <c r="T60" i="36"/>
  <c r="R60" i="36"/>
  <c r="Q60" i="36"/>
  <c r="O60" i="36"/>
  <c r="N60" i="36"/>
  <c r="L60" i="36"/>
  <c r="K60" i="36"/>
  <c r="I60" i="36"/>
  <c r="H60" i="36"/>
  <c r="F60" i="36"/>
  <c r="AG60" i="48"/>
  <c r="AF60" i="48"/>
  <c r="AD60" i="48"/>
  <c r="AC60" i="48"/>
  <c r="AA60" i="48"/>
  <c r="Z60" i="48"/>
  <c r="X60" i="48"/>
  <c r="W60" i="48"/>
  <c r="U60" i="48"/>
  <c r="T60" i="48"/>
  <c r="R60" i="48"/>
  <c r="Q60" i="48"/>
  <c r="O60" i="48"/>
  <c r="N60" i="48"/>
  <c r="L60" i="48"/>
  <c r="K60" i="48"/>
  <c r="I60" i="48"/>
  <c r="H60" i="48"/>
  <c r="F60" i="48"/>
  <c r="AG60" i="52"/>
  <c r="AF60" i="52"/>
  <c r="AD60" i="52"/>
  <c r="AC60" i="52"/>
  <c r="AA60" i="52"/>
  <c r="Z60" i="52"/>
  <c r="X60" i="52"/>
  <c r="W60" i="52"/>
  <c r="U60" i="52"/>
  <c r="T60" i="52"/>
  <c r="R60" i="52"/>
  <c r="Q60" i="52"/>
  <c r="O60" i="52"/>
  <c r="N60" i="52"/>
  <c r="L60" i="52"/>
  <c r="K60" i="52"/>
  <c r="I60" i="52"/>
  <c r="H60" i="52"/>
  <c r="F60" i="52"/>
  <c r="AG60" i="57"/>
  <c r="AF60" i="57"/>
  <c r="AD60" i="57"/>
  <c r="AC60" i="57"/>
  <c r="AA60" i="57"/>
  <c r="Z60" i="57"/>
  <c r="X60" i="57"/>
  <c r="W60" i="57"/>
  <c r="U60" i="57"/>
  <c r="T60" i="57"/>
  <c r="R60" i="57"/>
  <c r="Q60" i="57"/>
  <c r="O60" i="57"/>
  <c r="N60" i="57"/>
  <c r="L60" i="57"/>
  <c r="K60" i="57"/>
  <c r="I60" i="57"/>
  <c r="H60" i="57"/>
  <c r="F60" i="57"/>
  <c r="AG60" i="61"/>
  <c r="AF60" i="61"/>
  <c r="AD60" i="61"/>
  <c r="AC60" i="61"/>
  <c r="AA60" i="61"/>
  <c r="Z60" i="61"/>
  <c r="X60" i="61"/>
  <c r="W60" i="61"/>
  <c r="U60" i="61"/>
  <c r="T60" i="61"/>
  <c r="R60" i="61"/>
  <c r="Q60" i="61"/>
  <c r="O60" i="61"/>
  <c r="N60" i="61"/>
  <c r="L60" i="61"/>
  <c r="K60" i="61"/>
  <c r="I60" i="61"/>
  <c r="H60" i="61"/>
  <c r="F60" i="61"/>
  <c r="AG60" i="65"/>
  <c r="AF60" i="65"/>
  <c r="AD60" i="65"/>
  <c r="AC60" i="65"/>
  <c r="AA60" i="65"/>
  <c r="Z60" i="65"/>
  <c r="X60" i="65"/>
  <c r="W60" i="65"/>
  <c r="U60" i="65"/>
  <c r="T60" i="65"/>
  <c r="R60" i="65"/>
  <c r="Q60" i="65"/>
  <c r="O60" i="65"/>
  <c r="N60" i="65"/>
  <c r="L60" i="65"/>
  <c r="K60" i="65"/>
  <c r="I60" i="65"/>
  <c r="H60" i="65"/>
  <c r="F60" i="65"/>
  <c r="AG60" i="69"/>
  <c r="AF60" i="69"/>
  <c r="AD60" i="69"/>
  <c r="AC60" i="69"/>
  <c r="AA60" i="69"/>
  <c r="Z60" i="69"/>
  <c r="X60" i="69"/>
  <c r="W60" i="69"/>
  <c r="U60" i="69"/>
  <c r="T60" i="69"/>
  <c r="R60" i="69"/>
  <c r="Q60" i="69"/>
  <c r="O60" i="69"/>
  <c r="N60" i="69"/>
  <c r="L60" i="69"/>
  <c r="K60" i="69"/>
  <c r="I60" i="69"/>
  <c r="H60" i="69"/>
  <c r="F60" i="69"/>
  <c r="AG60" i="1"/>
  <c r="AF60" i="1"/>
  <c r="AD60" i="1"/>
  <c r="AC60" i="1"/>
  <c r="AA60" i="1"/>
  <c r="Z60" i="1"/>
  <c r="X60" i="1"/>
  <c r="W60" i="1"/>
  <c r="U60" i="1"/>
  <c r="T60" i="1"/>
  <c r="R60" i="1"/>
  <c r="Q60" i="1"/>
  <c r="O60" i="1"/>
  <c r="N60" i="1"/>
  <c r="L60" i="1"/>
  <c r="K60" i="1"/>
  <c r="I60" i="1"/>
  <c r="H60" i="1"/>
  <c r="F60" i="1"/>
  <c r="E60" i="36"/>
  <c r="E60" i="48"/>
  <c r="E60" i="52"/>
  <c r="E60" i="57"/>
  <c r="E60" i="61"/>
  <c r="E60" i="65"/>
  <c r="E60" i="69"/>
  <c r="E60" i="1"/>
  <c r="AG53" i="36"/>
  <c r="AF53" i="36"/>
  <c r="AD53" i="36"/>
  <c r="AC53" i="36"/>
  <c r="AA53" i="36"/>
  <c r="Z53" i="36"/>
  <c r="X53" i="36"/>
  <c r="W53" i="36"/>
  <c r="U53" i="36"/>
  <c r="T53" i="36"/>
  <c r="R53" i="36"/>
  <c r="Q53" i="36"/>
  <c r="O53" i="36"/>
  <c r="N53" i="36"/>
  <c r="L53" i="36"/>
  <c r="K53" i="36"/>
  <c r="I53" i="36"/>
  <c r="H53" i="36"/>
  <c r="F53" i="36"/>
  <c r="AG53" i="48"/>
  <c r="AF53" i="48"/>
  <c r="AD53" i="48"/>
  <c r="AC53" i="48"/>
  <c r="AA53" i="48"/>
  <c r="Z53" i="48"/>
  <c r="X53" i="48"/>
  <c r="W53" i="48"/>
  <c r="U53" i="48"/>
  <c r="T53" i="48"/>
  <c r="R53" i="48"/>
  <c r="Q53" i="48"/>
  <c r="O53" i="48"/>
  <c r="N53" i="48"/>
  <c r="L53" i="48"/>
  <c r="K53" i="48"/>
  <c r="I53" i="48"/>
  <c r="H53" i="48"/>
  <c r="F53" i="48"/>
  <c r="AG53" i="52"/>
  <c r="AF53" i="52"/>
  <c r="AD53" i="52"/>
  <c r="AC53" i="52"/>
  <c r="AA53" i="52"/>
  <c r="Z53" i="52"/>
  <c r="X53" i="52"/>
  <c r="W53" i="52"/>
  <c r="U53" i="52"/>
  <c r="T53" i="52"/>
  <c r="R53" i="52"/>
  <c r="Q53" i="52"/>
  <c r="O53" i="52"/>
  <c r="N53" i="52"/>
  <c r="L53" i="52"/>
  <c r="K53" i="52"/>
  <c r="I53" i="52"/>
  <c r="H53" i="52"/>
  <c r="F53" i="52"/>
  <c r="AG53" i="57"/>
  <c r="AF53" i="57"/>
  <c r="AD53" i="57"/>
  <c r="AC53" i="57"/>
  <c r="AA53" i="57"/>
  <c r="Z53" i="57"/>
  <c r="X53" i="57"/>
  <c r="W53" i="57"/>
  <c r="U53" i="57"/>
  <c r="T53" i="57"/>
  <c r="R53" i="57"/>
  <c r="Q53" i="57"/>
  <c r="O53" i="57"/>
  <c r="N53" i="57"/>
  <c r="L53" i="57"/>
  <c r="K53" i="57"/>
  <c r="I53" i="57"/>
  <c r="H53" i="57"/>
  <c r="F53" i="57"/>
  <c r="AG53" i="61"/>
  <c r="AF53" i="61"/>
  <c r="AD53" i="61"/>
  <c r="AC53" i="61"/>
  <c r="AA53" i="61"/>
  <c r="Z53" i="61"/>
  <c r="X53" i="61"/>
  <c r="W53" i="61"/>
  <c r="U53" i="61"/>
  <c r="T53" i="61"/>
  <c r="R53" i="61"/>
  <c r="Q53" i="61"/>
  <c r="O53" i="61"/>
  <c r="N53" i="61"/>
  <c r="L53" i="61"/>
  <c r="K53" i="61"/>
  <c r="I53" i="61"/>
  <c r="H53" i="61"/>
  <c r="F53" i="61"/>
  <c r="AG53" i="65"/>
  <c r="AF53" i="65"/>
  <c r="AD53" i="65"/>
  <c r="AC53" i="65"/>
  <c r="AA53" i="65"/>
  <c r="Z53" i="65"/>
  <c r="X53" i="65"/>
  <c r="W53" i="65"/>
  <c r="U53" i="65"/>
  <c r="T53" i="65"/>
  <c r="R53" i="65"/>
  <c r="Q53" i="65"/>
  <c r="O53" i="65"/>
  <c r="N53" i="65"/>
  <c r="L53" i="65"/>
  <c r="K53" i="65"/>
  <c r="I53" i="65"/>
  <c r="H53" i="65"/>
  <c r="F53" i="65"/>
  <c r="AG53" i="69"/>
  <c r="AF53" i="69"/>
  <c r="AD53" i="69"/>
  <c r="AC53" i="69"/>
  <c r="AA53" i="69"/>
  <c r="Z53" i="69"/>
  <c r="X53" i="69"/>
  <c r="W53" i="69"/>
  <c r="U53" i="69"/>
  <c r="T53" i="69"/>
  <c r="R53" i="69"/>
  <c r="Q53" i="69"/>
  <c r="O53" i="69"/>
  <c r="N53" i="69"/>
  <c r="L53" i="69"/>
  <c r="K53" i="69"/>
  <c r="I53" i="69"/>
  <c r="H53" i="69"/>
  <c r="F53" i="69"/>
  <c r="AG53" i="1"/>
  <c r="AF53" i="1"/>
  <c r="AD53" i="1"/>
  <c r="AC53" i="1"/>
  <c r="AA53" i="1"/>
  <c r="Z53" i="1"/>
  <c r="X53" i="1"/>
  <c r="W53" i="1"/>
  <c r="U53" i="1"/>
  <c r="T53" i="1"/>
  <c r="R53" i="1"/>
  <c r="Q53" i="1"/>
  <c r="O53" i="1"/>
  <c r="N53" i="1"/>
  <c r="L53" i="1"/>
  <c r="K53" i="1"/>
  <c r="I53" i="1"/>
  <c r="H53" i="1"/>
  <c r="F53" i="1"/>
  <c r="E53" i="36"/>
  <c r="E62" i="36" s="1"/>
  <c r="E53" i="48"/>
  <c r="E62" i="48" s="1"/>
  <c r="E53" i="52"/>
  <c r="E62" i="52" s="1"/>
  <c r="E53" i="57"/>
  <c r="E62" i="57" s="1"/>
  <c r="E53" i="61"/>
  <c r="E62" i="61" s="1"/>
  <c r="E53" i="65"/>
  <c r="E62" i="65" s="1"/>
  <c r="E53" i="69"/>
  <c r="E62" i="69" s="1"/>
  <c r="E53" i="1"/>
  <c r="E62" i="1" s="1"/>
  <c r="AF104" i="2"/>
  <c r="AD104" i="2"/>
  <c r="AC104" i="2"/>
  <c r="AA104" i="2"/>
  <c r="Z104" i="2"/>
  <c r="X104" i="2"/>
  <c r="W104" i="2"/>
  <c r="U104" i="2"/>
  <c r="T104" i="2"/>
  <c r="R104" i="2"/>
  <c r="Q104" i="2"/>
  <c r="O104" i="2"/>
  <c r="N104" i="2"/>
  <c r="L104" i="2"/>
  <c r="K104" i="2"/>
  <c r="I104" i="2"/>
  <c r="H104" i="2"/>
  <c r="F104" i="2"/>
  <c r="E104" i="2"/>
  <c r="AF104" i="50"/>
  <c r="AD104" i="50"/>
  <c r="AC104" i="50"/>
  <c r="AA104" i="50"/>
  <c r="Z104" i="50"/>
  <c r="X104" i="50"/>
  <c r="W104" i="50"/>
  <c r="U104" i="50"/>
  <c r="T104" i="50"/>
  <c r="R104" i="50"/>
  <c r="Q104" i="50"/>
  <c r="O104" i="50"/>
  <c r="N104" i="50"/>
  <c r="L104" i="50"/>
  <c r="K104" i="50"/>
  <c r="I104" i="50"/>
  <c r="H104" i="50"/>
  <c r="F104" i="50"/>
  <c r="E104" i="50"/>
  <c r="AF104" i="54"/>
  <c r="AD104" i="54"/>
  <c r="AC104" i="54"/>
  <c r="AA104" i="54"/>
  <c r="Z104" i="54"/>
  <c r="X104" i="54"/>
  <c r="W104" i="54"/>
  <c r="U104" i="54"/>
  <c r="T104" i="54"/>
  <c r="R104" i="54"/>
  <c r="Q104" i="54"/>
  <c r="O104" i="54"/>
  <c r="N104" i="54"/>
  <c r="L104" i="54"/>
  <c r="K104" i="54"/>
  <c r="I104" i="54"/>
  <c r="H104" i="54"/>
  <c r="F104" i="54"/>
  <c r="E104" i="54"/>
  <c r="AF104" i="59"/>
  <c r="AD104" i="59"/>
  <c r="AC104" i="59"/>
  <c r="AA104" i="59"/>
  <c r="Z104" i="59"/>
  <c r="X104" i="59"/>
  <c r="W104" i="59"/>
  <c r="U104" i="59"/>
  <c r="T104" i="59"/>
  <c r="R104" i="59"/>
  <c r="Q104" i="59"/>
  <c r="O104" i="59"/>
  <c r="N104" i="59"/>
  <c r="L104" i="59"/>
  <c r="K104" i="59"/>
  <c r="I104" i="59"/>
  <c r="H104" i="59"/>
  <c r="F104" i="59"/>
  <c r="E104" i="59"/>
  <c r="AF104" i="63"/>
  <c r="AD104" i="63"/>
  <c r="AC104" i="63"/>
  <c r="AA104" i="63"/>
  <c r="Z104" i="63"/>
  <c r="X104" i="63"/>
  <c r="W104" i="63"/>
  <c r="U104" i="63"/>
  <c r="T104" i="63"/>
  <c r="R104" i="63"/>
  <c r="Q104" i="63"/>
  <c r="O104" i="63"/>
  <c r="N104" i="63"/>
  <c r="L104" i="63"/>
  <c r="K104" i="63"/>
  <c r="I104" i="63"/>
  <c r="H104" i="63"/>
  <c r="F104" i="63"/>
  <c r="E104" i="63"/>
  <c r="AF104" i="67"/>
  <c r="AD104" i="67"/>
  <c r="AC104" i="67"/>
  <c r="AA104" i="67"/>
  <c r="Z104" i="67"/>
  <c r="X104" i="67"/>
  <c r="W104" i="67"/>
  <c r="U104" i="67"/>
  <c r="T104" i="67"/>
  <c r="R104" i="67"/>
  <c r="Q104" i="67"/>
  <c r="O104" i="67"/>
  <c r="N104" i="67"/>
  <c r="L104" i="67"/>
  <c r="K104" i="67"/>
  <c r="I104" i="67"/>
  <c r="H104" i="67"/>
  <c r="F104" i="67"/>
  <c r="E104" i="67"/>
  <c r="AF104" i="71"/>
  <c r="AD104" i="71"/>
  <c r="AC104" i="71"/>
  <c r="AA104" i="71"/>
  <c r="Z104" i="71"/>
  <c r="X104" i="71"/>
  <c r="W104" i="71"/>
  <c r="U104" i="71"/>
  <c r="T104" i="71"/>
  <c r="R104" i="71"/>
  <c r="Q104" i="71"/>
  <c r="O104" i="71"/>
  <c r="N104" i="71"/>
  <c r="L104" i="71"/>
  <c r="K104" i="71"/>
  <c r="I104" i="71"/>
  <c r="H104" i="71"/>
  <c r="F104" i="71"/>
  <c r="E104" i="71"/>
  <c r="AF104" i="38"/>
  <c r="AD104" i="38"/>
  <c r="AC104" i="38"/>
  <c r="AA104" i="38"/>
  <c r="Z104" i="38"/>
  <c r="X104" i="38"/>
  <c r="W104" i="38"/>
  <c r="U104" i="38"/>
  <c r="T104" i="38"/>
  <c r="R104" i="38"/>
  <c r="Q104" i="38"/>
  <c r="O104" i="38"/>
  <c r="N104" i="38"/>
  <c r="L104" i="38"/>
  <c r="K104" i="38"/>
  <c r="I104" i="38"/>
  <c r="H104" i="38"/>
  <c r="F104" i="38"/>
  <c r="E104" i="38"/>
  <c r="C104" i="2"/>
  <c r="C104" i="50"/>
  <c r="C104" i="54"/>
  <c r="C104" i="59"/>
  <c r="C104" i="63"/>
  <c r="C104" i="67"/>
  <c r="C104" i="71"/>
  <c r="C104" i="38"/>
  <c r="AF68" i="2"/>
  <c r="AD68" i="2"/>
  <c r="AC68" i="2"/>
  <c r="AA68" i="2"/>
  <c r="Z68" i="2"/>
  <c r="X68" i="2"/>
  <c r="W68" i="2"/>
  <c r="U68" i="2"/>
  <c r="T68" i="2"/>
  <c r="R68" i="2"/>
  <c r="Q68" i="2"/>
  <c r="O68" i="2"/>
  <c r="N68" i="2"/>
  <c r="L68" i="2"/>
  <c r="K68" i="2"/>
  <c r="I68" i="2"/>
  <c r="H68" i="2"/>
  <c r="F68" i="2"/>
  <c r="E68" i="2"/>
  <c r="AF68" i="50"/>
  <c r="AD68" i="50"/>
  <c r="AC68" i="50"/>
  <c r="AA68" i="50"/>
  <c r="Z68" i="50"/>
  <c r="X68" i="50"/>
  <c r="W68" i="50"/>
  <c r="U68" i="50"/>
  <c r="T68" i="50"/>
  <c r="R68" i="50"/>
  <c r="Q68" i="50"/>
  <c r="O68" i="50"/>
  <c r="N68" i="50"/>
  <c r="L68" i="50"/>
  <c r="K68" i="50"/>
  <c r="I68" i="50"/>
  <c r="H68" i="50"/>
  <c r="F68" i="50"/>
  <c r="E68" i="50"/>
  <c r="AF68" i="54"/>
  <c r="AD68" i="54"/>
  <c r="AC68" i="54"/>
  <c r="AA68" i="54"/>
  <c r="Z68" i="54"/>
  <c r="X68" i="54"/>
  <c r="W68" i="54"/>
  <c r="U68" i="54"/>
  <c r="T68" i="54"/>
  <c r="R68" i="54"/>
  <c r="Q68" i="54"/>
  <c r="O68" i="54"/>
  <c r="N68" i="54"/>
  <c r="L68" i="54"/>
  <c r="K68" i="54"/>
  <c r="I68" i="54"/>
  <c r="H68" i="54"/>
  <c r="F68" i="54"/>
  <c r="E68" i="54"/>
  <c r="AF68" i="59"/>
  <c r="AD68" i="59"/>
  <c r="AC68" i="59"/>
  <c r="AA68" i="59"/>
  <c r="Z68" i="59"/>
  <c r="X68" i="59"/>
  <c r="W68" i="59"/>
  <c r="U68" i="59"/>
  <c r="T68" i="59"/>
  <c r="R68" i="59"/>
  <c r="Q68" i="59"/>
  <c r="O68" i="59"/>
  <c r="N68" i="59"/>
  <c r="L68" i="59"/>
  <c r="K68" i="59"/>
  <c r="I68" i="59"/>
  <c r="H68" i="59"/>
  <c r="F68" i="59"/>
  <c r="E68" i="59"/>
  <c r="AF68" i="63"/>
  <c r="AD68" i="63"/>
  <c r="AC68" i="63"/>
  <c r="AA68" i="63"/>
  <c r="Z68" i="63"/>
  <c r="X68" i="63"/>
  <c r="W68" i="63"/>
  <c r="U68" i="63"/>
  <c r="T68" i="63"/>
  <c r="R68" i="63"/>
  <c r="Q68" i="63"/>
  <c r="O68" i="63"/>
  <c r="N68" i="63"/>
  <c r="L68" i="63"/>
  <c r="K68" i="63"/>
  <c r="I68" i="63"/>
  <c r="H68" i="63"/>
  <c r="F68" i="63"/>
  <c r="E68" i="63"/>
  <c r="AF68" i="67"/>
  <c r="AD68" i="67"/>
  <c r="AC68" i="67"/>
  <c r="AA68" i="67"/>
  <c r="Z68" i="67"/>
  <c r="X68" i="67"/>
  <c r="W68" i="67"/>
  <c r="U68" i="67"/>
  <c r="T68" i="67"/>
  <c r="R68" i="67"/>
  <c r="Q68" i="67"/>
  <c r="O68" i="67"/>
  <c r="N68" i="67"/>
  <c r="L68" i="67"/>
  <c r="K68" i="67"/>
  <c r="I68" i="67"/>
  <c r="H68" i="67"/>
  <c r="F68" i="67"/>
  <c r="E68" i="67"/>
  <c r="AF68" i="71"/>
  <c r="AD68" i="71"/>
  <c r="AC68" i="71"/>
  <c r="AA68" i="71"/>
  <c r="Z68" i="71"/>
  <c r="X68" i="71"/>
  <c r="W68" i="71"/>
  <c r="U68" i="71"/>
  <c r="T68" i="71"/>
  <c r="R68" i="71"/>
  <c r="Q68" i="71"/>
  <c r="O68" i="71"/>
  <c r="N68" i="71"/>
  <c r="L68" i="71"/>
  <c r="K68" i="71"/>
  <c r="I68" i="71"/>
  <c r="H68" i="71"/>
  <c r="F68" i="71"/>
  <c r="E68" i="71"/>
  <c r="AF68" i="38"/>
  <c r="AD68" i="38"/>
  <c r="AC68" i="38"/>
  <c r="AA68" i="38"/>
  <c r="Z68" i="38"/>
  <c r="X68" i="38"/>
  <c r="W68" i="38"/>
  <c r="U68" i="38"/>
  <c r="T68" i="38"/>
  <c r="R68" i="38"/>
  <c r="Q68" i="38"/>
  <c r="O68" i="38"/>
  <c r="N68" i="38"/>
  <c r="L68" i="38"/>
  <c r="K68" i="38"/>
  <c r="I68" i="38"/>
  <c r="H68" i="38"/>
  <c r="F68" i="38"/>
  <c r="E68" i="38"/>
  <c r="C68" i="2"/>
  <c r="C68" i="50"/>
  <c r="C68" i="54"/>
  <c r="C68" i="59"/>
  <c r="C68" i="63"/>
  <c r="C68" i="67"/>
  <c r="C68" i="71"/>
  <c r="C68" i="38"/>
  <c r="G57" i="37"/>
  <c r="N57" i="37"/>
  <c r="U57" i="37"/>
  <c r="AB57" i="37"/>
  <c r="AI57" i="37"/>
  <c r="AP57" i="37"/>
  <c r="AW57" i="37"/>
  <c r="BD57" i="37"/>
  <c r="BK57" i="37"/>
  <c r="G57" i="49"/>
  <c r="N57" i="49"/>
  <c r="U57" i="49"/>
  <c r="AB57" i="49"/>
  <c r="AI57" i="49"/>
  <c r="AP57" i="49"/>
  <c r="AW57" i="49"/>
  <c r="BD57" i="49"/>
  <c r="BK57" i="49"/>
  <c r="G57" i="53"/>
  <c r="N57" i="53"/>
  <c r="U57" i="53"/>
  <c r="AB57" i="53"/>
  <c r="AI57" i="53"/>
  <c r="AP57" i="53"/>
  <c r="AW57" i="53"/>
  <c r="BD57" i="53"/>
  <c r="BK57" i="53"/>
  <c r="G57" i="58"/>
  <c r="N57" i="58"/>
  <c r="U57" i="58"/>
  <c r="AB57" i="58"/>
  <c r="AI57" i="58"/>
  <c r="AP57" i="58"/>
  <c r="AW57" i="58"/>
  <c r="BD57" i="58"/>
  <c r="BK57" i="58"/>
  <c r="G57" i="62"/>
  <c r="N57" i="62"/>
  <c r="U57" i="62"/>
  <c r="AB57" i="62"/>
  <c r="AI57" i="62"/>
  <c r="AP57" i="62"/>
  <c r="AW57" i="62"/>
  <c r="BD57" i="62"/>
  <c r="BK57" i="62"/>
  <c r="G57" i="66"/>
  <c r="N57" i="66"/>
  <c r="U57" i="66"/>
  <c r="AB57" i="66"/>
  <c r="AI57" i="66"/>
  <c r="AP57" i="66"/>
  <c r="AW57" i="66"/>
  <c r="BD57" i="66"/>
  <c r="BK57" i="66"/>
  <c r="G57" i="70"/>
  <c r="N57" i="70"/>
  <c r="U57" i="70"/>
  <c r="AB57" i="70"/>
  <c r="AI57" i="70"/>
  <c r="AP57" i="70"/>
  <c r="AW57" i="70"/>
  <c r="BD57" i="70"/>
  <c r="BK57" i="70"/>
  <c r="G57" i="9"/>
  <c r="N57" i="9"/>
  <c r="U57" i="9"/>
  <c r="AB57" i="9"/>
  <c r="AI57" i="9"/>
  <c r="AP57" i="9"/>
  <c r="AW57" i="9"/>
  <c r="BD57" i="9"/>
  <c r="BK57" i="9"/>
  <c r="BR57" i="37"/>
  <c r="BR60" i="37" s="1"/>
  <c r="BR57" i="49"/>
  <c r="BR60" i="49" s="1"/>
  <c r="BR57" i="53"/>
  <c r="BR60" i="53" s="1"/>
  <c r="BR57" i="58"/>
  <c r="BR60" i="58" s="1"/>
  <c r="BR57" i="62"/>
  <c r="BR60" i="62" s="1"/>
  <c r="BR57" i="66"/>
  <c r="BR60" i="66" s="1"/>
  <c r="BR57" i="70"/>
  <c r="BR60" i="70" s="1"/>
  <c r="BR57" i="9"/>
  <c r="BR60" i="9" s="1"/>
  <c r="B7" i="85"/>
  <c r="A7" i="85"/>
  <c r="C6" i="85"/>
  <c r="C5" i="85"/>
  <c r="B5" i="85"/>
  <c r="B6" i="85" s="1"/>
  <c r="D6" i="85" s="1"/>
  <c r="BN8" i="9"/>
  <c r="BN8" i="37"/>
  <c r="BN8" i="49"/>
  <c r="BN8" i="53"/>
  <c r="BN8" i="58"/>
  <c r="BN8" i="62"/>
  <c r="BN8" i="70"/>
  <c r="BN8" i="66"/>
  <c r="A23" i="76"/>
  <c r="B1" i="83"/>
  <c r="BU11" i="9"/>
  <c r="BU11" i="37"/>
  <c r="BU11" i="49"/>
  <c r="BU11" i="53"/>
  <c r="BU11" i="58"/>
  <c r="BU11" i="66"/>
  <c r="BU11" i="70"/>
  <c r="BU11" i="62"/>
  <c r="BR12" i="9"/>
  <c r="BR12" i="37"/>
  <c r="BR12" i="49"/>
  <c r="BR12" i="53"/>
  <c r="BR12" i="58"/>
  <c r="BR12" i="66"/>
  <c r="BR12" i="70"/>
  <c r="BR12" i="62"/>
  <c r="BK12" i="9"/>
  <c r="BK12" i="37"/>
  <c r="BK12" i="49"/>
  <c r="BK12" i="53"/>
  <c r="BK12" i="58"/>
  <c r="BK12" i="66"/>
  <c r="BK12" i="70"/>
  <c r="BK12" i="62"/>
  <c r="BD12" i="9"/>
  <c r="BD12" i="37"/>
  <c r="BD12" i="49"/>
  <c r="BD12" i="53"/>
  <c r="BD12" i="58"/>
  <c r="BD12" i="66"/>
  <c r="BD12" i="70"/>
  <c r="BD12" i="62"/>
  <c r="AW12" i="9"/>
  <c r="AW12" i="37"/>
  <c r="AW12" i="49"/>
  <c r="AW12" i="53"/>
  <c r="AW12" i="58"/>
  <c r="AW12" i="66"/>
  <c r="AW12" i="70"/>
  <c r="AW12" i="62"/>
  <c r="AP12" i="9"/>
  <c r="AP12" i="37"/>
  <c r="AP12" i="49"/>
  <c r="AP12" i="53"/>
  <c r="AP12" i="58"/>
  <c r="AP12" i="66"/>
  <c r="AP12" i="70"/>
  <c r="AP12" i="62"/>
  <c r="AI12" i="9"/>
  <c r="AI12" i="37"/>
  <c r="AI12" i="49"/>
  <c r="AI12" i="53"/>
  <c r="AI12" i="58"/>
  <c r="AI12" i="66"/>
  <c r="AI12" i="70"/>
  <c r="AI12" i="62"/>
  <c r="AB12" i="9"/>
  <c r="AB12" i="37"/>
  <c r="AB12" i="49"/>
  <c r="AB12" i="53"/>
  <c r="AB12" i="58"/>
  <c r="AB12" i="66"/>
  <c r="AB12" i="70"/>
  <c r="AB12" i="62"/>
  <c r="U12" i="9"/>
  <c r="U12" i="37"/>
  <c r="U12" i="49"/>
  <c r="U12" i="53"/>
  <c r="U12" i="58"/>
  <c r="U12" i="66"/>
  <c r="U12" i="70"/>
  <c r="U12" i="62"/>
  <c r="N12" i="9"/>
  <c r="N12" i="37"/>
  <c r="N12" i="49"/>
  <c r="N12" i="53"/>
  <c r="N12" i="58"/>
  <c r="N12" i="66"/>
  <c r="N12" i="70"/>
  <c r="N12" i="62"/>
  <c r="G12" i="9"/>
  <c r="G12" i="37"/>
  <c r="G12" i="49"/>
  <c r="G12" i="53"/>
  <c r="G12" i="58"/>
  <c r="G12" i="66"/>
  <c r="G12" i="70"/>
  <c r="G12" i="62"/>
  <c r="H21" i="1"/>
  <c r="B6" i="1"/>
  <c r="A22" i="76"/>
  <c r="E22" i="76" s="1"/>
  <c r="A57" i="57"/>
  <c r="A58" i="57"/>
  <c r="A59" i="57"/>
  <c r="A57" i="52"/>
  <c r="A58" i="52"/>
  <c r="A59" i="52"/>
  <c r="A57" i="48"/>
  <c r="A58" i="48"/>
  <c r="A57" i="36"/>
  <c r="A56" i="72"/>
  <c r="A57" i="72"/>
  <c r="A58" i="72"/>
  <c r="A59" i="72"/>
  <c r="A60" i="72"/>
  <c r="A61" i="72"/>
  <c r="A57" i="69"/>
  <c r="A58" i="69"/>
  <c r="A57" i="68"/>
  <c r="A58" i="68"/>
  <c r="A59" i="68"/>
  <c r="A60" i="68"/>
  <c r="A57" i="65"/>
  <c r="A58" i="65"/>
  <c r="A57" i="64"/>
  <c r="A58" i="64"/>
  <c r="A59" i="64"/>
  <c r="A60" i="64"/>
  <c r="A61" i="64"/>
  <c r="A57" i="61"/>
  <c r="A58" i="61"/>
  <c r="A59" i="61"/>
  <c r="A57" i="55"/>
  <c r="A58" i="55"/>
  <c r="A59" i="55"/>
  <c r="A60" i="55"/>
  <c r="A61" i="55"/>
  <c r="A56" i="52"/>
  <c r="A57" i="51"/>
  <c r="A58" i="51"/>
  <c r="A59" i="51"/>
  <c r="A60" i="51"/>
  <c r="A61" i="51"/>
  <c r="A62" i="51"/>
  <c r="A63" i="51"/>
  <c r="A56" i="39"/>
  <c r="A57" i="39"/>
  <c r="A58" i="39"/>
  <c r="A59" i="39"/>
  <c r="A60" i="39"/>
  <c r="A61" i="39"/>
  <c r="A57" i="12"/>
  <c r="A58" i="12"/>
  <c r="A59" i="12"/>
  <c r="A60" i="12"/>
  <c r="A62" i="12"/>
  <c r="A63" i="12"/>
  <c r="A64" i="12"/>
  <c r="A94" i="39"/>
  <c r="A93" i="12"/>
  <c r="A94" i="12"/>
  <c r="D13" i="56"/>
  <c r="A138" i="72"/>
  <c r="A138" i="68"/>
  <c r="A138" i="64"/>
  <c r="A138" i="60"/>
  <c r="A138" i="55"/>
  <c r="A138" i="51"/>
  <c r="A138" i="39"/>
  <c r="A138" i="12"/>
  <c r="C178" i="12"/>
  <c r="A122" i="72"/>
  <c r="A123" i="72"/>
  <c r="A124" i="72"/>
  <c r="A125" i="72"/>
  <c r="A126" i="72"/>
  <c r="A127" i="72"/>
  <c r="A128" i="72"/>
  <c r="A129" i="72"/>
  <c r="A130" i="72"/>
  <c r="A131" i="72"/>
  <c r="A121" i="72"/>
  <c r="A113" i="72"/>
  <c r="A114" i="72"/>
  <c r="A115" i="72"/>
  <c r="A116" i="72"/>
  <c r="A117" i="72"/>
  <c r="A118" i="72"/>
  <c r="A119" i="72"/>
  <c r="A120" i="72"/>
  <c r="A112" i="72"/>
  <c r="A122" i="68"/>
  <c r="A123" i="68"/>
  <c r="A124" i="68"/>
  <c r="A125" i="68"/>
  <c r="A126" i="68"/>
  <c r="A127" i="68"/>
  <c r="A128" i="68"/>
  <c r="A129" i="68"/>
  <c r="A130" i="68"/>
  <c r="A131" i="68"/>
  <c r="A116" i="68"/>
  <c r="A117" i="68"/>
  <c r="A118" i="68"/>
  <c r="A119" i="68"/>
  <c r="A120" i="68"/>
  <c r="A121" i="68"/>
  <c r="A113" i="68"/>
  <c r="A114" i="68"/>
  <c r="A115" i="68"/>
  <c r="A112" i="68"/>
  <c r="A131" i="64"/>
  <c r="A122" i="64"/>
  <c r="A123" i="64"/>
  <c r="A124" i="64"/>
  <c r="A125" i="64"/>
  <c r="A126" i="64"/>
  <c r="A127" i="64"/>
  <c r="A128" i="64"/>
  <c r="A129" i="64"/>
  <c r="A130" i="64"/>
  <c r="A118" i="64"/>
  <c r="A119" i="64"/>
  <c r="A120" i="64"/>
  <c r="A121" i="64"/>
  <c r="A113" i="64"/>
  <c r="A114" i="64"/>
  <c r="A115" i="64"/>
  <c r="A116" i="64"/>
  <c r="A117" i="64"/>
  <c r="A112" i="64"/>
  <c r="A122" i="12"/>
  <c r="A123" i="12"/>
  <c r="A124" i="12"/>
  <c r="A125" i="12"/>
  <c r="A126" i="12"/>
  <c r="A127" i="12"/>
  <c r="A128" i="12"/>
  <c r="A129" i="12"/>
  <c r="A130" i="12"/>
  <c r="A131" i="12"/>
  <c r="A117" i="12"/>
  <c r="A118" i="12"/>
  <c r="A119" i="12"/>
  <c r="A120" i="12"/>
  <c r="A121" i="12"/>
  <c r="A113" i="12"/>
  <c r="A114" i="12"/>
  <c r="A115" i="12"/>
  <c r="A116" i="12"/>
  <c r="A112" i="12"/>
  <c r="A127" i="39"/>
  <c r="A128" i="39"/>
  <c r="A129" i="39"/>
  <c r="A130" i="39"/>
  <c r="A131" i="39"/>
  <c r="A122" i="39"/>
  <c r="A123" i="39"/>
  <c r="A124" i="39"/>
  <c r="A125" i="39"/>
  <c r="A126" i="39"/>
  <c r="A118" i="39"/>
  <c r="A119" i="39"/>
  <c r="A120" i="39"/>
  <c r="A121" i="39"/>
  <c r="A112" i="39"/>
  <c r="A113" i="39"/>
  <c r="A114" i="39"/>
  <c r="A115" i="39"/>
  <c r="A116" i="39"/>
  <c r="A117" i="39"/>
  <c r="A131" i="51"/>
  <c r="A130" i="51"/>
  <c r="A127" i="51"/>
  <c r="A128" i="51"/>
  <c r="A129" i="51"/>
  <c r="A120" i="51"/>
  <c r="A121" i="51"/>
  <c r="A122" i="51"/>
  <c r="A123" i="51"/>
  <c r="A124" i="51"/>
  <c r="A125" i="51"/>
  <c r="A126" i="51"/>
  <c r="A112" i="51"/>
  <c r="A113" i="51"/>
  <c r="A114" i="51"/>
  <c r="A115" i="51"/>
  <c r="A116" i="51"/>
  <c r="A117" i="51"/>
  <c r="A118" i="51"/>
  <c r="A119" i="51"/>
  <c r="A127" i="55"/>
  <c r="A128" i="55"/>
  <c r="A129" i="55"/>
  <c r="A130" i="55"/>
  <c r="A131" i="55"/>
  <c r="A126" i="55"/>
  <c r="A124" i="55"/>
  <c r="A125" i="55"/>
  <c r="A123" i="55"/>
  <c r="A122" i="55"/>
  <c r="A112" i="55"/>
  <c r="A113" i="55"/>
  <c r="A114" i="55"/>
  <c r="A115" i="55"/>
  <c r="A116" i="55"/>
  <c r="A117" i="55"/>
  <c r="A118" i="55"/>
  <c r="A119" i="55"/>
  <c r="A120" i="55"/>
  <c r="A121" i="55"/>
  <c r="A131" i="60"/>
  <c r="A130" i="60"/>
  <c r="A129" i="60"/>
  <c r="A122" i="60"/>
  <c r="A123" i="60"/>
  <c r="A124" i="60"/>
  <c r="A125" i="60"/>
  <c r="A126" i="60"/>
  <c r="A127" i="60"/>
  <c r="A128" i="60"/>
  <c r="A120" i="60"/>
  <c r="A121" i="60"/>
  <c r="A117" i="60"/>
  <c r="A118" i="60"/>
  <c r="A119" i="60"/>
  <c r="A116" i="60"/>
  <c r="A112" i="60"/>
  <c r="A113" i="60"/>
  <c r="A114" i="60"/>
  <c r="A115" i="60"/>
  <c r="A102" i="51"/>
  <c r="A103" i="51"/>
  <c r="A89" i="64"/>
  <c r="A90" i="64"/>
  <c r="A91" i="64"/>
  <c r="A92" i="64"/>
  <c r="A93" i="64"/>
  <c r="A94" i="64"/>
  <c r="A95" i="64"/>
  <c r="A96" i="64"/>
  <c r="A97" i="64"/>
  <c r="A98" i="64"/>
  <c r="A99" i="64"/>
  <c r="A100" i="64"/>
  <c r="A101" i="64"/>
  <c r="A72" i="64"/>
  <c r="A73" i="64"/>
  <c r="A74" i="64"/>
  <c r="A75" i="64"/>
  <c r="A76" i="64"/>
  <c r="A77" i="64"/>
  <c r="A78" i="64"/>
  <c r="A79" i="64"/>
  <c r="A80" i="64"/>
  <c r="A81" i="64"/>
  <c r="A82" i="64"/>
  <c r="A83" i="64"/>
  <c r="A84" i="64"/>
  <c r="A85" i="64"/>
  <c r="A86" i="64"/>
  <c r="A87" i="64"/>
  <c r="A88" i="64"/>
  <c r="A62" i="64"/>
  <c r="A63" i="64"/>
  <c r="A64" i="64"/>
  <c r="A65" i="64"/>
  <c r="A66" i="64"/>
  <c r="A67" i="64"/>
  <c r="A68" i="64"/>
  <c r="A69" i="64"/>
  <c r="A70" i="64"/>
  <c r="A71" i="64"/>
  <c r="A93" i="68"/>
  <c r="A111" i="39"/>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5" i="12"/>
  <c r="A96" i="12"/>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5" i="39"/>
  <c r="A96" i="39"/>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62" i="55"/>
  <c r="A63" i="55"/>
  <c r="A64" i="55"/>
  <c r="A65" i="55"/>
  <c r="A66" i="55"/>
  <c r="A67" i="55"/>
  <c r="A68" i="55"/>
  <c r="A69" i="55"/>
  <c r="A70" i="55"/>
  <c r="A71" i="55"/>
  <c r="A72" i="55"/>
  <c r="A73" i="55"/>
  <c r="A74" i="55"/>
  <c r="A75" i="55"/>
  <c r="A76" i="55"/>
  <c r="A77" i="55"/>
  <c r="A78" i="55"/>
  <c r="A79" i="55"/>
  <c r="A80" i="55"/>
  <c r="A81" i="55"/>
  <c r="A82" i="55"/>
  <c r="A83" i="55"/>
  <c r="A84" i="55"/>
  <c r="A85" i="55"/>
  <c r="A86" i="55"/>
  <c r="A87" i="55"/>
  <c r="A88" i="55"/>
  <c r="A89" i="55"/>
  <c r="A90" i="55"/>
  <c r="A91" i="55"/>
  <c r="A92" i="55"/>
  <c r="A93" i="55"/>
  <c r="A94" i="55"/>
  <c r="A95" i="55"/>
  <c r="A96" i="55"/>
  <c r="A60" i="60"/>
  <c r="A61" i="60"/>
  <c r="A62" i="60"/>
  <c r="A63" i="60"/>
  <c r="A64" i="60"/>
  <c r="A65" i="60"/>
  <c r="A66" i="60"/>
  <c r="A67" i="60"/>
  <c r="A68" i="60"/>
  <c r="A69" i="60"/>
  <c r="A70" i="60"/>
  <c r="A71" i="60"/>
  <c r="A72" i="60"/>
  <c r="A73" i="60"/>
  <c r="A74" i="60"/>
  <c r="A75" i="60"/>
  <c r="A76" i="60"/>
  <c r="A77" i="60"/>
  <c r="A78" i="60"/>
  <c r="A79" i="60"/>
  <c r="A80" i="60"/>
  <c r="A81" i="60"/>
  <c r="A82" i="60"/>
  <c r="A83" i="60"/>
  <c r="A84" i="60"/>
  <c r="A85" i="60"/>
  <c r="A86" i="60"/>
  <c r="A87" i="60"/>
  <c r="A88" i="60"/>
  <c r="A89" i="60"/>
  <c r="A90" i="60"/>
  <c r="A91" i="60"/>
  <c r="A92" i="60"/>
  <c r="A93" i="60"/>
  <c r="A94" i="60"/>
  <c r="A95" i="60"/>
  <c r="A96" i="60"/>
  <c r="A61" i="68"/>
  <c r="A62" i="68"/>
  <c r="A63" i="68"/>
  <c r="A64" i="68"/>
  <c r="A65" i="68"/>
  <c r="A66" i="68"/>
  <c r="A67" i="68"/>
  <c r="A68" i="68"/>
  <c r="A69" i="68"/>
  <c r="A70" i="68"/>
  <c r="A71" i="68"/>
  <c r="A72" i="68"/>
  <c r="A73" i="68"/>
  <c r="A74" i="68"/>
  <c r="A75" i="68"/>
  <c r="A76" i="68"/>
  <c r="A77" i="68"/>
  <c r="A78" i="68"/>
  <c r="A79" i="68"/>
  <c r="A80" i="68"/>
  <c r="A81" i="68"/>
  <c r="A82" i="68"/>
  <c r="A83" i="68"/>
  <c r="A84" i="68"/>
  <c r="A85" i="68"/>
  <c r="A86" i="68"/>
  <c r="A87" i="68"/>
  <c r="A88" i="68"/>
  <c r="A89" i="68"/>
  <c r="A90" i="68"/>
  <c r="A91" i="68"/>
  <c r="A92" i="68"/>
  <c r="A94" i="68"/>
  <c r="A95" i="68"/>
  <c r="A96" i="68"/>
  <c r="A62" i="72"/>
  <c r="A63" i="72"/>
  <c r="A64" i="72"/>
  <c r="A65" i="72"/>
  <c r="A66" i="72"/>
  <c r="A67" i="72"/>
  <c r="A68" i="72"/>
  <c r="A69" i="72"/>
  <c r="A70" i="72"/>
  <c r="A71" i="72"/>
  <c r="A72" i="72"/>
  <c r="A73" i="72"/>
  <c r="A74" i="72"/>
  <c r="A75" i="72"/>
  <c r="A76" i="72"/>
  <c r="A77" i="72"/>
  <c r="A78" i="72"/>
  <c r="A79" i="72"/>
  <c r="A80" i="72"/>
  <c r="A81" i="72"/>
  <c r="A82" i="72"/>
  <c r="A83" i="72"/>
  <c r="A84" i="72"/>
  <c r="A85" i="72"/>
  <c r="A86" i="72"/>
  <c r="A87" i="72"/>
  <c r="A88" i="72"/>
  <c r="A89" i="72"/>
  <c r="A90" i="72"/>
  <c r="A91" i="72"/>
  <c r="A92" i="72"/>
  <c r="A93" i="72"/>
  <c r="A94" i="72"/>
  <c r="A95" i="72"/>
  <c r="A96" i="72"/>
  <c r="A97" i="12"/>
  <c r="A98" i="12"/>
  <c r="A99" i="12"/>
  <c r="A100" i="12"/>
  <c r="A101" i="12"/>
  <c r="A102" i="12"/>
  <c r="A97" i="39"/>
  <c r="A98" i="39"/>
  <c r="A99" i="39"/>
  <c r="A100" i="39"/>
  <c r="A101" i="39"/>
  <c r="A102" i="39"/>
  <c r="A97" i="51"/>
  <c r="A98" i="51"/>
  <c r="A99" i="51"/>
  <c r="A100" i="51"/>
  <c r="A101" i="51"/>
  <c r="A97" i="55"/>
  <c r="A98" i="55"/>
  <c r="A99" i="55"/>
  <c r="A100" i="55"/>
  <c r="A101" i="55"/>
  <c r="A102" i="55"/>
  <c r="A97" i="60"/>
  <c r="A98" i="60"/>
  <c r="A99" i="60"/>
  <c r="A100" i="60"/>
  <c r="A101" i="60"/>
  <c r="A102" i="60"/>
  <c r="A97" i="68"/>
  <c r="A98" i="68"/>
  <c r="A99" i="68"/>
  <c r="A100" i="68"/>
  <c r="A101" i="68"/>
  <c r="A102" i="68"/>
  <c r="A97" i="72"/>
  <c r="A98" i="72"/>
  <c r="A99" i="72"/>
  <c r="A100" i="72"/>
  <c r="A101" i="72"/>
  <c r="A102" i="72"/>
  <c r="J2" i="12"/>
  <c r="J2" i="39"/>
  <c r="J2" i="51"/>
  <c r="J2" i="55"/>
  <c r="J2" i="60"/>
  <c r="J2" i="68"/>
  <c r="J2" i="72"/>
  <c r="J2" i="64"/>
  <c r="I2" i="12"/>
  <c r="I2" i="51"/>
  <c r="I2" i="55"/>
  <c r="I2" i="60"/>
  <c r="I2" i="68"/>
  <c r="I2" i="72"/>
  <c r="I2" i="64"/>
  <c r="J89" i="2"/>
  <c r="J89" i="50"/>
  <c r="J89" i="54"/>
  <c r="J89" i="59"/>
  <c r="J89" i="63"/>
  <c r="J89" i="67"/>
  <c r="J89" i="71"/>
  <c r="J89" i="38"/>
  <c r="C5" i="76"/>
  <c r="AH106" i="71"/>
  <c r="AI102" i="71"/>
  <c r="AG102" i="71"/>
  <c r="AE102" i="71"/>
  <c r="AB102" i="71"/>
  <c r="Y102" i="71"/>
  <c r="V102" i="71"/>
  <c r="S102" i="71"/>
  <c r="P102" i="71"/>
  <c r="M102" i="71"/>
  <c r="J102" i="71"/>
  <c r="G102" i="71"/>
  <c r="D102" i="71"/>
  <c r="AI101" i="71"/>
  <c r="AG101" i="71"/>
  <c r="AE101" i="71"/>
  <c r="AB101" i="71"/>
  <c r="Y101" i="71"/>
  <c r="V101" i="71"/>
  <c r="S101" i="71"/>
  <c r="P101" i="71"/>
  <c r="M101" i="71"/>
  <c r="J101" i="71"/>
  <c r="G101" i="71"/>
  <c r="D101" i="71"/>
  <c r="AI100" i="71"/>
  <c r="AG100" i="71"/>
  <c r="AE100" i="71"/>
  <c r="AB100" i="71"/>
  <c r="Y100" i="71"/>
  <c r="V100" i="71"/>
  <c r="S100" i="71"/>
  <c r="P100" i="71"/>
  <c r="M100" i="71"/>
  <c r="J100" i="71"/>
  <c r="G100" i="71"/>
  <c r="D100" i="71"/>
  <c r="AI99" i="71"/>
  <c r="AG99" i="71"/>
  <c r="AE99" i="71"/>
  <c r="AB99" i="71"/>
  <c r="Y99" i="71"/>
  <c r="V99" i="71"/>
  <c r="S99" i="71"/>
  <c r="P99" i="71"/>
  <c r="M99" i="71"/>
  <c r="J99" i="71"/>
  <c r="G99" i="71"/>
  <c r="D99" i="71"/>
  <c r="AI98" i="71"/>
  <c r="AG98" i="71"/>
  <c r="AE98" i="71"/>
  <c r="AB98" i="71"/>
  <c r="Y98" i="71"/>
  <c r="V98" i="71"/>
  <c r="S98" i="71"/>
  <c r="P98" i="71"/>
  <c r="M98" i="71"/>
  <c r="J98" i="71"/>
  <c r="G98" i="71"/>
  <c r="D98" i="71"/>
  <c r="AI97" i="71"/>
  <c r="AG97" i="71"/>
  <c r="AE97" i="71"/>
  <c r="AB97" i="71"/>
  <c r="Y97" i="71"/>
  <c r="V97" i="71"/>
  <c r="S97" i="71"/>
  <c r="P97" i="71"/>
  <c r="M97" i="71"/>
  <c r="J97" i="71"/>
  <c r="G97" i="71"/>
  <c r="D97" i="71"/>
  <c r="AI96" i="71"/>
  <c r="AG96" i="71"/>
  <c r="AE96" i="71"/>
  <c r="AB96" i="71"/>
  <c r="Y96" i="71"/>
  <c r="V96" i="71"/>
  <c r="V104" i="71" s="1"/>
  <c r="S96" i="71"/>
  <c r="P96" i="71"/>
  <c r="M96" i="71"/>
  <c r="M104" i="71" s="1"/>
  <c r="J96" i="71"/>
  <c r="G96" i="71"/>
  <c r="D96" i="71"/>
  <c r="AI90" i="71"/>
  <c r="AG90" i="71"/>
  <c r="AE90" i="71"/>
  <c r="AB90" i="71"/>
  <c r="Y90" i="71"/>
  <c r="V90" i="71"/>
  <c r="S90" i="71"/>
  <c r="P90" i="71"/>
  <c r="M90" i="71"/>
  <c r="J90" i="71"/>
  <c r="G90" i="71"/>
  <c r="D90" i="71"/>
  <c r="AI89" i="71"/>
  <c r="AG89" i="71"/>
  <c r="AE89" i="71"/>
  <c r="AB89" i="71"/>
  <c r="Y89" i="71"/>
  <c r="V89" i="71"/>
  <c r="S89" i="71"/>
  <c r="P89" i="71"/>
  <c r="M89" i="71"/>
  <c r="G89" i="71"/>
  <c r="D89" i="71"/>
  <c r="AI88" i="71"/>
  <c r="AG88" i="71"/>
  <c r="AE88" i="71"/>
  <c r="AB88" i="71"/>
  <c r="Y88" i="71"/>
  <c r="V88" i="71"/>
  <c r="S88" i="71"/>
  <c r="P88" i="71"/>
  <c r="M88" i="71"/>
  <c r="J88" i="71"/>
  <c r="G88" i="71"/>
  <c r="D88" i="71"/>
  <c r="AI87" i="71"/>
  <c r="AG87" i="71"/>
  <c r="AE87" i="71"/>
  <c r="AB87" i="71"/>
  <c r="Y87" i="71"/>
  <c r="V87" i="71"/>
  <c r="S87" i="71"/>
  <c r="P87" i="71"/>
  <c r="M87" i="71"/>
  <c r="J87" i="71"/>
  <c r="G87" i="71"/>
  <c r="D87" i="71"/>
  <c r="AI86" i="71"/>
  <c r="AG86" i="71"/>
  <c r="AE86" i="71"/>
  <c r="AB86" i="71"/>
  <c r="Y86" i="71"/>
  <c r="V86" i="71"/>
  <c r="S86" i="71"/>
  <c r="P86" i="71"/>
  <c r="M86" i="71"/>
  <c r="J86" i="71"/>
  <c r="G86" i="71"/>
  <c r="D86" i="71"/>
  <c r="AI85" i="71"/>
  <c r="AG85" i="71"/>
  <c r="AE85" i="71"/>
  <c r="AB85" i="71"/>
  <c r="Y85" i="71"/>
  <c r="V85" i="71"/>
  <c r="S85" i="71"/>
  <c r="P85" i="71"/>
  <c r="M85" i="71"/>
  <c r="J85" i="71"/>
  <c r="G85" i="71"/>
  <c r="D85" i="71"/>
  <c r="AI84" i="71"/>
  <c r="AG84" i="71"/>
  <c r="AE84" i="71"/>
  <c r="AB84" i="71"/>
  <c r="Y84" i="71"/>
  <c r="V84" i="71"/>
  <c r="S84" i="71"/>
  <c r="P84" i="71"/>
  <c r="M84" i="71"/>
  <c r="J84" i="71"/>
  <c r="G84" i="71"/>
  <c r="D84" i="71"/>
  <c r="AI83" i="71"/>
  <c r="AG83" i="71"/>
  <c r="AE83" i="71"/>
  <c r="AB83" i="71"/>
  <c r="Y83" i="71"/>
  <c r="V83" i="71"/>
  <c r="S83" i="71"/>
  <c r="P83" i="71"/>
  <c r="M83" i="71"/>
  <c r="J83" i="71"/>
  <c r="G83" i="71"/>
  <c r="D83" i="71"/>
  <c r="AI82" i="71"/>
  <c r="AG82" i="71"/>
  <c r="AE82" i="71"/>
  <c r="AB82" i="71"/>
  <c r="Y82" i="71"/>
  <c r="V82" i="71"/>
  <c r="S82" i="71"/>
  <c r="P82" i="71"/>
  <c r="M82" i="71"/>
  <c r="J82" i="71"/>
  <c r="G82" i="71"/>
  <c r="D82" i="71"/>
  <c r="AI80" i="71"/>
  <c r="AG80" i="71"/>
  <c r="AE80" i="71"/>
  <c r="AB80" i="71"/>
  <c r="Y80" i="71"/>
  <c r="V80" i="71"/>
  <c r="S80" i="71"/>
  <c r="P80" i="71"/>
  <c r="M80" i="71"/>
  <c r="J80" i="71"/>
  <c r="G80" i="71"/>
  <c r="D80" i="71"/>
  <c r="AI79" i="71"/>
  <c r="AG79" i="71"/>
  <c r="AE79" i="71"/>
  <c r="AB79" i="71"/>
  <c r="Y79" i="71"/>
  <c r="V79" i="71"/>
  <c r="S79" i="71"/>
  <c r="P79" i="71"/>
  <c r="M79" i="71"/>
  <c r="J79" i="71"/>
  <c r="G79" i="71"/>
  <c r="D79" i="71"/>
  <c r="AI78" i="71"/>
  <c r="AG78" i="71"/>
  <c r="AE78" i="71"/>
  <c r="AB78" i="71"/>
  <c r="Y78" i="71"/>
  <c r="V78" i="71"/>
  <c r="S78" i="71"/>
  <c r="P78" i="71"/>
  <c r="M78" i="71"/>
  <c r="J78" i="71"/>
  <c r="G78" i="71"/>
  <c r="D78" i="71"/>
  <c r="AI77" i="71"/>
  <c r="AG77" i="71"/>
  <c r="AE77" i="71"/>
  <c r="AB77" i="71"/>
  <c r="Y77" i="71"/>
  <c r="V77" i="71"/>
  <c r="S77" i="71"/>
  <c r="P77" i="71"/>
  <c r="M77" i="71"/>
  <c r="J77" i="71"/>
  <c r="G77" i="71"/>
  <c r="D77" i="71"/>
  <c r="AI76" i="71"/>
  <c r="AG76" i="71"/>
  <c r="AE76" i="71"/>
  <c r="AB76" i="71"/>
  <c r="Y76" i="71"/>
  <c r="V76" i="71"/>
  <c r="S76" i="71"/>
  <c r="P76" i="71"/>
  <c r="M76" i="71"/>
  <c r="J76" i="71"/>
  <c r="G76" i="71"/>
  <c r="D76" i="71"/>
  <c r="AI75" i="71"/>
  <c r="AG75" i="71"/>
  <c r="AE75" i="71"/>
  <c r="AB75" i="71"/>
  <c r="Y75" i="71"/>
  <c r="V75" i="71"/>
  <c r="S75" i="71"/>
  <c r="P75" i="71"/>
  <c r="M75" i="71"/>
  <c r="J75" i="71"/>
  <c r="G75" i="71"/>
  <c r="D75" i="71"/>
  <c r="AI74" i="71"/>
  <c r="AG74" i="71"/>
  <c r="AE74" i="71"/>
  <c r="AB74" i="71"/>
  <c r="Y74" i="71"/>
  <c r="V74" i="71"/>
  <c r="S74" i="71"/>
  <c r="P74" i="71"/>
  <c r="M74" i="71"/>
  <c r="J74" i="71"/>
  <c r="G74" i="71"/>
  <c r="D74" i="71"/>
  <c r="AI73" i="71"/>
  <c r="AG73" i="71"/>
  <c r="AE73" i="71"/>
  <c r="AB73" i="71"/>
  <c r="Y73" i="71"/>
  <c r="V73" i="71"/>
  <c r="S73" i="71"/>
  <c r="P73" i="71"/>
  <c r="M73" i="71"/>
  <c r="J73" i="71"/>
  <c r="G73" i="71"/>
  <c r="D73" i="71"/>
  <c r="AI72" i="71"/>
  <c r="AG72" i="71"/>
  <c r="AE72" i="71"/>
  <c r="AB72" i="71"/>
  <c r="Y72" i="71"/>
  <c r="V72" i="71"/>
  <c r="S72" i="71"/>
  <c r="P72" i="71"/>
  <c r="M72" i="71"/>
  <c r="J72" i="71"/>
  <c r="G72" i="71"/>
  <c r="D72" i="71"/>
  <c r="AI71" i="71"/>
  <c r="AG71" i="71"/>
  <c r="AE71" i="71"/>
  <c r="AB71" i="71"/>
  <c r="Y71" i="71"/>
  <c r="V71" i="71"/>
  <c r="S71" i="71"/>
  <c r="P71" i="71"/>
  <c r="M71" i="71"/>
  <c r="J71" i="71"/>
  <c r="G71" i="71"/>
  <c r="D71" i="71"/>
  <c r="AI66" i="71"/>
  <c r="AG66" i="71"/>
  <c r="AE66" i="71"/>
  <c r="AB66" i="71"/>
  <c r="Y66" i="71"/>
  <c r="V66" i="71"/>
  <c r="S66" i="71"/>
  <c r="P66" i="71"/>
  <c r="M66" i="71"/>
  <c r="J66" i="71"/>
  <c r="G66" i="71"/>
  <c r="D66" i="71"/>
  <c r="AI65" i="71"/>
  <c r="AG65" i="71"/>
  <c r="AE65" i="71"/>
  <c r="AB65" i="71"/>
  <c r="Y65" i="71"/>
  <c r="V65" i="71"/>
  <c r="S65" i="71"/>
  <c r="P65" i="71"/>
  <c r="M65" i="71"/>
  <c r="J65" i="71"/>
  <c r="G65" i="71"/>
  <c r="D65" i="71"/>
  <c r="AI64" i="71"/>
  <c r="AG64" i="71"/>
  <c r="AE64" i="71"/>
  <c r="AB64" i="71"/>
  <c r="Y64" i="71"/>
  <c r="V64" i="71"/>
  <c r="S64" i="71"/>
  <c r="P64" i="71"/>
  <c r="M64" i="71"/>
  <c r="J64" i="71"/>
  <c r="G64" i="71"/>
  <c r="D64" i="71"/>
  <c r="AI63" i="71"/>
  <c r="AG63" i="71"/>
  <c r="AE63" i="71"/>
  <c r="AB63" i="71"/>
  <c r="Y63" i="71"/>
  <c r="V63" i="71"/>
  <c r="S63" i="71"/>
  <c r="P63" i="71"/>
  <c r="M63" i="71"/>
  <c r="J63" i="71"/>
  <c r="G63" i="71"/>
  <c r="D63" i="71"/>
  <c r="AI62" i="71"/>
  <c r="AG62" i="71"/>
  <c r="AE62" i="71"/>
  <c r="AB62" i="71"/>
  <c r="Y62" i="71"/>
  <c r="V62" i="71"/>
  <c r="S62" i="71"/>
  <c r="P62" i="71"/>
  <c r="M62" i="71"/>
  <c r="J62" i="71"/>
  <c r="G62" i="71"/>
  <c r="D62" i="71"/>
  <c r="AI61" i="71"/>
  <c r="AG61" i="71"/>
  <c r="AE61" i="71"/>
  <c r="AB61" i="71"/>
  <c r="Y61" i="71"/>
  <c r="V61" i="71"/>
  <c r="S61" i="71"/>
  <c r="P61" i="71"/>
  <c r="M61" i="71"/>
  <c r="J61" i="71"/>
  <c r="G61" i="71"/>
  <c r="D61" i="71"/>
  <c r="AI60" i="71"/>
  <c r="AG60" i="71"/>
  <c r="AE60" i="71"/>
  <c r="AB60" i="71"/>
  <c r="Y60" i="71"/>
  <c r="V60" i="71"/>
  <c r="S60" i="71"/>
  <c r="P60" i="71"/>
  <c r="M60" i="71"/>
  <c r="J60" i="71"/>
  <c r="G60" i="71"/>
  <c r="D60" i="71"/>
  <c r="AI59" i="71"/>
  <c r="AG59" i="71"/>
  <c r="AE59" i="71"/>
  <c r="AB59" i="71"/>
  <c r="Y59" i="71"/>
  <c r="V59" i="71"/>
  <c r="S59" i="71"/>
  <c r="P59" i="71"/>
  <c r="M59" i="71"/>
  <c r="J59" i="71"/>
  <c r="G59" i="71"/>
  <c r="D59" i="71"/>
  <c r="AI58" i="71"/>
  <c r="AG58" i="71"/>
  <c r="AE58" i="71"/>
  <c r="AB58" i="71"/>
  <c r="Y58" i="71"/>
  <c r="V58" i="71"/>
  <c r="S58" i="71"/>
  <c r="P58" i="71"/>
  <c r="M58" i="71"/>
  <c r="J58" i="71"/>
  <c r="G58" i="71"/>
  <c r="D58" i="71"/>
  <c r="AI57" i="71"/>
  <c r="AG57" i="71"/>
  <c r="AE57" i="71"/>
  <c r="AB57" i="71"/>
  <c r="Y57" i="71"/>
  <c r="V57" i="71"/>
  <c r="S57" i="71"/>
  <c r="P57" i="71"/>
  <c r="M57" i="71"/>
  <c r="J57" i="71"/>
  <c r="G57" i="71"/>
  <c r="D57" i="71"/>
  <c r="AI55" i="71"/>
  <c r="AG55" i="71"/>
  <c r="AE55" i="71"/>
  <c r="AB55" i="71"/>
  <c r="Y55" i="71"/>
  <c r="V55" i="71"/>
  <c r="S55" i="71"/>
  <c r="P55" i="71"/>
  <c r="M55" i="71"/>
  <c r="J55" i="71"/>
  <c r="G55" i="71"/>
  <c r="D55" i="71"/>
  <c r="AI54" i="71"/>
  <c r="AG54" i="71"/>
  <c r="AE54" i="71"/>
  <c r="AB54" i="71"/>
  <c r="Y54" i="71"/>
  <c r="V54" i="71"/>
  <c r="S54" i="71"/>
  <c r="P54" i="71"/>
  <c r="M54" i="71"/>
  <c r="J54" i="71"/>
  <c r="G54" i="71"/>
  <c r="D54" i="71"/>
  <c r="AI53" i="71"/>
  <c r="AG53" i="71"/>
  <c r="AE53" i="71"/>
  <c r="AB53" i="71"/>
  <c r="Y53" i="71"/>
  <c r="V53" i="71"/>
  <c r="S53" i="71"/>
  <c r="P53" i="71"/>
  <c r="M53" i="71"/>
  <c r="J53" i="71"/>
  <c r="G53" i="71"/>
  <c r="D53" i="71"/>
  <c r="AI52" i="71"/>
  <c r="AG52" i="71"/>
  <c r="AE52" i="71"/>
  <c r="AB52" i="71"/>
  <c r="Y52" i="71"/>
  <c r="V52" i="71"/>
  <c r="S52" i="71"/>
  <c r="P52" i="71"/>
  <c r="M52" i="71"/>
  <c r="J52" i="71"/>
  <c r="G52" i="71"/>
  <c r="D52" i="71"/>
  <c r="AI51" i="71"/>
  <c r="AG51" i="71"/>
  <c r="AE51" i="71"/>
  <c r="AB51" i="71"/>
  <c r="Y51" i="71"/>
  <c r="V51" i="71"/>
  <c r="S51" i="71"/>
  <c r="P51" i="71"/>
  <c r="M51" i="71"/>
  <c r="J51" i="71"/>
  <c r="G51" i="71"/>
  <c r="D51" i="71"/>
  <c r="AI50" i="71"/>
  <c r="AG50" i="71"/>
  <c r="AE50" i="71"/>
  <c r="AB50" i="71"/>
  <c r="Y50" i="71"/>
  <c r="V50" i="71"/>
  <c r="S50" i="71"/>
  <c r="P50" i="71"/>
  <c r="M50" i="71"/>
  <c r="J50" i="71"/>
  <c r="G50" i="71"/>
  <c r="D50" i="71"/>
  <c r="AI49" i="71"/>
  <c r="AG49" i="71"/>
  <c r="AE49" i="71"/>
  <c r="AB49" i="71"/>
  <c r="Y49" i="71"/>
  <c r="V49" i="71"/>
  <c r="S49" i="71"/>
  <c r="P49" i="71"/>
  <c r="M49" i="71"/>
  <c r="J49" i="71"/>
  <c r="G49" i="71"/>
  <c r="D49" i="71"/>
  <c r="AI48" i="71"/>
  <c r="AG48" i="71"/>
  <c r="AE48" i="71"/>
  <c r="AB48" i="71"/>
  <c r="Y48" i="71"/>
  <c r="V48" i="71"/>
  <c r="S48" i="71"/>
  <c r="P48" i="71"/>
  <c r="M48" i="71"/>
  <c r="J48" i="71"/>
  <c r="G48" i="71"/>
  <c r="D48" i="71"/>
  <c r="AI47" i="71"/>
  <c r="AG47" i="71"/>
  <c r="AE47" i="71"/>
  <c r="AB47" i="71"/>
  <c r="Y47" i="71"/>
  <c r="V47" i="71"/>
  <c r="S47" i="71"/>
  <c r="P47" i="71"/>
  <c r="M47" i="71"/>
  <c r="J47" i="71"/>
  <c r="G47" i="71"/>
  <c r="D47" i="71"/>
  <c r="AI46" i="71"/>
  <c r="AG46" i="71"/>
  <c r="AE46" i="71"/>
  <c r="AB46" i="71"/>
  <c r="Y46" i="71"/>
  <c r="V46" i="71"/>
  <c r="S46" i="71"/>
  <c r="P46" i="71"/>
  <c r="M46" i="71"/>
  <c r="J46" i="71"/>
  <c r="G46" i="71"/>
  <c r="D46" i="71"/>
  <c r="AI45" i="71"/>
  <c r="AG45" i="71"/>
  <c r="AE45" i="71"/>
  <c r="AB45" i="71"/>
  <c r="Y45" i="71"/>
  <c r="V45" i="71"/>
  <c r="S45" i="71"/>
  <c r="P45" i="71"/>
  <c r="M45" i="71"/>
  <c r="J45" i="71"/>
  <c r="G45" i="71"/>
  <c r="D45" i="71"/>
  <c r="AI44" i="71"/>
  <c r="AG44" i="71"/>
  <c r="AE44" i="71"/>
  <c r="AB44" i="71"/>
  <c r="Y44" i="71"/>
  <c r="V44" i="71"/>
  <c r="S44" i="71"/>
  <c r="P44" i="71"/>
  <c r="M44" i="71"/>
  <c r="J44" i="71"/>
  <c r="G44" i="71"/>
  <c r="D44" i="71"/>
  <c r="AI43" i="71"/>
  <c r="AG43" i="71"/>
  <c r="AE43" i="71"/>
  <c r="AB43" i="71"/>
  <c r="Y43" i="71"/>
  <c r="V43" i="71"/>
  <c r="S43" i="71"/>
  <c r="P43" i="71"/>
  <c r="M43" i="71"/>
  <c r="J43" i="71"/>
  <c r="G43" i="71"/>
  <c r="D43" i="71"/>
  <c r="AI42" i="71"/>
  <c r="AG42" i="71"/>
  <c r="AE42" i="71"/>
  <c r="AB42" i="71"/>
  <c r="Y42" i="71"/>
  <c r="V42" i="71"/>
  <c r="S42" i="71"/>
  <c r="P42" i="71"/>
  <c r="M42" i="71"/>
  <c r="J42" i="71"/>
  <c r="G42" i="71"/>
  <c r="D42" i="71"/>
  <c r="AI41" i="71"/>
  <c r="AG41" i="71"/>
  <c r="AE41" i="71"/>
  <c r="AB41" i="71"/>
  <c r="Y41" i="71"/>
  <c r="V41" i="71"/>
  <c r="S41" i="71"/>
  <c r="P41" i="71"/>
  <c r="M41" i="71"/>
  <c r="J41" i="71"/>
  <c r="G41" i="71"/>
  <c r="D41" i="71"/>
  <c r="AI40" i="71"/>
  <c r="AG40" i="71"/>
  <c r="AE40" i="71"/>
  <c r="AB40" i="71"/>
  <c r="Y40" i="71"/>
  <c r="V40" i="71"/>
  <c r="S40" i="71"/>
  <c r="P40" i="71"/>
  <c r="M40" i="71"/>
  <c r="J40" i="71"/>
  <c r="G40" i="71"/>
  <c r="D40" i="71"/>
  <c r="AI39" i="71"/>
  <c r="AG39" i="71"/>
  <c r="AE39" i="71"/>
  <c r="AB39" i="71"/>
  <c r="Y39" i="71"/>
  <c r="V39" i="71"/>
  <c r="S39" i="71"/>
  <c r="P39" i="71"/>
  <c r="M39" i="71"/>
  <c r="J39" i="71"/>
  <c r="G39" i="71"/>
  <c r="D39" i="71"/>
  <c r="AI38" i="71"/>
  <c r="AG38" i="71"/>
  <c r="AE38" i="71"/>
  <c r="AB38" i="71"/>
  <c r="Y38" i="71"/>
  <c r="V38" i="71"/>
  <c r="S38" i="71"/>
  <c r="P38" i="71"/>
  <c r="M38" i="71"/>
  <c r="J38" i="71"/>
  <c r="G38" i="71"/>
  <c r="D38" i="71"/>
  <c r="AI37" i="71"/>
  <c r="AG37" i="71"/>
  <c r="AE37" i="71"/>
  <c r="AB37" i="71"/>
  <c r="Y37" i="71"/>
  <c r="V37" i="71"/>
  <c r="S37" i="71"/>
  <c r="P37" i="71"/>
  <c r="M37" i="71"/>
  <c r="J37" i="71"/>
  <c r="G37" i="71"/>
  <c r="D37" i="71"/>
  <c r="AI36" i="71"/>
  <c r="AG36" i="71"/>
  <c r="AE36" i="71"/>
  <c r="AB36" i="71"/>
  <c r="Y36" i="71"/>
  <c r="V36" i="71"/>
  <c r="S36" i="71"/>
  <c r="P36" i="71"/>
  <c r="M36" i="71"/>
  <c r="J36" i="71"/>
  <c r="G36" i="71"/>
  <c r="D36" i="71"/>
  <c r="AI35" i="71"/>
  <c r="AG35" i="71"/>
  <c r="AE35" i="71"/>
  <c r="AB35" i="71"/>
  <c r="Y35" i="71"/>
  <c r="V35" i="71"/>
  <c r="S35" i="71"/>
  <c r="P35" i="71"/>
  <c r="M35" i="71"/>
  <c r="J35" i="71"/>
  <c r="G35" i="71"/>
  <c r="D35" i="71"/>
  <c r="AI34" i="71"/>
  <c r="AG34" i="71"/>
  <c r="AE34" i="71"/>
  <c r="AB34" i="71"/>
  <c r="Y34" i="71"/>
  <c r="V34" i="71"/>
  <c r="S34" i="71"/>
  <c r="P34" i="71"/>
  <c r="M34" i="71"/>
  <c r="J34" i="71"/>
  <c r="G34" i="71"/>
  <c r="D34" i="71"/>
  <c r="AI33" i="71"/>
  <c r="AG33" i="71"/>
  <c r="AE33" i="71"/>
  <c r="AB33" i="71"/>
  <c r="Y33" i="71"/>
  <c r="V33" i="71"/>
  <c r="S33" i="71"/>
  <c r="P33" i="71"/>
  <c r="M33" i="71"/>
  <c r="J33" i="71"/>
  <c r="G33" i="71"/>
  <c r="D33" i="71"/>
  <c r="AI32" i="71"/>
  <c r="AG32" i="71"/>
  <c r="AE32" i="71"/>
  <c r="AB32" i="71"/>
  <c r="Y32" i="71"/>
  <c r="V32" i="71"/>
  <c r="S32" i="71"/>
  <c r="P32" i="71"/>
  <c r="M32" i="71"/>
  <c r="J32" i="71"/>
  <c r="G32" i="71"/>
  <c r="D32" i="71"/>
  <c r="AI31" i="71"/>
  <c r="AG31" i="71"/>
  <c r="AE31" i="71"/>
  <c r="AB31" i="71"/>
  <c r="Y31" i="71"/>
  <c r="V31" i="71"/>
  <c r="S31" i="71"/>
  <c r="P31" i="71"/>
  <c r="M31" i="71"/>
  <c r="J31" i="71"/>
  <c r="G31" i="71"/>
  <c r="D31" i="71"/>
  <c r="AI30" i="71"/>
  <c r="AG30" i="71"/>
  <c r="AE30" i="71"/>
  <c r="AB30" i="71"/>
  <c r="Y30" i="71"/>
  <c r="V30" i="71"/>
  <c r="S30" i="71"/>
  <c r="P30" i="71"/>
  <c r="M30" i="71"/>
  <c r="J30" i="71"/>
  <c r="G30" i="71"/>
  <c r="D30" i="71"/>
  <c r="AI29" i="71"/>
  <c r="AG29" i="71"/>
  <c r="AE29" i="71"/>
  <c r="AB29" i="71"/>
  <c r="Y29" i="71"/>
  <c r="V29" i="71"/>
  <c r="S29" i="71"/>
  <c r="P29" i="71"/>
  <c r="M29" i="71"/>
  <c r="J29" i="71"/>
  <c r="G29" i="71"/>
  <c r="D29" i="71"/>
  <c r="AI28" i="71"/>
  <c r="AG28" i="71"/>
  <c r="AE28" i="71"/>
  <c r="AB28" i="71"/>
  <c r="Y28" i="71"/>
  <c r="V28" i="71"/>
  <c r="S28" i="71"/>
  <c r="P28" i="71"/>
  <c r="M28" i="71"/>
  <c r="J28" i="71"/>
  <c r="G28" i="71"/>
  <c r="D28" i="71"/>
  <c r="AI27" i="71"/>
  <c r="AG27" i="71"/>
  <c r="AE27" i="71"/>
  <c r="AB27" i="71"/>
  <c r="Y27" i="71"/>
  <c r="V27" i="71"/>
  <c r="S27" i="71"/>
  <c r="P27" i="71"/>
  <c r="M27" i="71"/>
  <c r="J27" i="71"/>
  <c r="G27" i="71"/>
  <c r="D27" i="71"/>
  <c r="AI26" i="71"/>
  <c r="AG26" i="71"/>
  <c r="AE26" i="71"/>
  <c r="AB26" i="71"/>
  <c r="Y26" i="71"/>
  <c r="V26" i="71"/>
  <c r="S26" i="71"/>
  <c r="P26" i="71"/>
  <c r="M26" i="71"/>
  <c r="J26" i="71"/>
  <c r="G26" i="71"/>
  <c r="D26" i="71"/>
  <c r="AI25" i="71"/>
  <c r="AG25" i="71"/>
  <c r="AE25" i="71"/>
  <c r="AB25" i="71"/>
  <c r="Y25" i="71"/>
  <c r="V25" i="71"/>
  <c r="S25" i="71"/>
  <c r="P25" i="71"/>
  <c r="M25" i="71"/>
  <c r="J25" i="71"/>
  <c r="G25" i="71"/>
  <c r="D25" i="71"/>
  <c r="AI24" i="71"/>
  <c r="AG24" i="71"/>
  <c r="AE24" i="71"/>
  <c r="AB24" i="71"/>
  <c r="Y24" i="71"/>
  <c r="V24" i="71"/>
  <c r="S24" i="71"/>
  <c r="P24" i="71"/>
  <c r="M24" i="71"/>
  <c r="J24" i="71"/>
  <c r="G24" i="71"/>
  <c r="D24" i="71"/>
  <c r="AI23" i="71"/>
  <c r="AG23" i="71"/>
  <c r="AE23" i="71"/>
  <c r="AB23" i="71"/>
  <c r="Y23" i="71"/>
  <c r="V23" i="71"/>
  <c r="S23" i="71"/>
  <c r="P23" i="71"/>
  <c r="M23" i="71"/>
  <c r="J23" i="71"/>
  <c r="G23" i="71"/>
  <c r="D23" i="71"/>
  <c r="AI22" i="71"/>
  <c r="AG22" i="71"/>
  <c r="AE22" i="71"/>
  <c r="AB22" i="71"/>
  <c r="Y22" i="71"/>
  <c r="V22" i="71"/>
  <c r="S22" i="71"/>
  <c r="P22" i="71"/>
  <c r="M22" i="71"/>
  <c r="J22" i="71"/>
  <c r="G22" i="71"/>
  <c r="D22" i="71"/>
  <c r="AI21" i="71"/>
  <c r="AG21" i="71"/>
  <c r="AE21" i="71"/>
  <c r="AB21" i="71"/>
  <c r="Y21" i="71"/>
  <c r="V21" i="71"/>
  <c r="S21" i="71"/>
  <c r="P21" i="71"/>
  <c r="M21" i="71"/>
  <c r="J21" i="71"/>
  <c r="G21" i="71"/>
  <c r="D21" i="71"/>
  <c r="AI20" i="71"/>
  <c r="AG20" i="71"/>
  <c r="AE20" i="71"/>
  <c r="AB20" i="71"/>
  <c r="Y20" i="71"/>
  <c r="V20" i="71"/>
  <c r="S20" i="71"/>
  <c r="P20" i="71"/>
  <c r="M20" i="71"/>
  <c r="J20" i="71"/>
  <c r="G20" i="71"/>
  <c r="D20" i="71"/>
  <c r="AI19" i="71"/>
  <c r="AG19" i="71"/>
  <c r="AE19" i="71"/>
  <c r="AB19" i="71"/>
  <c r="Y19" i="71"/>
  <c r="V19" i="71"/>
  <c r="S19" i="71"/>
  <c r="P19" i="71"/>
  <c r="M19" i="71"/>
  <c r="J19" i="71"/>
  <c r="G19" i="71"/>
  <c r="D19" i="71"/>
  <c r="AI18" i="71"/>
  <c r="AG18" i="71"/>
  <c r="AE18" i="71"/>
  <c r="AB18" i="71"/>
  <c r="Y18" i="71"/>
  <c r="V18" i="71"/>
  <c r="S18" i="71"/>
  <c r="P18" i="71"/>
  <c r="M18" i="71"/>
  <c r="J18" i="71"/>
  <c r="G18" i="71"/>
  <c r="D18" i="71"/>
  <c r="AI17" i="71"/>
  <c r="AG17" i="71"/>
  <c r="AE17" i="71"/>
  <c r="AB17" i="71"/>
  <c r="Y17" i="71"/>
  <c r="V17" i="71"/>
  <c r="S17" i="71"/>
  <c r="P17" i="71"/>
  <c r="M17" i="71"/>
  <c r="J17" i="71"/>
  <c r="G17" i="71"/>
  <c r="D17" i="71"/>
  <c r="AI16" i="71"/>
  <c r="AG16" i="71"/>
  <c r="AE16" i="71"/>
  <c r="AB16" i="71"/>
  <c r="Y16" i="71"/>
  <c r="V16" i="71"/>
  <c r="S16" i="71"/>
  <c r="P16" i="71"/>
  <c r="M16" i="71"/>
  <c r="J16" i="71"/>
  <c r="G16" i="71"/>
  <c r="D16" i="71"/>
  <c r="AI15" i="71"/>
  <c r="AG15" i="71"/>
  <c r="AE15" i="71"/>
  <c r="AB15" i="71"/>
  <c r="Y15" i="71"/>
  <c r="V15" i="71"/>
  <c r="S15" i="71"/>
  <c r="P15" i="71"/>
  <c r="M15" i="71"/>
  <c r="J15" i="71"/>
  <c r="G15" i="71"/>
  <c r="D15" i="71"/>
  <c r="AI14" i="71"/>
  <c r="AG14" i="71"/>
  <c r="AE14" i="71"/>
  <c r="AE68" i="71" s="1"/>
  <c r="AB14" i="71"/>
  <c r="AB68" i="71" s="1"/>
  <c r="Y14" i="71"/>
  <c r="V14" i="71"/>
  <c r="V68" i="71" s="1"/>
  <c r="S14" i="71"/>
  <c r="P14" i="71"/>
  <c r="P68" i="71" s="1"/>
  <c r="M14" i="71"/>
  <c r="J14" i="71"/>
  <c r="G14" i="71"/>
  <c r="G68" i="71" s="1"/>
  <c r="D14" i="71"/>
  <c r="D68" i="71" s="1"/>
  <c r="AD9" i="71"/>
  <c r="AA9" i="71"/>
  <c r="X9" i="71"/>
  <c r="U9" i="71"/>
  <c r="R9" i="71"/>
  <c r="O9" i="71"/>
  <c r="L9" i="71"/>
  <c r="I9" i="71"/>
  <c r="F9" i="71"/>
  <c r="C9" i="71"/>
  <c r="B5" i="69"/>
  <c r="AH106" i="67"/>
  <c r="AI102" i="67"/>
  <c r="AG102" i="67"/>
  <c r="AE102" i="67"/>
  <c r="AB102" i="67"/>
  <c r="Y102" i="67"/>
  <c r="V102" i="67"/>
  <c r="S102" i="67"/>
  <c r="P102" i="67"/>
  <c r="M102" i="67"/>
  <c r="J102" i="67"/>
  <c r="G102" i="67"/>
  <c r="D102" i="67"/>
  <c r="AI101" i="67"/>
  <c r="AG101" i="67"/>
  <c r="AE101" i="67"/>
  <c r="AB101" i="67"/>
  <c r="Y101" i="67"/>
  <c r="V101" i="67"/>
  <c r="S101" i="67"/>
  <c r="P101" i="67"/>
  <c r="M101" i="67"/>
  <c r="J101" i="67"/>
  <c r="G101" i="67"/>
  <c r="D101" i="67"/>
  <c r="AI100" i="67"/>
  <c r="AG100" i="67"/>
  <c r="AE100" i="67"/>
  <c r="AB100" i="67"/>
  <c r="Y100" i="67"/>
  <c r="V100" i="67"/>
  <c r="S100" i="67"/>
  <c r="P100" i="67"/>
  <c r="M100" i="67"/>
  <c r="J100" i="67"/>
  <c r="G100" i="67"/>
  <c r="D100" i="67"/>
  <c r="AI99" i="67"/>
  <c r="AG99" i="67"/>
  <c r="AE99" i="67"/>
  <c r="AB99" i="67"/>
  <c r="Y99" i="67"/>
  <c r="V99" i="67"/>
  <c r="S99" i="67"/>
  <c r="P99" i="67"/>
  <c r="M99" i="67"/>
  <c r="J99" i="67"/>
  <c r="G99" i="67"/>
  <c r="D99" i="67"/>
  <c r="AI98" i="67"/>
  <c r="AG98" i="67"/>
  <c r="AE98" i="67"/>
  <c r="AB98" i="67"/>
  <c r="Y98" i="67"/>
  <c r="V98" i="67"/>
  <c r="S98" i="67"/>
  <c r="P98" i="67"/>
  <c r="M98" i="67"/>
  <c r="J98" i="67"/>
  <c r="G98" i="67"/>
  <c r="D98" i="67"/>
  <c r="AI97" i="67"/>
  <c r="AG97" i="67"/>
  <c r="AE97" i="67"/>
  <c r="AB97" i="67"/>
  <c r="Y97" i="67"/>
  <c r="V97" i="67"/>
  <c r="S97" i="67"/>
  <c r="P97" i="67"/>
  <c r="M97" i="67"/>
  <c r="J97" i="67"/>
  <c r="J104" i="67" s="1"/>
  <c r="G97" i="67"/>
  <c r="D97" i="67"/>
  <c r="AI96" i="67"/>
  <c r="AG96" i="67"/>
  <c r="AE96" i="67"/>
  <c r="AE104" i="67" s="1"/>
  <c r="AB96" i="67"/>
  <c r="AB104" i="67" s="1"/>
  <c r="Y96" i="67"/>
  <c r="V96" i="67"/>
  <c r="V104" i="67" s="1"/>
  <c r="S96" i="67"/>
  <c r="P96" i="67"/>
  <c r="P104" i="67" s="1"/>
  <c r="M96" i="67"/>
  <c r="J96" i="67"/>
  <c r="G96" i="67"/>
  <c r="G104" i="67" s="1"/>
  <c r="D96" i="67"/>
  <c r="D104" i="67" s="1"/>
  <c r="AI90" i="67"/>
  <c r="AG90" i="67"/>
  <c r="AE90" i="67"/>
  <c r="AB90" i="67"/>
  <c r="Y90" i="67"/>
  <c r="V90" i="67"/>
  <c r="S90" i="67"/>
  <c r="P90" i="67"/>
  <c r="M90" i="67"/>
  <c r="J90" i="67"/>
  <c r="G90" i="67"/>
  <c r="D90" i="67"/>
  <c r="AI89" i="67"/>
  <c r="AG89" i="67"/>
  <c r="AE89" i="67"/>
  <c r="AB89" i="67"/>
  <c r="Y89" i="67"/>
  <c r="V89" i="67"/>
  <c r="S89" i="67"/>
  <c r="P89" i="67"/>
  <c r="M89" i="67"/>
  <c r="G89" i="67"/>
  <c r="D89" i="67"/>
  <c r="AI88" i="67"/>
  <c r="AG88" i="67"/>
  <c r="AE88" i="67"/>
  <c r="AB88" i="67"/>
  <c r="Y88" i="67"/>
  <c r="V88" i="67"/>
  <c r="S88" i="67"/>
  <c r="P88" i="67"/>
  <c r="M88" i="67"/>
  <c r="J88" i="67"/>
  <c r="G88" i="67"/>
  <c r="D88" i="67"/>
  <c r="AI87" i="67"/>
  <c r="AG87" i="67"/>
  <c r="AE87" i="67"/>
  <c r="AB87" i="67"/>
  <c r="Y87" i="67"/>
  <c r="V87" i="67"/>
  <c r="S87" i="67"/>
  <c r="P87" i="67"/>
  <c r="M87" i="67"/>
  <c r="J87" i="67"/>
  <c r="G87" i="67"/>
  <c r="D87" i="67"/>
  <c r="AI86" i="67"/>
  <c r="AG86" i="67"/>
  <c r="AE86" i="67"/>
  <c r="AB86" i="67"/>
  <c r="Y86" i="67"/>
  <c r="V86" i="67"/>
  <c r="S86" i="67"/>
  <c r="P86" i="67"/>
  <c r="M86" i="67"/>
  <c r="J86" i="67"/>
  <c r="G86" i="67"/>
  <c r="D86" i="67"/>
  <c r="AI85" i="67"/>
  <c r="AG85" i="67"/>
  <c r="AE85" i="67"/>
  <c r="AB85" i="67"/>
  <c r="Y85" i="67"/>
  <c r="V85" i="67"/>
  <c r="S85" i="67"/>
  <c r="P85" i="67"/>
  <c r="M85" i="67"/>
  <c r="J85" i="67"/>
  <c r="G85" i="67"/>
  <c r="D85" i="67"/>
  <c r="AI84" i="67"/>
  <c r="AG84" i="67"/>
  <c r="AE84" i="67"/>
  <c r="AB84" i="67"/>
  <c r="Y84" i="67"/>
  <c r="V84" i="67"/>
  <c r="S84" i="67"/>
  <c r="P84" i="67"/>
  <c r="M84" i="67"/>
  <c r="J84" i="67"/>
  <c r="G84" i="67"/>
  <c r="D84" i="67"/>
  <c r="AI83" i="67"/>
  <c r="AG83" i="67"/>
  <c r="AE83" i="67"/>
  <c r="AB83" i="67"/>
  <c r="Y83" i="67"/>
  <c r="V83" i="67"/>
  <c r="S83" i="67"/>
  <c r="P83" i="67"/>
  <c r="M83" i="67"/>
  <c r="J83" i="67"/>
  <c r="G83" i="67"/>
  <c r="D83" i="67"/>
  <c r="AI82" i="67"/>
  <c r="AG82" i="67"/>
  <c r="AE82" i="67"/>
  <c r="AB82" i="67"/>
  <c r="Y82" i="67"/>
  <c r="V82" i="67"/>
  <c r="S82" i="67"/>
  <c r="P82" i="67"/>
  <c r="M82" i="67"/>
  <c r="J82" i="67"/>
  <c r="G82" i="67"/>
  <c r="D82" i="67"/>
  <c r="AI80" i="67"/>
  <c r="AG80" i="67"/>
  <c r="AE80" i="67"/>
  <c r="AB80" i="67"/>
  <c r="Y80" i="67"/>
  <c r="V80" i="67"/>
  <c r="S80" i="67"/>
  <c r="P80" i="67"/>
  <c r="M80" i="67"/>
  <c r="J80" i="67"/>
  <c r="G80" i="67"/>
  <c r="D80" i="67"/>
  <c r="AI79" i="67"/>
  <c r="AG79" i="67"/>
  <c r="AE79" i="67"/>
  <c r="AB79" i="67"/>
  <c r="Y79" i="67"/>
  <c r="V79" i="67"/>
  <c r="S79" i="67"/>
  <c r="P79" i="67"/>
  <c r="M79" i="67"/>
  <c r="J79" i="67"/>
  <c r="G79" i="67"/>
  <c r="D79" i="67"/>
  <c r="AI78" i="67"/>
  <c r="AG78" i="67"/>
  <c r="AE78" i="67"/>
  <c r="AB78" i="67"/>
  <c r="Y78" i="67"/>
  <c r="V78" i="67"/>
  <c r="S78" i="67"/>
  <c r="P78" i="67"/>
  <c r="M78" i="67"/>
  <c r="J78" i="67"/>
  <c r="G78" i="67"/>
  <c r="D78" i="67"/>
  <c r="AI77" i="67"/>
  <c r="AG77" i="67"/>
  <c r="AE77" i="67"/>
  <c r="AB77" i="67"/>
  <c r="Y77" i="67"/>
  <c r="V77" i="67"/>
  <c r="S77" i="67"/>
  <c r="P77" i="67"/>
  <c r="M77" i="67"/>
  <c r="J77" i="67"/>
  <c r="G77" i="67"/>
  <c r="D77" i="67"/>
  <c r="AI76" i="67"/>
  <c r="AG76" i="67"/>
  <c r="AE76" i="67"/>
  <c r="AB76" i="67"/>
  <c r="Y76" i="67"/>
  <c r="V76" i="67"/>
  <c r="S76" i="67"/>
  <c r="P76" i="67"/>
  <c r="M76" i="67"/>
  <c r="J76" i="67"/>
  <c r="G76" i="67"/>
  <c r="D76" i="67"/>
  <c r="AI75" i="67"/>
  <c r="AG75" i="67"/>
  <c r="AE75" i="67"/>
  <c r="AB75" i="67"/>
  <c r="Y75" i="67"/>
  <c r="V75" i="67"/>
  <c r="S75" i="67"/>
  <c r="P75" i="67"/>
  <c r="M75" i="67"/>
  <c r="J75" i="67"/>
  <c r="G75" i="67"/>
  <c r="D75" i="67"/>
  <c r="AI74" i="67"/>
  <c r="AG74" i="67"/>
  <c r="AE74" i="67"/>
  <c r="AB74" i="67"/>
  <c r="Y74" i="67"/>
  <c r="V74" i="67"/>
  <c r="S74" i="67"/>
  <c r="P74" i="67"/>
  <c r="M74" i="67"/>
  <c r="J74" i="67"/>
  <c r="G74" i="67"/>
  <c r="D74" i="67"/>
  <c r="AI73" i="67"/>
  <c r="AG73" i="67"/>
  <c r="AE73" i="67"/>
  <c r="AB73" i="67"/>
  <c r="Y73" i="67"/>
  <c r="V73" i="67"/>
  <c r="S73" i="67"/>
  <c r="P73" i="67"/>
  <c r="M73" i="67"/>
  <c r="J73" i="67"/>
  <c r="G73" i="67"/>
  <c r="D73" i="67"/>
  <c r="AI72" i="67"/>
  <c r="AG72" i="67"/>
  <c r="AE72" i="67"/>
  <c r="AB72" i="67"/>
  <c r="Y72" i="67"/>
  <c r="V72" i="67"/>
  <c r="S72" i="67"/>
  <c r="P72" i="67"/>
  <c r="M72" i="67"/>
  <c r="J72" i="67"/>
  <c r="G72" i="67"/>
  <c r="D72" i="67"/>
  <c r="AI71" i="67"/>
  <c r="AG71" i="67"/>
  <c r="AE71" i="67"/>
  <c r="AB71" i="67"/>
  <c r="Y71" i="67"/>
  <c r="V71" i="67"/>
  <c r="S71" i="67"/>
  <c r="P71" i="67"/>
  <c r="M71" i="67"/>
  <c r="J71" i="67"/>
  <c r="G71" i="67"/>
  <c r="D71" i="67"/>
  <c r="AI66" i="67"/>
  <c r="AG66" i="67"/>
  <c r="AE66" i="67"/>
  <c r="AB66" i="67"/>
  <c r="Y66" i="67"/>
  <c r="V66" i="67"/>
  <c r="S66" i="67"/>
  <c r="P66" i="67"/>
  <c r="M66" i="67"/>
  <c r="J66" i="67"/>
  <c r="G66" i="67"/>
  <c r="D66" i="67"/>
  <c r="AI65" i="67"/>
  <c r="AG65" i="67"/>
  <c r="AE65" i="67"/>
  <c r="AB65" i="67"/>
  <c r="Y65" i="67"/>
  <c r="V65" i="67"/>
  <c r="S65" i="67"/>
  <c r="P65" i="67"/>
  <c r="M65" i="67"/>
  <c r="J65" i="67"/>
  <c r="G65" i="67"/>
  <c r="D65" i="67"/>
  <c r="AI64" i="67"/>
  <c r="AG64" i="67"/>
  <c r="AE64" i="67"/>
  <c r="AB64" i="67"/>
  <c r="Y64" i="67"/>
  <c r="V64" i="67"/>
  <c r="S64" i="67"/>
  <c r="P64" i="67"/>
  <c r="M64" i="67"/>
  <c r="J64" i="67"/>
  <c r="G64" i="67"/>
  <c r="D64" i="67"/>
  <c r="AI63" i="67"/>
  <c r="AG63" i="67"/>
  <c r="AE63" i="67"/>
  <c r="AB63" i="67"/>
  <c r="Y63" i="67"/>
  <c r="V63" i="67"/>
  <c r="S63" i="67"/>
  <c r="P63" i="67"/>
  <c r="M63" i="67"/>
  <c r="J63" i="67"/>
  <c r="G63" i="67"/>
  <c r="D63" i="67"/>
  <c r="AI62" i="67"/>
  <c r="AG62" i="67"/>
  <c r="AE62" i="67"/>
  <c r="AB62" i="67"/>
  <c r="Y62" i="67"/>
  <c r="V62" i="67"/>
  <c r="S62" i="67"/>
  <c r="P62" i="67"/>
  <c r="M62" i="67"/>
  <c r="J62" i="67"/>
  <c r="G62" i="67"/>
  <c r="D62" i="67"/>
  <c r="AI61" i="67"/>
  <c r="AG61" i="67"/>
  <c r="AE61" i="67"/>
  <c r="AB61" i="67"/>
  <c r="Y61" i="67"/>
  <c r="V61" i="67"/>
  <c r="S61" i="67"/>
  <c r="P61" i="67"/>
  <c r="M61" i="67"/>
  <c r="J61" i="67"/>
  <c r="G61" i="67"/>
  <c r="D61" i="67"/>
  <c r="AI60" i="67"/>
  <c r="AG60" i="67"/>
  <c r="AE60" i="67"/>
  <c r="AB60" i="67"/>
  <c r="Y60" i="67"/>
  <c r="V60" i="67"/>
  <c r="S60" i="67"/>
  <c r="P60" i="67"/>
  <c r="M60" i="67"/>
  <c r="J60" i="67"/>
  <c r="G60" i="67"/>
  <c r="D60" i="67"/>
  <c r="AI59" i="67"/>
  <c r="AG59" i="67"/>
  <c r="AE59" i="67"/>
  <c r="AB59" i="67"/>
  <c r="Y59" i="67"/>
  <c r="V59" i="67"/>
  <c r="S59" i="67"/>
  <c r="P59" i="67"/>
  <c r="M59" i="67"/>
  <c r="J59" i="67"/>
  <c r="G59" i="67"/>
  <c r="D59" i="67"/>
  <c r="AI58" i="67"/>
  <c r="AG58" i="67"/>
  <c r="AE58" i="67"/>
  <c r="AB58" i="67"/>
  <c r="Y58" i="67"/>
  <c r="V58" i="67"/>
  <c r="S58" i="67"/>
  <c r="P58" i="67"/>
  <c r="M58" i="67"/>
  <c r="J58" i="67"/>
  <c r="G58" i="67"/>
  <c r="D58" i="67"/>
  <c r="AI57" i="67"/>
  <c r="AG57" i="67"/>
  <c r="AE57" i="67"/>
  <c r="AB57" i="67"/>
  <c r="Y57" i="67"/>
  <c r="V57" i="67"/>
  <c r="S57" i="67"/>
  <c r="P57" i="67"/>
  <c r="M57" i="67"/>
  <c r="J57" i="67"/>
  <c r="G57" i="67"/>
  <c r="D57" i="67"/>
  <c r="AI55" i="67"/>
  <c r="AG55" i="67"/>
  <c r="AE55" i="67"/>
  <c r="AB55" i="67"/>
  <c r="Y55" i="67"/>
  <c r="V55" i="67"/>
  <c r="S55" i="67"/>
  <c r="P55" i="67"/>
  <c r="M55" i="67"/>
  <c r="J55" i="67"/>
  <c r="G55" i="67"/>
  <c r="D55" i="67"/>
  <c r="AI54" i="67"/>
  <c r="AG54" i="67"/>
  <c r="AE54" i="67"/>
  <c r="AB54" i="67"/>
  <c r="Y54" i="67"/>
  <c r="V54" i="67"/>
  <c r="S54" i="67"/>
  <c r="P54" i="67"/>
  <c r="M54" i="67"/>
  <c r="J54" i="67"/>
  <c r="G54" i="67"/>
  <c r="D54" i="67"/>
  <c r="AI53" i="67"/>
  <c r="AG53" i="67"/>
  <c r="AE53" i="67"/>
  <c r="AB53" i="67"/>
  <c r="Y53" i="67"/>
  <c r="V53" i="67"/>
  <c r="S53" i="67"/>
  <c r="P53" i="67"/>
  <c r="M53" i="67"/>
  <c r="J53" i="67"/>
  <c r="G53" i="67"/>
  <c r="D53" i="67"/>
  <c r="AI52" i="67"/>
  <c r="AG52" i="67"/>
  <c r="AE52" i="67"/>
  <c r="AB52" i="67"/>
  <c r="Y52" i="67"/>
  <c r="V52" i="67"/>
  <c r="S52" i="67"/>
  <c r="P52" i="67"/>
  <c r="M52" i="67"/>
  <c r="J52" i="67"/>
  <c r="G52" i="67"/>
  <c r="D52" i="67"/>
  <c r="AI51" i="67"/>
  <c r="AG51" i="67"/>
  <c r="AE51" i="67"/>
  <c r="AB51" i="67"/>
  <c r="Y51" i="67"/>
  <c r="V51" i="67"/>
  <c r="S51" i="67"/>
  <c r="P51" i="67"/>
  <c r="M51" i="67"/>
  <c r="J51" i="67"/>
  <c r="G51" i="67"/>
  <c r="D51" i="67"/>
  <c r="AI50" i="67"/>
  <c r="AG50" i="67"/>
  <c r="AE50" i="67"/>
  <c r="AB50" i="67"/>
  <c r="Y50" i="67"/>
  <c r="V50" i="67"/>
  <c r="S50" i="67"/>
  <c r="P50" i="67"/>
  <c r="M50" i="67"/>
  <c r="J50" i="67"/>
  <c r="G50" i="67"/>
  <c r="D50" i="67"/>
  <c r="AI49" i="67"/>
  <c r="AG49" i="67"/>
  <c r="AE49" i="67"/>
  <c r="AB49" i="67"/>
  <c r="Y49" i="67"/>
  <c r="V49" i="67"/>
  <c r="S49" i="67"/>
  <c r="P49" i="67"/>
  <c r="M49" i="67"/>
  <c r="J49" i="67"/>
  <c r="G49" i="67"/>
  <c r="D49" i="67"/>
  <c r="AI48" i="67"/>
  <c r="AG48" i="67"/>
  <c r="AE48" i="67"/>
  <c r="AB48" i="67"/>
  <c r="Y48" i="67"/>
  <c r="V48" i="67"/>
  <c r="S48" i="67"/>
  <c r="P48" i="67"/>
  <c r="M48" i="67"/>
  <c r="J48" i="67"/>
  <c r="G48" i="67"/>
  <c r="D48" i="67"/>
  <c r="AI47" i="67"/>
  <c r="AG47" i="67"/>
  <c r="AE47" i="67"/>
  <c r="AB47" i="67"/>
  <c r="Y47" i="67"/>
  <c r="V47" i="67"/>
  <c r="S47" i="67"/>
  <c r="P47" i="67"/>
  <c r="M47" i="67"/>
  <c r="J47" i="67"/>
  <c r="G47" i="67"/>
  <c r="D47" i="67"/>
  <c r="AI46" i="67"/>
  <c r="AG46" i="67"/>
  <c r="AE46" i="67"/>
  <c r="AB46" i="67"/>
  <c r="Y46" i="67"/>
  <c r="V46" i="67"/>
  <c r="S46" i="67"/>
  <c r="P46" i="67"/>
  <c r="M46" i="67"/>
  <c r="J46" i="67"/>
  <c r="G46" i="67"/>
  <c r="D46" i="67"/>
  <c r="AI45" i="67"/>
  <c r="AG45" i="67"/>
  <c r="AE45" i="67"/>
  <c r="AB45" i="67"/>
  <c r="Y45" i="67"/>
  <c r="V45" i="67"/>
  <c r="S45" i="67"/>
  <c r="P45" i="67"/>
  <c r="M45" i="67"/>
  <c r="J45" i="67"/>
  <c r="G45" i="67"/>
  <c r="D45" i="67"/>
  <c r="AI44" i="67"/>
  <c r="AG44" i="67"/>
  <c r="AE44" i="67"/>
  <c r="AB44" i="67"/>
  <c r="Y44" i="67"/>
  <c r="V44" i="67"/>
  <c r="S44" i="67"/>
  <c r="P44" i="67"/>
  <c r="M44" i="67"/>
  <c r="J44" i="67"/>
  <c r="G44" i="67"/>
  <c r="D44" i="67"/>
  <c r="AI43" i="67"/>
  <c r="AG43" i="67"/>
  <c r="AE43" i="67"/>
  <c r="AB43" i="67"/>
  <c r="Y43" i="67"/>
  <c r="V43" i="67"/>
  <c r="S43" i="67"/>
  <c r="P43" i="67"/>
  <c r="M43" i="67"/>
  <c r="J43" i="67"/>
  <c r="G43" i="67"/>
  <c r="D43" i="67"/>
  <c r="AI42" i="67"/>
  <c r="AG42" i="67"/>
  <c r="AE42" i="67"/>
  <c r="AB42" i="67"/>
  <c r="Y42" i="67"/>
  <c r="V42" i="67"/>
  <c r="S42" i="67"/>
  <c r="P42" i="67"/>
  <c r="M42" i="67"/>
  <c r="J42" i="67"/>
  <c r="G42" i="67"/>
  <c r="D42" i="67"/>
  <c r="AI41" i="67"/>
  <c r="AG41" i="67"/>
  <c r="AE41" i="67"/>
  <c r="AB41" i="67"/>
  <c r="Y41" i="67"/>
  <c r="V41" i="67"/>
  <c r="S41" i="67"/>
  <c r="P41" i="67"/>
  <c r="M41" i="67"/>
  <c r="J41" i="67"/>
  <c r="G41" i="67"/>
  <c r="D41" i="67"/>
  <c r="AI40" i="67"/>
  <c r="AG40" i="67"/>
  <c r="AE40" i="67"/>
  <c r="AB40" i="67"/>
  <c r="Y40" i="67"/>
  <c r="V40" i="67"/>
  <c r="S40" i="67"/>
  <c r="P40" i="67"/>
  <c r="M40" i="67"/>
  <c r="J40" i="67"/>
  <c r="G40" i="67"/>
  <c r="D40" i="67"/>
  <c r="AI39" i="67"/>
  <c r="AG39" i="67"/>
  <c r="AE39" i="67"/>
  <c r="AB39" i="67"/>
  <c r="Y39" i="67"/>
  <c r="V39" i="67"/>
  <c r="S39" i="67"/>
  <c r="P39" i="67"/>
  <c r="M39" i="67"/>
  <c r="J39" i="67"/>
  <c r="G39" i="67"/>
  <c r="D39" i="67"/>
  <c r="AI38" i="67"/>
  <c r="AG38" i="67"/>
  <c r="AE38" i="67"/>
  <c r="AB38" i="67"/>
  <c r="Y38" i="67"/>
  <c r="V38" i="67"/>
  <c r="S38" i="67"/>
  <c r="P38" i="67"/>
  <c r="M38" i="67"/>
  <c r="J38" i="67"/>
  <c r="G38" i="67"/>
  <c r="D38" i="67"/>
  <c r="AI37" i="67"/>
  <c r="AG37" i="67"/>
  <c r="AE37" i="67"/>
  <c r="AB37" i="67"/>
  <c r="Y37" i="67"/>
  <c r="V37" i="67"/>
  <c r="S37" i="67"/>
  <c r="P37" i="67"/>
  <c r="M37" i="67"/>
  <c r="J37" i="67"/>
  <c r="G37" i="67"/>
  <c r="D37" i="67"/>
  <c r="AI36" i="67"/>
  <c r="AG36" i="67"/>
  <c r="AE36" i="67"/>
  <c r="AB36" i="67"/>
  <c r="Y36" i="67"/>
  <c r="V36" i="67"/>
  <c r="S36" i="67"/>
  <c r="P36" i="67"/>
  <c r="M36" i="67"/>
  <c r="J36" i="67"/>
  <c r="G36" i="67"/>
  <c r="D36" i="67"/>
  <c r="AI35" i="67"/>
  <c r="AG35" i="67"/>
  <c r="AE35" i="67"/>
  <c r="AB35" i="67"/>
  <c r="Y35" i="67"/>
  <c r="V35" i="67"/>
  <c r="S35" i="67"/>
  <c r="P35" i="67"/>
  <c r="M35" i="67"/>
  <c r="J35" i="67"/>
  <c r="G35" i="67"/>
  <c r="D35" i="67"/>
  <c r="AI34" i="67"/>
  <c r="AG34" i="67"/>
  <c r="AE34" i="67"/>
  <c r="AB34" i="67"/>
  <c r="Y34" i="67"/>
  <c r="V34" i="67"/>
  <c r="S34" i="67"/>
  <c r="P34" i="67"/>
  <c r="M34" i="67"/>
  <c r="J34" i="67"/>
  <c r="G34" i="67"/>
  <c r="D34" i="67"/>
  <c r="AI33" i="67"/>
  <c r="AG33" i="67"/>
  <c r="AE33" i="67"/>
  <c r="AB33" i="67"/>
  <c r="Y33" i="67"/>
  <c r="V33" i="67"/>
  <c r="S33" i="67"/>
  <c r="P33" i="67"/>
  <c r="M33" i="67"/>
  <c r="J33" i="67"/>
  <c r="G33" i="67"/>
  <c r="D33" i="67"/>
  <c r="AI32" i="67"/>
  <c r="AG32" i="67"/>
  <c r="AE32" i="67"/>
  <c r="AB32" i="67"/>
  <c r="Y32" i="67"/>
  <c r="V32" i="67"/>
  <c r="S32" i="67"/>
  <c r="P32" i="67"/>
  <c r="M32" i="67"/>
  <c r="J32" i="67"/>
  <c r="G32" i="67"/>
  <c r="D32" i="67"/>
  <c r="AI31" i="67"/>
  <c r="AG31" i="67"/>
  <c r="AE31" i="67"/>
  <c r="AB31" i="67"/>
  <c r="Y31" i="67"/>
  <c r="V31" i="67"/>
  <c r="S31" i="67"/>
  <c r="P31" i="67"/>
  <c r="M31" i="67"/>
  <c r="J31" i="67"/>
  <c r="G31" i="67"/>
  <c r="D31" i="67"/>
  <c r="AI30" i="67"/>
  <c r="AG30" i="67"/>
  <c r="AE30" i="67"/>
  <c r="AB30" i="67"/>
  <c r="Y30" i="67"/>
  <c r="V30" i="67"/>
  <c r="S30" i="67"/>
  <c r="P30" i="67"/>
  <c r="M30" i="67"/>
  <c r="J30" i="67"/>
  <c r="G30" i="67"/>
  <c r="D30" i="67"/>
  <c r="AI29" i="67"/>
  <c r="AG29" i="67"/>
  <c r="AE29" i="67"/>
  <c r="AB29" i="67"/>
  <c r="Y29" i="67"/>
  <c r="V29" i="67"/>
  <c r="S29" i="67"/>
  <c r="P29" i="67"/>
  <c r="M29" i="67"/>
  <c r="J29" i="67"/>
  <c r="G29" i="67"/>
  <c r="D29" i="67"/>
  <c r="AI28" i="67"/>
  <c r="AG28" i="67"/>
  <c r="AE28" i="67"/>
  <c r="AB28" i="67"/>
  <c r="Y28" i="67"/>
  <c r="V28" i="67"/>
  <c r="S28" i="67"/>
  <c r="P28" i="67"/>
  <c r="M28" i="67"/>
  <c r="J28" i="67"/>
  <c r="G28" i="67"/>
  <c r="D28" i="67"/>
  <c r="AI27" i="67"/>
  <c r="AG27" i="67"/>
  <c r="AE27" i="67"/>
  <c r="AB27" i="67"/>
  <c r="Y27" i="67"/>
  <c r="V27" i="67"/>
  <c r="S27" i="67"/>
  <c r="P27" i="67"/>
  <c r="M27" i="67"/>
  <c r="J27" i="67"/>
  <c r="G27" i="67"/>
  <c r="D27" i="67"/>
  <c r="AI26" i="67"/>
  <c r="AG26" i="67"/>
  <c r="AE26" i="67"/>
  <c r="AB26" i="67"/>
  <c r="Y26" i="67"/>
  <c r="V26" i="67"/>
  <c r="S26" i="67"/>
  <c r="P26" i="67"/>
  <c r="M26" i="67"/>
  <c r="J26" i="67"/>
  <c r="G26" i="67"/>
  <c r="D26" i="67"/>
  <c r="AI25" i="67"/>
  <c r="AG25" i="67"/>
  <c r="AE25" i="67"/>
  <c r="AB25" i="67"/>
  <c r="Y25" i="67"/>
  <c r="V25" i="67"/>
  <c r="S25" i="67"/>
  <c r="P25" i="67"/>
  <c r="M25" i="67"/>
  <c r="J25" i="67"/>
  <c r="G25" i="67"/>
  <c r="D25" i="67"/>
  <c r="AI24" i="67"/>
  <c r="AG24" i="67"/>
  <c r="AE24" i="67"/>
  <c r="AB24" i="67"/>
  <c r="Y24" i="67"/>
  <c r="V24" i="67"/>
  <c r="S24" i="67"/>
  <c r="P24" i="67"/>
  <c r="M24" i="67"/>
  <c r="J24" i="67"/>
  <c r="G24" i="67"/>
  <c r="D24" i="67"/>
  <c r="AI23" i="67"/>
  <c r="AG23" i="67"/>
  <c r="AE23" i="67"/>
  <c r="AB23" i="67"/>
  <c r="Y23" i="67"/>
  <c r="V23" i="67"/>
  <c r="S23" i="67"/>
  <c r="P23" i="67"/>
  <c r="M23" i="67"/>
  <c r="J23" i="67"/>
  <c r="G23" i="67"/>
  <c r="D23" i="67"/>
  <c r="AI22" i="67"/>
  <c r="AG22" i="67"/>
  <c r="AE22" i="67"/>
  <c r="AB22" i="67"/>
  <c r="Y22" i="67"/>
  <c r="V22" i="67"/>
  <c r="S22" i="67"/>
  <c r="P22" i="67"/>
  <c r="M22" i="67"/>
  <c r="J22" i="67"/>
  <c r="G22" i="67"/>
  <c r="D22" i="67"/>
  <c r="AI21" i="67"/>
  <c r="AG21" i="67"/>
  <c r="AE21" i="67"/>
  <c r="AB21" i="67"/>
  <c r="Y21" i="67"/>
  <c r="V21" i="67"/>
  <c r="S21" i="67"/>
  <c r="P21" i="67"/>
  <c r="M21" i="67"/>
  <c r="J21" i="67"/>
  <c r="G21" i="67"/>
  <c r="D21" i="67"/>
  <c r="AI20" i="67"/>
  <c r="AG20" i="67"/>
  <c r="AE20" i="67"/>
  <c r="AB20" i="67"/>
  <c r="Y20" i="67"/>
  <c r="V20" i="67"/>
  <c r="S20" i="67"/>
  <c r="P20" i="67"/>
  <c r="M20" i="67"/>
  <c r="J20" i="67"/>
  <c r="G20" i="67"/>
  <c r="D20" i="67"/>
  <c r="AI19" i="67"/>
  <c r="AG19" i="67"/>
  <c r="AE19" i="67"/>
  <c r="AB19" i="67"/>
  <c r="Y19" i="67"/>
  <c r="V19" i="67"/>
  <c r="S19" i="67"/>
  <c r="P19" i="67"/>
  <c r="M19" i="67"/>
  <c r="J19" i="67"/>
  <c r="G19" i="67"/>
  <c r="D19" i="67"/>
  <c r="AI18" i="67"/>
  <c r="AG18" i="67"/>
  <c r="AE18" i="67"/>
  <c r="AB18" i="67"/>
  <c r="Y18" i="67"/>
  <c r="V18" i="67"/>
  <c r="S18" i="67"/>
  <c r="P18" i="67"/>
  <c r="M18" i="67"/>
  <c r="J18" i="67"/>
  <c r="G18" i="67"/>
  <c r="D18" i="67"/>
  <c r="AI17" i="67"/>
  <c r="AG17" i="67"/>
  <c r="AE17" i="67"/>
  <c r="AB17" i="67"/>
  <c r="Y17" i="67"/>
  <c r="V17" i="67"/>
  <c r="S17" i="67"/>
  <c r="P17" i="67"/>
  <c r="M17" i="67"/>
  <c r="J17" i="67"/>
  <c r="G17" i="67"/>
  <c r="D17" i="67"/>
  <c r="AI16" i="67"/>
  <c r="AG16" i="67"/>
  <c r="AE16" i="67"/>
  <c r="AB16" i="67"/>
  <c r="Y16" i="67"/>
  <c r="V16" i="67"/>
  <c r="S16" i="67"/>
  <c r="P16" i="67"/>
  <c r="M16" i="67"/>
  <c r="J16" i="67"/>
  <c r="G16" i="67"/>
  <c r="D16" i="67"/>
  <c r="AI15" i="67"/>
  <c r="AG15" i="67"/>
  <c r="AE15" i="67"/>
  <c r="AB15" i="67"/>
  <c r="Y15" i="67"/>
  <c r="V15" i="67"/>
  <c r="S15" i="67"/>
  <c r="P15" i="67"/>
  <c r="M15" i="67"/>
  <c r="J15" i="67"/>
  <c r="G15" i="67"/>
  <c r="D15" i="67"/>
  <c r="D68" i="67" s="1"/>
  <c r="AI14" i="67"/>
  <c r="AG14" i="67"/>
  <c r="AE14" i="67"/>
  <c r="AE68" i="67" s="1"/>
  <c r="AB14" i="67"/>
  <c r="Y14" i="67"/>
  <c r="V14" i="67"/>
  <c r="S14" i="67"/>
  <c r="P14" i="67"/>
  <c r="P68" i="67" s="1"/>
  <c r="M14" i="67"/>
  <c r="M68" i="67" s="1"/>
  <c r="J14" i="67"/>
  <c r="G14" i="67"/>
  <c r="G68" i="67" s="1"/>
  <c r="D14" i="67"/>
  <c r="AD9" i="67"/>
  <c r="AA9" i="67"/>
  <c r="X9" i="67"/>
  <c r="U9" i="67"/>
  <c r="R9" i="67"/>
  <c r="O9" i="67"/>
  <c r="L9" i="67"/>
  <c r="I9" i="67"/>
  <c r="F9" i="67"/>
  <c r="C9" i="67"/>
  <c r="B5" i="65"/>
  <c r="B5" i="61"/>
  <c r="B5" i="57"/>
  <c r="AI43" i="50"/>
  <c r="AG43" i="50"/>
  <c r="AE43" i="50"/>
  <c r="AB43" i="50"/>
  <c r="Y43" i="50"/>
  <c r="V43" i="50"/>
  <c r="S43" i="50"/>
  <c r="P43" i="50"/>
  <c r="M43" i="50"/>
  <c r="J43" i="50"/>
  <c r="G43" i="50"/>
  <c r="D43" i="50"/>
  <c r="B5" i="52"/>
  <c r="B5" i="48"/>
  <c r="B5" i="36"/>
  <c r="C125" i="71"/>
  <c r="C91" i="71" s="1"/>
  <c r="C93" i="71" s="1"/>
  <c r="D125" i="71"/>
  <c r="E125" i="71"/>
  <c r="E91" i="71" s="1"/>
  <c r="E93" i="71" s="1"/>
  <c r="F125" i="71"/>
  <c r="F91" i="71" s="1"/>
  <c r="F93" i="71" s="1"/>
  <c r="G125" i="71"/>
  <c r="H125" i="71"/>
  <c r="H91" i="71" s="1"/>
  <c r="H93" i="71" s="1"/>
  <c r="I125" i="71"/>
  <c r="I91" i="71" s="1"/>
  <c r="I93" i="71" s="1"/>
  <c r="J125" i="71"/>
  <c r="K125" i="71"/>
  <c r="K91" i="71" s="1"/>
  <c r="K93" i="71" s="1"/>
  <c r="L125" i="71"/>
  <c r="L91" i="71" s="1"/>
  <c r="L93" i="71" s="1"/>
  <c r="M125" i="71"/>
  <c r="N125" i="71"/>
  <c r="N91" i="71" s="1"/>
  <c r="N93" i="71" s="1"/>
  <c r="O125" i="71"/>
  <c r="O91" i="71" s="1"/>
  <c r="O93" i="71" s="1"/>
  <c r="P125" i="71"/>
  <c r="Q125" i="71"/>
  <c r="Q91" i="71" s="1"/>
  <c r="Q93" i="71" s="1"/>
  <c r="R125" i="71"/>
  <c r="R91" i="71" s="1"/>
  <c r="R93" i="71" s="1"/>
  <c r="S125" i="71"/>
  <c r="T125" i="71"/>
  <c r="T91" i="71" s="1"/>
  <c r="T93" i="71" s="1"/>
  <c r="U125" i="71"/>
  <c r="U91" i="71" s="1"/>
  <c r="U93" i="71" s="1"/>
  <c r="V125" i="71"/>
  <c r="W125" i="71"/>
  <c r="W91" i="71" s="1"/>
  <c r="W93" i="71" s="1"/>
  <c r="X125" i="71"/>
  <c r="X91" i="71" s="1"/>
  <c r="X93" i="71" s="1"/>
  <c r="Y125" i="71"/>
  <c r="Z125" i="71"/>
  <c r="Z91" i="71" s="1"/>
  <c r="Z93" i="71" s="1"/>
  <c r="AA125" i="71"/>
  <c r="AA91" i="71" s="1"/>
  <c r="AA93" i="71" s="1"/>
  <c r="AB125" i="71"/>
  <c r="AC125" i="71"/>
  <c r="AC91" i="71" s="1"/>
  <c r="AC93" i="71" s="1"/>
  <c r="AD125" i="71"/>
  <c r="AD91" i="71" s="1"/>
  <c r="AD93" i="71" s="1"/>
  <c r="AE125" i="71"/>
  <c r="AF125" i="71"/>
  <c r="AF91" i="71" s="1"/>
  <c r="AF93" i="71" s="1"/>
  <c r="D125" i="67"/>
  <c r="E125" i="67"/>
  <c r="E91" i="67" s="1"/>
  <c r="E93" i="67" s="1"/>
  <c r="F125" i="67"/>
  <c r="F91" i="67" s="1"/>
  <c r="F93" i="67" s="1"/>
  <c r="G125" i="67"/>
  <c r="H125" i="67"/>
  <c r="H91" i="67" s="1"/>
  <c r="H93" i="67" s="1"/>
  <c r="I125" i="67"/>
  <c r="I91" i="67" s="1"/>
  <c r="I93" i="67" s="1"/>
  <c r="J125" i="67"/>
  <c r="K125" i="67"/>
  <c r="K91" i="67" s="1"/>
  <c r="K93" i="67" s="1"/>
  <c r="L125" i="67"/>
  <c r="L91" i="67" s="1"/>
  <c r="L93" i="67" s="1"/>
  <c r="M125" i="67"/>
  <c r="N125" i="67"/>
  <c r="N91" i="67" s="1"/>
  <c r="N93" i="67" s="1"/>
  <c r="O125" i="67"/>
  <c r="O91" i="67" s="1"/>
  <c r="O93" i="67" s="1"/>
  <c r="P125" i="67"/>
  <c r="Q125" i="67"/>
  <c r="Q91" i="67" s="1"/>
  <c r="Q93" i="67" s="1"/>
  <c r="R125" i="67"/>
  <c r="R91" i="67" s="1"/>
  <c r="R93" i="67" s="1"/>
  <c r="S125" i="67"/>
  <c r="T125" i="67"/>
  <c r="T91" i="67" s="1"/>
  <c r="T93" i="67" s="1"/>
  <c r="U125" i="67"/>
  <c r="U91" i="67" s="1"/>
  <c r="U93" i="67" s="1"/>
  <c r="V125" i="67"/>
  <c r="W125" i="67"/>
  <c r="W91" i="67" s="1"/>
  <c r="W93" i="67" s="1"/>
  <c r="X125" i="67"/>
  <c r="X91" i="67" s="1"/>
  <c r="X93" i="67" s="1"/>
  <c r="Y125" i="67"/>
  <c r="Z125" i="67"/>
  <c r="Z91" i="67" s="1"/>
  <c r="Z93" i="67" s="1"/>
  <c r="AA125" i="67"/>
  <c r="AA91" i="67" s="1"/>
  <c r="AA93" i="67" s="1"/>
  <c r="AB125" i="67"/>
  <c r="AC125" i="67"/>
  <c r="AC91" i="67" s="1"/>
  <c r="AC93" i="67" s="1"/>
  <c r="AD125" i="67"/>
  <c r="AD91" i="67" s="1"/>
  <c r="AD93" i="67" s="1"/>
  <c r="AE125" i="67"/>
  <c r="AF125" i="67"/>
  <c r="AF91" i="67" s="1"/>
  <c r="AF93" i="67" s="1"/>
  <c r="C125" i="67"/>
  <c r="C91" i="67" s="1"/>
  <c r="C93" i="67" s="1"/>
  <c r="AI43" i="54"/>
  <c r="AG43" i="54"/>
  <c r="AE43" i="54"/>
  <c r="AB43" i="54"/>
  <c r="Y43" i="54"/>
  <c r="V43" i="54"/>
  <c r="S43" i="54"/>
  <c r="P43" i="54"/>
  <c r="M43" i="54"/>
  <c r="J43" i="54"/>
  <c r="G43" i="54"/>
  <c r="D43" i="54"/>
  <c r="AI43" i="59"/>
  <c r="AG43" i="59"/>
  <c r="AE43" i="59"/>
  <c r="AB43" i="59"/>
  <c r="Y43" i="59"/>
  <c r="V43" i="59"/>
  <c r="S43" i="59"/>
  <c r="P43" i="59"/>
  <c r="M43" i="59"/>
  <c r="J43" i="59"/>
  <c r="G43" i="59"/>
  <c r="D43" i="59"/>
  <c r="AI43" i="63"/>
  <c r="AG43" i="63"/>
  <c r="AE43" i="63"/>
  <c r="AB43" i="63"/>
  <c r="Y43" i="63"/>
  <c r="V43" i="63"/>
  <c r="S43" i="63"/>
  <c r="P43" i="63"/>
  <c r="M43" i="63"/>
  <c r="J43" i="63"/>
  <c r="G43" i="63"/>
  <c r="D43" i="63"/>
  <c r="D125" i="63"/>
  <c r="E125" i="63"/>
  <c r="E91" i="63" s="1"/>
  <c r="E93" i="63" s="1"/>
  <c r="F125" i="63"/>
  <c r="F91" i="63" s="1"/>
  <c r="F93" i="63" s="1"/>
  <c r="G125" i="63"/>
  <c r="H125" i="63"/>
  <c r="H91" i="63" s="1"/>
  <c r="H93" i="63" s="1"/>
  <c r="I125" i="63"/>
  <c r="I91" i="63" s="1"/>
  <c r="I93" i="63" s="1"/>
  <c r="J125" i="63"/>
  <c r="K125" i="63"/>
  <c r="K91" i="63" s="1"/>
  <c r="K93" i="63" s="1"/>
  <c r="L125" i="63"/>
  <c r="L91" i="63" s="1"/>
  <c r="L93" i="63" s="1"/>
  <c r="M125" i="63"/>
  <c r="N125" i="63"/>
  <c r="N91" i="63" s="1"/>
  <c r="N93" i="63" s="1"/>
  <c r="O125" i="63"/>
  <c r="O91" i="63" s="1"/>
  <c r="O93" i="63" s="1"/>
  <c r="P125" i="63"/>
  <c r="Q125" i="63"/>
  <c r="Q91" i="63" s="1"/>
  <c r="Q93" i="63" s="1"/>
  <c r="R125" i="63"/>
  <c r="R91" i="63" s="1"/>
  <c r="R93" i="63" s="1"/>
  <c r="S125" i="63"/>
  <c r="T125" i="63"/>
  <c r="T91" i="63" s="1"/>
  <c r="T93" i="63" s="1"/>
  <c r="U125" i="63"/>
  <c r="U91" i="63" s="1"/>
  <c r="U93" i="63" s="1"/>
  <c r="V125" i="63"/>
  <c r="W125" i="63"/>
  <c r="W91" i="63" s="1"/>
  <c r="W93" i="63" s="1"/>
  <c r="X125" i="63"/>
  <c r="X91" i="63" s="1"/>
  <c r="X93" i="63" s="1"/>
  <c r="Y125" i="63"/>
  <c r="Z125" i="63"/>
  <c r="Z91" i="63" s="1"/>
  <c r="Z93" i="63" s="1"/>
  <c r="AA125" i="63"/>
  <c r="AA91" i="63" s="1"/>
  <c r="AA93" i="63" s="1"/>
  <c r="AB125" i="63"/>
  <c r="AC125" i="63"/>
  <c r="AC91" i="63" s="1"/>
  <c r="AC93" i="63" s="1"/>
  <c r="AD125" i="63"/>
  <c r="AD91" i="63" s="1"/>
  <c r="AD93" i="63" s="1"/>
  <c r="AE125" i="63"/>
  <c r="AF125" i="63"/>
  <c r="AF91" i="63" s="1"/>
  <c r="AF93" i="63" s="1"/>
  <c r="C125" i="63"/>
  <c r="C91" i="63" s="1"/>
  <c r="C93" i="63" s="1"/>
  <c r="AI80" i="63"/>
  <c r="AG80" i="63"/>
  <c r="AE80" i="63"/>
  <c r="AB80" i="63"/>
  <c r="Y80" i="63"/>
  <c r="V80" i="63"/>
  <c r="S80" i="63"/>
  <c r="P80" i="63"/>
  <c r="M80" i="63"/>
  <c r="J80" i="63"/>
  <c r="G80" i="63"/>
  <c r="D80" i="63"/>
  <c r="AI79" i="63"/>
  <c r="AG79" i="63"/>
  <c r="AE79" i="63"/>
  <c r="AB79" i="63"/>
  <c r="Y79" i="63"/>
  <c r="V79" i="63"/>
  <c r="S79" i="63"/>
  <c r="P79" i="63"/>
  <c r="M79" i="63"/>
  <c r="J79" i="63"/>
  <c r="G79" i="63"/>
  <c r="D79" i="63"/>
  <c r="AI78" i="63"/>
  <c r="AG78" i="63"/>
  <c r="AE78" i="63"/>
  <c r="AB78" i="63"/>
  <c r="Y78" i="63"/>
  <c r="V78" i="63"/>
  <c r="S78" i="63"/>
  <c r="P78" i="63"/>
  <c r="M78" i="63"/>
  <c r="J78" i="63"/>
  <c r="G78" i="63"/>
  <c r="D78" i="63"/>
  <c r="AI77" i="63"/>
  <c r="AG77" i="63"/>
  <c r="AE77" i="63"/>
  <c r="AB77" i="63"/>
  <c r="Y77" i="63"/>
  <c r="V77" i="63"/>
  <c r="S77" i="63"/>
  <c r="P77" i="63"/>
  <c r="M77" i="63"/>
  <c r="J77" i="63"/>
  <c r="G77" i="63"/>
  <c r="D77" i="63"/>
  <c r="AI76" i="63"/>
  <c r="AG76" i="63"/>
  <c r="AE76" i="63"/>
  <c r="AB76" i="63"/>
  <c r="Y76" i="63"/>
  <c r="V76" i="63"/>
  <c r="S76" i="63"/>
  <c r="P76" i="63"/>
  <c r="M76" i="63"/>
  <c r="J76" i="63"/>
  <c r="G76" i="63"/>
  <c r="D76" i="63"/>
  <c r="AI75" i="63"/>
  <c r="AG75" i="63"/>
  <c r="AE75" i="63"/>
  <c r="AB75" i="63"/>
  <c r="Y75" i="63"/>
  <c r="V75" i="63"/>
  <c r="S75" i="63"/>
  <c r="P75" i="63"/>
  <c r="M75" i="63"/>
  <c r="J75" i="63"/>
  <c r="G75" i="63"/>
  <c r="D75" i="63"/>
  <c r="AI74" i="63"/>
  <c r="AG74" i="63"/>
  <c r="AE74" i="63"/>
  <c r="AB74" i="63"/>
  <c r="Y74" i="63"/>
  <c r="V74" i="63"/>
  <c r="S74" i="63"/>
  <c r="P74" i="63"/>
  <c r="M74" i="63"/>
  <c r="J74" i="63"/>
  <c r="G74" i="63"/>
  <c r="D74" i="63"/>
  <c r="AI73" i="63"/>
  <c r="AG73" i="63"/>
  <c r="AE73" i="63"/>
  <c r="AB73" i="63"/>
  <c r="Y73" i="63"/>
  <c r="V73" i="63"/>
  <c r="S73" i="63"/>
  <c r="P73" i="63"/>
  <c r="M73" i="63"/>
  <c r="J73" i="63"/>
  <c r="G73" i="63"/>
  <c r="D73" i="63"/>
  <c r="AI72" i="63"/>
  <c r="AG72" i="63"/>
  <c r="AE72" i="63"/>
  <c r="AB72" i="63"/>
  <c r="Y72" i="63"/>
  <c r="V72" i="63"/>
  <c r="S72" i="63"/>
  <c r="P72" i="63"/>
  <c r="M72" i="63"/>
  <c r="J72" i="63"/>
  <c r="G72" i="63"/>
  <c r="D72" i="63"/>
  <c r="AI55" i="63"/>
  <c r="AG55" i="63"/>
  <c r="AE55" i="63"/>
  <c r="AB55" i="63"/>
  <c r="Y55" i="63"/>
  <c r="V55" i="63"/>
  <c r="S55" i="63"/>
  <c r="P55" i="63"/>
  <c r="M55" i="63"/>
  <c r="J55" i="63"/>
  <c r="G55" i="63"/>
  <c r="D55" i="63"/>
  <c r="D125" i="59"/>
  <c r="E125" i="59"/>
  <c r="E91" i="59" s="1"/>
  <c r="E93" i="59" s="1"/>
  <c r="F125" i="59"/>
  <c r="F91" i="59" s="1"/>
  <c r="F93" i="59" s="1"/>
  <c r="G125" i="59"/>
  <c r="H125" i="59"/>
  <c r="H91" i="59" s="1"/>
  <c r="H93" i="59" s="1"/>
  <c r="I125" i="59"/>
  <c r="I91" i="59" s="1"/>
  <c r="I93" i="59" s="1"/>
  <c r="J125" i="59"/>
  <c r="K125" i="59"/>
  <c r="L125" i="59"/>
  <c r="L91" i="59" s="1"/>
  <c r="L93" i="59" s="1"/>
  <c r="M125" i="59"/>
  <c r="N125" i="59"/>
  <c r="N91" i="59" s="1"/>
  <c r="N93" i="59" s="1"/>
  <c r="O125" i="59"/>
  <c r="O91" i="59" s="1"/>
  <c r="O93" i="59" s="1"/>
  <c r="P125" i="59"/>
  <c r="Q125" i="59"/>
  <c r="Q91" i="59" s="1"/>
  <c r="Q93" i="59" s="1"/>
  <c r="R125" i="59"/>
  <c r="S125" i="59"/>
  <c r="T125" i="59"/>
  <c r="T91" i="59" s="1"/>
  <c r="T93" i="59" s="1"/>
  <c r="U125" i="59"/>
  <c r="U91" i="59" s="1"/>
  <c r="U93" i="59" s="1"/>
  <c r="V125" i="59"/>
  <c r="W125" i="59"/>
  <c r="W91" i="59" s="1"/>
  <c r="W93" i="59" s="1"/>
  <c r="X125" i="59"/>
  <c r="X91" i="59" s="1"/>
  <c r="X93" i="59" s="1"/>
  <c r="Y125" i="59"/>
  <c r="Z125" i="59"/>
  <c r="Z91" i="59" s="1"/>
  <c r="Z93" i="59" s="1"/>
  <c r="AA125" i="59"/>
  <c r="AA91" i="59" s="1"/>
  <c r="AA93" i="59" s="1"/>
  <c r="AB125" i="59"/>
  <c r="AC125" i="59"/>
  <c r="AC91" i="59" s="1"/>
  <c r="AC93" i="59" s="1"/>
  <c r="AD125" i="59"/>
  <c r="AD91" i="59" s="1"/>
  <c r="AD93" i="59" s="1"/>
  <c r="AE125" i="59"/>
  <c r="AF125" i="59"/>
  <c r="AF91" i="59" s="1"/>
  <c r="AF93" i="59" s="1"/>
  <c r="C125" i="59"/>
  <c r="C91" i="59" s="1"/>
  <c r="C93" i="59" s="1"/>
  <c r="R91" i="59"/>
  <c r="R93" i="59" s="1"/>
  <c r="K91" i="59"/>
  <c r="K93" i="59" s="1"/>
  <c r="AI55" i="59"/>
  <c r="AG55" i="59"/>
  <c r="AE55" i="59"/>
  <c r="AB55" i="59"/>
  <c r="Y55" i="59"/>
  <c r="V55" i="59"/>
  <c r="S55" i="59"/>
  <c r="P55" i="59"/>
  <c r="M55" i="59"/>
  <c r="J55" i="59"/>
  <c r="G55" i="59"/>
  <c r="D55" i="59"/>
  <c r="AI80" i="59"/>
  <c r="AG80" i="59"/>
  <c r="AE80" i="59"/>
  <c r="AB80" i="59"/>
  <c r="Y80" i="59"/>
  <c r="V80" i="59"/>
  <c r="S80" i="59"/>
  <c r="P80" i="59"/>
  <c r="M80" i="59"/>
  <c r="J80" i="59"/>
  <c r="G80" i="59"/>
  <c r="D80" i="59"/>
  <c r="AI79" i="59"/>
  <c r="AG79" i="59"/>
  <c r="AE79" i="59"/>
  <c r="AB79" i="59"/>
  <c r="Y79" i="59"/>
  <c r="V79" i="59"/>
  <c r="S79" i="59"/>
  <c r="P79" i="59"/>
  <c r="M79" i="59"/>
  <c r="J79" i="59"/>
  <c r="G79" i="59"/>
  <c r="D79" i="59"/>
  <c r="AI78" i="59"/>
  <c r="AG78" i="59"/>
  <c r="AE78" i="59"/>
  <c r="AB78" i="59"/>
  <c r="Y78" i="59"/>
  <c r="V78" i="59"/>
  <c r="S78" i="59"/>
  <c r="P78" i="59"/>
  <c r="M78" i="59"/>
  <c r="J78" i="59"/>
  <c r="G78" i="59"/>
  <c r="D78" i="59"/>
  <c r="AI77" i="59"/>
  <c r="AG77" i="59"/>
  <c r="AE77" i="59"/>
  <c r="AB77" i="59"/>
  <c r="Y77" i="59"/>
  <c r="V77" i="59"/>
  <c r="S77" i="59"/>
  <c r="P77" i="59"/>
  <c r="M77" i="59"/>
  <c r="J77" i="59"/>
  <c r="G77" i="59"/>
  <c r="D77" i="59"/>
  <c r="AI76" i="59"/>
  <c r="AG76" i="59"/>
  <c r="AE76" i="59"/>
  <c r="AB76" i="59"/>
  <c r="Y76" i="59"/>
  <c r="V76" i="59"/>
  <c r="S76" i="59"/>
  <c r="P76" i="59"/>
  <c r="M76" i="59"/>
  <c r="J76" i="59"/>
  <c r="G76" i="59"/>
  <c r="D76" i="59"/>
  <c r="AI75" i="59"/>
  <c r="AG75" i="59"/>
  <c r="AE75" i="59"/>
  <c r="AB75" i="59"/>
  <c r="Y75" i="59"/>
  <c r="V75" i="59"/>
  <c r="S75" i="59"/>
  <c r="P75" i="59"/>
  <c r="M75" i="59"/>
  <c r="J75" i="59"/>
  <c r="G75" i="59"/>
  <c r="D75" i="59"/>
  <c r="AI74" i="59"/>
  <c r="AG74" i="59"/>
  <c r="AE74" i="59"/>
  <c r="AB74" i="59"/>
  <c r="Y74" i="59"/>
  <c r="V74" i="59"/>
  <c r="S74" i="59"/>
  <c r="P74" i="59"/>
  <c r="M74" i="59"/>
  <c r="J74" i="59"/>
  <c r="G74" i="59"/>
  <c r="D74" i="59"/>
  <c r="AI73" i="59"/>
  <c r="AG73" i="59"/>
  <c r="AE73" i="59"/>
  <c r="AB73" i="59"/>
  <c r="Y73" i="59"/>
  <c r="V73" i="59"/>
  <c r="S73" i="59"/>
  <c r="P73" i="59"/>
  <c r="M73" i="59"/>
  <c r="J73" i="59"/>
  <c r="G73" i="59"/>
  <c r="D73" i="59"/>
  <c r="AI72" i="59"/>
  <c r="AG72" i="59"/>
  <c r="AE72" i="59"/>
  <c r="AB72" i="59"/>
  <c r="Y72" i="59"/>
  <c r="V72" i="59"/>
  <c r="S72" i="59"/>
  <c r="P72" i="59"/>
  <c r="M72" i="59"/>
  <c r="J72" i="59"/>
  <c r="G72" i="59"/>
  <c r="D72" i="59"/>
  <c r="AF125" i="50"/>
  <c r="AF91" i="50" s="1"/>
  <c r="AF93" i="50" s="1"/>
  <c r="AE125" i="50"/>
  <c r="AD125" i="50"/>
  <c r="AD91" i="50" s="1"/>
  <c r="AD93" i="50" s="1"/>
  <c r="AC125" i="50"/>
  <c r="AC91" i="50" s="1"/>
  <c r="AC93" i="50" s="1"/>
  <c r="AB125" i="50"/>
  <c r="AA125" i="50"/>
  <c r="AA91" i="50" s="1"/>
  <c r="AA93" i="50" s="1"/>
  <c r="Z125" i="50"/>
  <c r="Z91" i="50" s="1"/>
  <c r="Z93" i="50" s="1"/>
  <c r="Y125" i="50"/>
  <c r="X125" i="50"/>
  <c r="X91" i="50" s="1"/>
  <c r="X93" i="50" s="1"/>
  <c r="W125" i="50"/>
  <c r="W91" i="50" s="1"/>
  <c r="W93" i="50" s="1"/>
  <c r="V125" i="50"/>
  <c r="U125" i="50"/>
  <c r="U91" i="50" s="1"/>
  <c r="U93" i="50" s="1"/>
  <c r="T125" i="50"/>
  <c r="T91" i="50" s="1"/>
  <c r="T93" i="50" s="1"/>
  <c r="S125" i="50"/>
  <c r="R125" i="50"/>
  <c r="R91" i="50" s="1"/>
  <c r="R93" i="50" s="1"/>
  <c r="Q125" i="50"/>
  <c r="Q91" i="50" s="1"/>
  <c r="Q93" i="50" s="1"/>
  <c r="P125" i="50"/>
  <c r="O125" i="50"/>
  <c r="O91" i="50" s="1"/>
  <c r="O93" i="50" s="1"/>
  <c r="N125" i="50"/>
  <c r="N91" i="50" s="1"/>
  <c r="N93" i="50" s="1"/>
  <c r="M125" i="50"/>
  <c r="L125" i="50"/>
  <c r="L91" i="50" s="1"/>
  <c r="L93" i="50" s="1"/>
  <c r="K125" i="50"/>
  <c r="K91" i="50" s="1"/>
  <c r="K93" i="50" s="1"/>
  <c r="J125" i="50"/>
  <c r="I125" i="50"/>
  <c r="I91" i="50" s="1"/>
  <c r="I93" i="50" s="1"/>
  <c r="H125" i="50"/>
  <c r="H91" i="50" s="1"/>
  <c r="H93" i="50" s="1"/>
  <c r="G125" i="50"/>
  <c r="F125" i="50"/>
  <c r="F91" i="50" s="1"/>
  <c r="F93" i="50" s="1"/>
  <c r="D125" i="50"/>
  <c r="AF125" i="54"/>
  <c r="AF91" i="54" s="1"/>
  <c r="AF93" i="54" s="1"/>
  <c r="AE125" i="54"/>
  <c r="AD125" i="54"/>
  <c r="AD91" i="54" s="1"/>
  <c r="AD93" i="54" s="1"/>
  <c r="AC125" i="54"/>
  <c r="AC91" i="54" s="1"/>
  <c r="AC93" i="54" s="1"/>
  <c r="AB125" i="54"/>
  <c r="AA125" i="54"/>
  <c r="AA91" i="54" s="1"/>
  <c r="AA93" i="54" s="1"/>
  <c r="Z125" i="54"/>
  <c r="Z91" i="54" s="1"/>
  <c r="Z93" i="54" s="1"/>
  <c r="Y125" i="54"/>
  <c r="X125" i="54"/>
  <c r="X91" i="54" s="1"/>
  <c r="X93" i="54" s="1"/>
  <c r="W125" i="54"/>
  <c r="W91" i="54" s="1"/>
  <c r="W93" i="54" s="1"/>
  <c r="V125" i="54"/>
  <c r="U125" i="54"/>
  <c r="U91" i="54" s="1"/>
  <c r="U93" i="54" s="1"/>
  <c r="T125" i="54"/>
  <c r="T91" i="54" s="1"/>
  <c r="T93" i="54" s="1"/>
  <c r="S125" i="54"/>
  <c r="R125" i="54"/>
  <c r="R91" i="54" s="1"/>
  <c r="R93" i="54" s="1"/>
  <c r="Q125" i="54"/>
  <c r="Q91" i="54" s="1"/>
  <c r="Q93" i="54" s="1"/>
  <c r="P125" i="54"/>
  <c r="O125" i="54"/>
  <c r="O91" i="54" s="1"/>
  <c r="O93" i="54" s="1"/>
  <c r="N125" i="54"/>
  <c r="N91" i="54" s="1"/>
  <c r="N93" i="54" s="1"/>
  <c r="M125" i="54"/>
  <c r="L125" i="54"/>
  <c r="L91" i="54" s="1"/>
  <c r="L93" i="54" s="1"/>
  <c r="K125" i="54"/>
  <c r="K91" i="54" s="1"/>
  <c r="K93" i="54" s="1"/>
  <c r="J125" i="54"/>
  <c r="I125" i="54"/>
  <c r="I91" i="54" s="1"/>
  <c r="I93" i="54" s="1"/>
  <c r="H125" i="54"/>
  <c r="H91" i="54" s="1"/>
  <c r="H93" i="54" s="1"/>
  <c r="G125" i="54"/>
  <c r="F125" i="54"/>
  <c r="F91" i="54" s="1"/>
  <c r="F93" i="54" s="1"/>
  <c r="E125" i="54"/>
  <c r="E91" i="54" s="1"/>
  <c r="E93" i="54" s="1"/>
  <c r="C125" i="54"/>
  <c r="C91" i="54" s="1"/>
  <c r="C93" i="54" s="1"/>
  <c r="D125" i="54"/>
  <c r="AI82" i="54"/>
  <c r="AG82" i="54"/>
  <c r="AE82" i="54"/>
  <c r="AB82" i="54"/>
  <c r="Y82" i="54"/>
  <c r="V82" i="54"/>
  <c r="S82" i="54"/>
  <c r="P82" i="54"/>
  <c r="M82" i="54"/>
  <c r="J82" i="54"/>
  <c r="G82" i="54"/>
  <c r="D82" i="54"/>
  <c r="AI80" i="54"/>
  <c r="AG80" i="54"/>
  <c r="AE80" i="54"/>
  <c r="AB80" i="54"/>
  <c r="Y80" i="54"/>
  <c r="V80" i="54"/>
  <c r="S80" i="54"/>
  <c r="P80" i="54"/>
  <c r="M80" i="54"/>
  <c r="J80" i="54"/>
  <c r="G80" i="54"/>
  <c r="D80" i="54"/>
  <c r="AI79" i="54"/>
  <c r="AG79" i="54"/>
  <c r="AE79" i="54"/>
  <c r="AB79" i="54"/>
  <c r="Y79" i="54"/>
  <c r="V79" i="54"/>
  <c r="S79" i="54"/>
  <c r="P79" i="54"/>
  <c r="M79" i="54"/>
  <c r="J79" i="54"/>
  <c r="G79" i="54"/>
  <c r="D79" i="54"/>
  <c r="AI78" i="54"/>
  <c r="AG78" i="54"/>
  <c r="AE78" i="54"/>
  <c r="AB78" i="54"/>
  <c r="Y78" i="54"/>
  <c r="V78" i="54"/>
  <c r="S78" i="54"/>
  <c r="P78" i="54"/>
  <c r="M78" i="54"/>
  <c r="J78" i="54"/>
  <c r="G78" i="54"/>
  <c r="D78" i="54"/>
  <c r="AI77" i="54"/>
  <c r="AG77" i="54"/>
  <c r="AE77" i="54"/>
  <c r="AB77" i="54"/>
  <c r="Y77" i="54"/>
  <c r="V77" i="54"/>
  <c r="S77" i="54"/>
  <c r="P77" i="54"/>
  <c r="M77" i="54"/>
  <c r="J77" i="54"/>
  <c r="G77" i="54"/>
  <c r="D77" i="54"/>
  <c r="AI76" i="54"/>
  <c r="AG76" i="54"/>
  <c r="AE76" i="54"/>
  <c r="AB76" i="54"/>
  <c r="Y76" i="54"/>
  <c r="V76" i="54"/>
  <c r="S76" i="54"/>
  <c r="P76" i="54"/>
  <c r="M76" i="54"/>
  <c r="J76" i="54"/>
  <c r="G76" i="54"/>
  <c r="D76" i="54"/>
  <c r="AI75" i="54"/>
  <c r="AG75" i="54"/>
  <c r="AE75" i="54"/>
  <c r="AB75" i="54"/>
  <c r="Y75" i="54"/>
  <c r="V75" i="54"/>
  <c r="S75" i="54"/>
  <c r="P75" i="54"/>
  <c r="M75" i="54"/>
  <c r="J75" i="54"/>
  <c r="G75" i="54"/>
  <c r="D75" i="54"/>
  <c r="AI74" i="54"/>
  <c r="AG74" i="54"/>
  <c r="AE74" i="54"/>
  <c r="AB74" i="54"/>
  <c r="Y74" i="54"/>
  <c r="V74" i="54"/>
  <c r="S74" i="54"/>
  <c r="P74" i="54"/>
  <c r="M74" i="54"/>
  <c r="J74" i="54"/>
  <c r="G74" i="54"/>
  <c r="D74" i="54"/>
  <c r="AI73" i="54"/>
  <c r="AG73" i="54"/>
  <c r="AE73" i="54"/>
  <c r="AB73" i="54"/>
  <c r="Y73" i="54"/>
  <c r="V73" i="54"/>
  <c r="S73" i="54"/>
  <c r="P73" i="54"/>
  <c r="M73" i="54"/>
  <c r="J73" i="54"/>
  <c r="G73" i="54"/>
  <c r="D73" i="54"/>
  <c r="AI62" i="54"/>
  <c r="AG62" i="54"/>
  <c r="AE62" i="54"/>
  <c r="AB62" i="54"/>
  <c r="Y62" i="54"/>
  <c r="V62" i="54"/>
  <c r="S62" i="54"/>
  <c r="P62" i="54"/>
  <c r="M62" i="54"/>
  <c r="J62" i="54"/>
  <c r="G62" i="54"/>
  <c r="D62" i="54"/>
  <c r="AI65" i="54"/>
  <c r="AG65" i="54"/>
  <c r="AE65" i="54"/>
  <c r="AB65" i="54"/>
  <c r="Y65" i="54"/>
  <c r="V65" i="54"/>
  <c r="S65" i="54"/>
  <c r="P65" i="54"/>
  <c r="M65" i="54"/>
  <c r="J65" i="54"/>
  <c r="G65" i="54"/>
  <c r="D65" i="54"/>
  <c r="AI55" i="54"/>
  <c r="AG55" i="54"/>
  <c r="AE55" i="54"/>
  <c r="AB55" i="54"/>
  <c r="Y55" i="54"/>
  <c r="V55" i="54"/>
  <c r="S55" i="54"/>
  <c r="P55" i="54"/>
  <c r="M55" i="54"/>
  <c r="J55" i="54"/>
  <c r="G55" i="54"/>
  <c r="D55" i="54"/>
  <c r="E125" i="50"/>
  <c r="E91" i="50" s="1"/>
  <c r="E93" i="50" s="1"/>
  <c r="C125" i="50"/>
  <c r="C91" i="50" s="1"/>
  <c r="C93" i="50" s="1"/>
  <c r="AI87" i="50"/>
  <c r="AG87" i="50"/>
  <c r="AE87" i="50"/>
  <c r="AB87" i="50"/>
  <c r="Y87" i="50"/>
  <c r="V87" i="50"/>
  <c r="S87" i="50"/>
  <c r="P87" i="50"/>
  <c r="M87" i="50"/>
  <c r="J87" i="50"/>
  <c r="G87" i="50"/>
  <c r="D87" i="50"/>
  <c r="AI86" i="50"/>
  <c r="AG86" i="50"/>
  <c r="AE86" i="50"/>
  <c r="AB86" i="50"/>
  <c r="Y86" i="50"/>
  <c r="V86" i="50"/>
  <c r="S86" i="50"/>
  <c r="P86" i="50"/>
  <c r="M86" i="50"/>
  <c r="J86" i="50"/>
  <c r="G86" i="50"/>
  <c r="D86" i="50"/>
  <c r="AI85" i="50"/>
  <c r="AG85" i="50"/>
  <c r="AE85" i="50"/>
  <c r="AB85" i="50"/>
  <c r="Y85" i="50"/>
  <c r="V85" i="50"/>
  <c r="S85" i="50"/>
  <c r="P85" i="50"/>
  <c r="M85" i="50"/>
  <c r="J85" i="50"/>
  <c r="G85" i="50"/>
  <c r="D85" i="50"/>
  <c r="AI78" i="50"/>
  <c r="AG78" i="50"/>
  <c r="AE78" i="50"/>
  <c r="AB78" i="50"/>
  <c r="Y78" i="50"/>
  <c r="V78" i="50"/>
  <c r="S78" i="50"/>
  <c r="P78" i="50"/>
  <c r="M78" i="50"/>
  <c r="J78" i="50"/>
  <c r="G78" i="50"/>
  <c r="D78" i="50"/>
  <c r="AI77" i="50"/>
  <c r="AG77" i="50"/>
  <c r="AE77" i="50"/>
  <c r="AB77" i="50"/>
  <c r="Y77" i="50"/>
  <c r="V77" i="50"/>
  <c r="S77" i="50"/>
  <c r="P77" i="50"/>
  <c r="M77" i="50"/>
  <c r="J77" i="50"/>
  <c r="G77" i="50"/>
  <c r="D77" i="50"/>
  <c r="AI76" i="50"/>
  <c r="AG76" i="50"/>
  <c r="AE76" i="50"/>
  <c r="AB76" i="50"/>
  <c r="Y76" i="50"/>
  <c r="V76" i="50"/>
  <c r="S76" i="50"/>
  <c r="P76" i="50"/>
  <c r="M76" i="50"/>
  <c r="J76" i="50"/>
  <c r="G76" i="50"/>
  <c r="D76" i="50"/>
  <c r="AI75" i="50"/>
  <c r="AG75" i="50"/>
  <c r="AE75" i="50"/>
  <c r="AB75" i="50"/>
  <c r="Y75" i="50"/>
  <c r="V75" i="50"/>
  <c r="S75" i="50"/>
  <c r="P75" i="50"/>
  <c r="M75" i="50"/>
  <c r="J75" i="50"/>
  <c r="G75" i="50"/>
  <c r="D75" i="50"/>
  <c r="AI74" i="50"/>
  <c r="AG74" i="50"/>
  <c r="AE74" i="50"/>
  <c r="AB74" i="50"/>
  <c r="Y74" i="50"/>
  <c r="V74" i="50"/>
  <c r="S74" i="50"/>
  <c r="P74" i="50"/>
  <c r="M74" i="50"/>
  <c r="J74" i="50"/>
  <c r="G74" i="50"/>
  <c r="D74" i="50"/>
  <c r="AI73" i="50"/>
  <c r="AG73" i="50"/>
  <c r="AE73" i="50"/>
  <c r="AB73" i="50"/>
  <c r="Y73" i="50"/>
  <c r="V73" i="50"/>
  <c r="S73" i="50"/>
  <c r="P73" i="50"/>
  <c r="M73" i="50"/>
  <c r="J73" i="50"/>
  <c r="G73" i="50"/>
  <c r="D73" i="50"/>
  <c r="AI72" i="50"/>
  <c r="AG72" i="50"/>
  <c r="AE72" i="50"/>
  <c r="AB72" i="50"/>
  <c r="Y72" i="50"/>
  <c r="V72" i="50"/>
  <c r="S72" i="50"/>
  <c r="P72" i="50"/>
  <c r="M72" i="50"/>
  <c r="J72" i="50"/>
  <c r="G72" i="50"/>
  <c r="D72" i="50"/>
  <c r="AI62" i="50"/>
  <c r="AG62" i="50"/>
  <c r="AE62" i="50"/>
  <c r="AB62" i="50"/>
  <c r="Y62" i="50"/>
  <c r="V62" i="50"/>
  <c r="S62" i="50"/>
  <c r="P62" i="50"/>
  <c r="M62" i="50"/>
  <c r="J62" i="50"/>
  <c r="G62" i="50"/>
  <c r="D62" i="50"/>
  <c r="AI61" i="50"/>
  <c r="AG61" i="50"/>
  <c r="AE61" i="50"/>
  <c r="AB61" i="50"/>
  <c r="Y61" i="50"/>
  <c r="V61" i="50"/>
  <c r="S61" i="50"/>
  <c r="P61" i="50"/>
  <c r="M61" i="50"/>
  <c r="J61" i="50"/>
  <c r="G61" i="50"/>
  <c r="D61" i="50"/>
  <c r="AI55" i="50"/>
  <c r="AG55" i="50"/>
  <c r="AE55" i="50"/>
  <c r="AB55" i="50"/>
  <c r="Y55" i="50"/>
  <c r="V55" i="50"/>
  <c r="S55" i="50"/>
  <c r="P55" i="50"/>
  <c r="M55" i="50"/>
  <c r="J55" i="50"/>
  <c r="G55" i="50"/>
  <c r="D55" i="50"/>
  <c r="AF125" i="38"/>
  <c r="AF91" i="38" s="1"/>
  <c r="AF93" i="38" s="1"/>
  <c r="AE125" i="38"/>
  <c r="AD125" i="38"/>
  <c r="AD91" i="38" s="1"/>
  <c r="AD93" i="38" s="1"/>
  <c r="AC125" i="38"/>
  <c r="AC91" i="38" s="1"/>
  <c r="AC93" i="38" s="1"/>
  <c r="AB125" i="38"/>
  <c r="AA125" i="38"/>
  <c r="AA91" i="38" s="1"/>
  <c r="AA93" i="38" s="1"/>
  <c r="Z125" i="38"/>
  <c r="Z91" i="38" s="1"/>
  <c r="Z93" i="38" s="1"/>
  <c r="Y125" i="38"/>
  <c r="X125" i="38"/>
  <c r="X91" i="38" s="1"/>
  <c r="X93" i="38" s="1"/>
  <c r="W125" i="38"/>
  <c r="W91" i="38" s="1"/>
  <c r="W93" i="38" s="1"/>
  <c r="V125" i="38"/>
  <c r="U125" i="38"/>
  <c r="U91" i="38" s="1"/>
  <c r="U93" i="38" s="1"/>
  <c r="T125" i="38"/>
  <c r="T91" i="38" s="1"/>
  <c r="T93" i="38" s="1"/>
  <c r="S125" i="38"/>
  <c r="R125" i="38"/>
  <c r="R91" i="38" s="1"/>
  <c r="R93" i="38" s="1"/>
  <c r="Q125" i="38"/>
  <c r="Q91" i="38" s="1"/>
  <c r="Q93" i="38" s="1"/>
  <c r="P125" i="38"/>
  <c r="O125" i="38"/>
  <c r="O91" i="38" s="1"/>
  <c r="O93" i="38" s="1"/>
  <c r="N125" i="38"/>
  <c r="N91" i="38" s="1"/>
  <c r="N93" i="38" s="1"/>
  <c r="M125" i="38"/>
  <c r="L125" i="38"/>
  <c r="L91" i="38" s="1"/>
  <c r="L93" i="38" s="1"/>
  <c r="K125" i="38"/>
  <c r="K91" i="38" s="1"/>
  <c r="K93" i="38" s="1"/>
  <c r="J125" i="38"/>
  <c r="I125" i="38"/>
  <c r="I91" i="38" s="1"/>
  <c r="I93" i="38" s="1"/>
  <c r="H125" i="38"/>
  <c r="H91" i="38" s="1"/>
  <c r="H93" i="38" s="1"/>
  <c r="G125" i="38"/>
  <c r="F125" i="38"/>
  <c r="F91" i="38" s="1"/>
  <c r="F93" i="38" s="1"/>
  <c r="E125" i="38"/>
  <c r="E91" i="38" s="1"/>
  <c r="E93" i="38" s="1"/>
  <c r="D125" i="38"/>
  <c r="C125" i="38"/>
  <c r="C91" i="38" s="1"/>
  <c r="C93" i="38" s="1"/>
  <c r="D125" i="2"/>
  <c r="E125" i="2"/>
  <c r="E91" i="2" s="1"/>
  <c r="E93" i="2" s="1"/>
  <c r="F125" i="2"/>
  <c r="F91" i="2" s="1"/>
  <c r="F93" i="2" s="1"/>
  <c r="G125" i="2"/>
  <c r="H125" i="2"/>
  <c r="H91" i="2" s="1"/>
  <c r="H93" i="2" s="1"/>
  <c r="I125" i="2"/>
  <c r="I91" i="2" s="1"/>
  <c r="I93" i="2" s="1"/>
  <c r="J125" i="2"/>
  <c r="K125" i="2"/>
  <c r="K91" i="2" s="1"/>
  <c r="K93" i="2" s="1"/>
  <c r="L125" i="2"/>
  <c r="L91" i="2" s="1"/>
  <c r="L93" i="2" s="1"/>
  <c r="M125" i="2"/>
  <c r="N125" i="2"/>
  <c r="N91" i="2" s="1"/>
  <c r="N93" i="2" s="1"/>
  <c r="O125" i="2"/>
  <c r="O91" i="2" s="1"/>
  <c r="O93" i="2" s="1"/>
  <c r="P125" i="2"/>
  <c r="Q125" i="2"/>
  <c r="Q91" i="2" s="1"/>
  <c r="Q93" i="2" s="1"/>
  <c r="R125" i="2"/>
  <c r="R91" i="2" s="1"/>
  <c r="R93" i="2" s="1"/>
  <c r="S125" i="2"/>
  <c r="T125" i="2"/>
  <c r="T91" i="2" s="1"/>
  <c r="T93" i="2" s="1"/>
  <c r="U125" i="2"/>
  <c r="U91" i="2" s="1"/>
  <c r="U93" i="2" s="1"/>
  <c r="V125" i="2"/>
  <c r="W125" i="2"/>
  <c r="W91" i="2" s="1"/>
  <c r="W93" i="2" s="1"/>
  <c r="X125" i="2"/>
  <c r="X91" i="2" s="1"/>
  <c r="X93" i="2" s="1"/>
  <c r="Y125" i="2"/>
  <c r="Z125" i="2"/>
  <c r="Z91" i="2" s="1"/>
  <c r="Z93" i="2" s="1"/>
  <c r="AA125" i="2"/>
  <c r="AA91" i="2" s="1"/>
  <c r="AA93" i="2" s="1"/>
  <c r="AB125" i="2"/>
  <c r="AC125" i="2"/>
  <c r="AC91" i="2" s="1"/>
  <c r="AC93" i="2" s="1"/>
  <c r="AD125" i="2"/>
  <c r="AD91" i="2" s="1"/>
  <c r="AD93" i="2" s="1"/>
  <c r="AE125" i="2"/>
  <c r="AF125" i="2"/>
  <c r="AF91" i="2" s="1"/>
  <c r="AF93" i="2" s="1"/>
  <c r="C125" i="2"/>
  <c r="C91" i="2" s="1"/>
  <c r="C93" i="2" s="1"/>
  <c r="AI87" i="38"/>
  <c r="AG87" i="38"/>
  <c r="AE87" i="38"/>
  <c r="AB87" i="38"/>
  <c r="Y87" i="38"/>
  <c r="V87" i="38"/>
  <c r="S87" i="38"/>
  <c r="P87" i="38"/>
  <c r="M87" i="38"/>
  <c r="J87" i="38"/>
  <c r="G87" i="38"/>
  <c r="D87" i="38"/>
  <c r="AI86" i="38"/>
  <c r="AG86" i="38"/>
  <c r="AE86" i="38"/>
  <c r="AB86" i="38"/>
  <c r="Y86" i="38"/>
  <c r="V86" i="38"/>
  <c r="S86" i="38"/>
  <c r="P86" i="38"/>
  <c r="M86" i="38"/>
  <c r="J86" i="38"/>
  <c r="G86" i="38"/>
  <c r="D86" i="38"/>
  <c r="AI88" i="38"/>
  <c r="AG88" i="38"/>
  <c r="AE88" i="38"/>
  <c r="AB88" i="38"/>
  <c r="Y88" i="38"/>
  <c r="V88" i="38"/>
  <c r="S88" i="38"/>
  <c r="P88" i="38"/>
  <c r="M88" i="38"/>
  <c r="J88" i="38"/>
  <c r="G88" i="38"/>
  <c r="D88" i="38"/>
  <c r="AI85" i="38"/>
  <c r="AG85" i="38"/>
  <c r="AE85" i="38"/>
  <c r="AB85" i="38"/>
  <c r="Y85" i="38"/>
  <c r="V85" i="38"/>
  <c r="S85" i="38"/>
  <c r="P85" i="38"/>
  <c r="M85" i="38"/>
  <c r="J85" i="38"/>
  <c r="G85" i="38"/>
  <c r="D85" i="38"/>
  <c r="AI84" i="38"/>
  <c r="AG84" i="38"/>
  <c r="AE84" i="38"/>
  <c r="AB84" i="38"/>
  <c r="Y84" i="38"/>
  <c r="V84" i="38"/>
  <c r="S84" i="38"/>
  <c r="P84" i="38"/>
  <c r="M84" i="38"/>
  <c r="J84" i="38"/>
  <c r="G84" i="38"/>
  <c r="D84" i="38"/>
  <c r="AI83" i="38"/>
  <c r="AG83" i="38"/>
  <c r="AE83" i="38"/>
  <c r="AB83" i="38"/>
  <c r="Y83" i="38"/>
  <c r="V83" i="38"/>
  <c r="S83" i="38"/>
  <c r="P83" i="38"/>
  <c r="M83" i="38"/>
  <c r="J83" i="38"/>
  <c r="G83" i="38"/>
  <c r="D83" i="38"/>
  <c r="AI82" i="38"/>
  <c r="AG82" i="38"/>
  <c r="AE82" i="38"/>
  <c r="AB82" i="38"/>
  <c r="Y82" i="38"/>
  <c r="V82" i="38"/>
  <c r="S82" i="38"/>
  <c r="P82" i="38"/>
  <c r="M82" i="38"/>
  <c r="J82" i="38"/>
  <c r="G82" i="38"/>
  <c r="D82" i="38"/>
  <c r="AI80" i="38"/>
  <c r="AG80" i="38"/>
  <c r="AE80" i="38"/>
  <c r="AB80" i="38"/>
  <c r="Y80" i="38"/>
  <c r="V80" i="38"/>
  <c r="S80" i="38"/>
  <c r="P80" i="38"/>
  <c r="M80" i="38"/>
  <c r="J80" i="38"/>
  <c r="G80" i="38"/>
  <c r="D80" i="38"/>
  <c r="AI79" i="38"/>
  <c r="AG79" i="38"/>
  <c r="AE79" i="38"/>
  <c r="AB79" i="38"/>
  <c r="Y79" i="38"/>
  <c r="V79" i="38"/>
  <c r="S79" i="38"/>
  <c r="P79" i="38"/>
  <c r="M79" i="38"/>
  <c r="J79" i="38"/>
  <c r="G79" i="38"/>
  <c r="D79" i="38"/>
  <c r="AI78" i="38"/>
  <c r="AG78" i="38"/>
  <c r="AE78" i="38"/>
  <c r="AB78" i="38"/>
  <c r="Y78" i="38"/>
  <c r="V78" i="38"/>
  <c r="S78" i="38"/>
  <c r="P78" i="38"/>
  <c r="M78" i="38"/>
  <c r="J78" i="38"/>
  <c r="G78" i="38"/>
  <c r="D78" i="38"/>
  <c r="AI77" i="38"/>
  <c r="AG77" i="38"/>
  <c r="AE77" i="38"/>
  <c r="AB77" i="38"/>
  <c r="Y77" i="38"/>
  <c r="V77" i="38"/>
  <c r="S77" i="38"/>
  <c r="P77" i="38"/>
  <c r="M77" i="38"/>
  <c r="J77" i="38"/>
  <c r="G77" i="38"/>
  <c r="D77" i="38"/>
  <c r="AI76" i="38"/>
  <c r="AG76" i="38"/>
  <c r="AE76" i="38"/>
  <c r="AB76" i="38"/>
  <c r="Y76" i="38"/>
  <c r="V76" i="38"/>
  <c r="S76" i="38"/>
  <c r="P76" i="38"/>
  <c r="M76" i="38"/>
  <c r="J76" i="38"/>
  <c r="G76" i="38"/>
  <c r="D76" i="38"/>
  <c r="AI75" i="38"/>
  <c r="AG75" i="38"/>
  <c r="AE75" i="38"/>
  <c r="AB75" i="38"/>
  <c r="Y75" i="38"/>
  <c r="V75" i="38"/>
  <c r="S75" i="38"/>
  <c r="P75" i="38"/>
  <c r="M75" i="38"/>
  <c r="J75" i="38"/>
  <c r="G75" i="38"/>
  <c r="D75" i="38"/>
  <c r="D74" i="38"/>
  <c r="G74" i="38"/>
  <c r="J74" i="38"/>
  <c r="M74" i="38"/>
  <c r="P74" i="38"/>
  <c r="S74" i="38"/>
  <c r="V74" i="38"/>
  <c r="Y74" i="38"/>
  <c r="AB74" i="38"/>
  <c r="AE74" i="38"/>
  <c r="AG74" i="38"/>
  <c r="AI74" i="38"/>
  <c r="AI43" i="2"/>
  <c r="AG43" i="2"/>
  <c r="AE43" i="2"/>
  <c r="AB43" i="2"/>
  <c r="Y43" i="2"/>
  <c r="V43" i="2"/>
  <c r="S43" i="2"/>
  <c r="P43" i="2"/>
  <c r="M43" i="2"/>
  <c r="J43" i="2"/>
  <c r="G43" i="2"/>
  <c r="D43" i="2"/>
  <c r="AI50" i="38"/>
  <c r="AG50" i="38"/>
  <c r="AE50" i="38"/>
  <c r="AB50" i="38"/>
  <c r="Y50" i="38"/>
  <c r="V50" i="38"/>
  <c r="S50" i="38"/>
  <c r="P50" i="38"/>
  <c r="M50" i="38"/>
  <c r="J50" i="38"/>
  <c r="G50" i="38"/>
  <c r="D50" i="38"/>
  <c r="AI43" i="38"/>
  <c r="AG43" i="38"/>
  <c r="AE43" i="38"/>
  <c r="AB43" i="38"/>
  <c r="Y43" i="38"/>
  <c r="V43" i="38"/>
  <c r="S43" i="38"/>
  <c r="P43" i="38"/>
  <c r="M43" i="38"/>
  <c r="J43" i="38"/>
  <c r="G43" i="38"/>
  <c r="D43" i="38"/>
  <c r="AI55" i="38"/>
  <c r="AG55" i="38"/>
  <c r="AE55" i="38"/>
  <c r="AB55" i="38"/>
  <c r="Y55" i="38"/>
  <c r="V55" i="38"/>
  <c r="S55" i="38"/>
  <c r="P55" i="38"/>
  <c r="M55" i="38"/>
  <c r="J55" i="38"/>
  <c r="G55" i="38"/>
  <c r="D55" i="38"/>
  <c r="AI55" i="2"/>
  <c r="AG55" i="2"/>
  <c r="AE55" i="2"/>
  <c r="AB55" i="2"/>
  <c r="Y55" i="2"/>
  <c r="V55" i="2"/>
  <c r="S55" i="2"/>
  <c r="P55" i="2"/>
  <c r="M55" i="2"/>
  <c r="J55" i="2"/>
  <c r="G55" i="2"/>
  <c r="D55" i="2"/>
  <c r="A104" i="55"/>
  <c r="BF17" i="62"/>
  <c r="BT56" i="37"/>
  <c r="BT55" i="37"/>
  <c r="BT54" i="37"/>
  <c r="BT53" i="37"/>
  <c r="BT52" i="37"/>
  <c r="BT51" i="37"/>
  <c r="BT50" i="37"/>
  <c r="BT49" i="37"/>
  <c r="BT48" i="37"/>
  <c r="BT47" i="37"/>
  <c r="BT46" i="37"/>
  <c r="BT45" i="37"/>
  <c r="BT44" i="37"/>
  <c r="BT43" i="37"/>
  <c r="BT42" i="37"/>
  <c r="BT41" i="37"/>
  <c r="BT40" i="37"/>
  <c r="BT39" i="37"/>
  <c r="BT38" i="37"/>
  <c r="BT37" i="37"/>
  <c r="BT36" i="37"/>
  <c r="BT35" i="37"/>
  <c r="BT34" i="37"/>
  <c r="BT33" i="37"/>
  <c r="BT32" i="37"/>
  <c r="BT31" i="37"/>
  <c r="BT30" i="37"/>
  <c r="BT29" i="37"/>
  <c r="BT28" i="37"/>
  <c r="BT27" i="37"/>
  <c r="BT26" i="37"/>
  <c r="BT25" i="37"/>
  <c r="BT24" i="37"/>
  <c r="BT23" i="37"/>
  <c r="BT22" i="37"/>
  <c r="BT21" i="37"/>
  <c r="BT20" i="37"/>
  <c r="BT19" i="37"/>
  <c r="BT18" i="37"/>
  <c r="BT17" i="37"/>
  <c r="BT16" i="37"/>
  <c r="BT15" i="37"/>
  <c r="BT14" i="37"/>
  <c r="BT56" i="49"/>
  <c r="BT55" i="49"/>
  <c r="BT54" i="49"/>
  <c r="BT53" i="49"/>
  <c r="BT52" i="49"/>
  <c r="BT51" i="49"/>
  <c r="BT50" i="49"/>
  <c r="BT49" i="49"/>
  <c r="BT48" i="49"/>
  <c r="BT47" i="49"/>
  <c r="BT46" i="49"/>
  <c r="BT45" i="49"/>
  <c r="BT44" i="49"/>
  <c r="BT43" i="49"/>
  <c r="BT42" i="49"/>
  <c r="BT41" i="49"/>
  <c r="BT40" i="49"/>
  <c r="BT39" i="49"/>
  <c r="BT38" i="49"/>
  <c r="BT37" i="49"/>
  <c r="BT36" i="49"/>
  <c r="BT35" i="49"/>
  <c r="BT34" i="49"/>
  <c r="BT33" i="49"/>
  <c r="BT32" i="49"/>
  <c r="BT31" i="49"/>
  <c r="BT30" i="49"/>
  <c r="BT29" i="49"/>
  <c r="BT28" i="49"/>
  <c r="BT27" i="49"/>
  <c r="BT26" i="49"/>
  <c r="BT25" i="49"/>
  <c r="BT24" i="49"/>
  <c r="BT23" i="49"/>
  <c r="BT22" i="49"/>
  <c r="BT21" i="49"/>
  <c r="BT20" i="49"/>
  <c r="BT19" i="49"/>
  <c r="BT18" i="49"/>
  <c r="BT17" i="49"/>
  <c r="BT16" i="49"/>
  <c r="BT15" i="49"/>
  <c r="BT14" i="49"/>
  <c r="BT56" i="53"/>
  <c r="BT55" i="53"/>
  <c r="BT54" i="53"/>
  <c r="BT53" i="53"/>
  <c r="BT52" i="53"/>
  <c r="BT51" i="53"/>
  <c r="BT50" i="53"/>
  <c r="BT49" i="53"/>
  <c r="BT48" i="53"/>
  <c r="BT47" i="53"/>
  <c r="BT46" i="53"/>
  <c r="BT45" i="53"/>
  <c r="BT44" i="53"/>
  <c r="BT43" i="53"/>
  <c r="BT42" i="53"/>
  <c r="BT41" i="53"/>
  <c r="BT40" i="53"/>
  <c r="BT39" i="53"/>
  <c r="BT38" i="53"/>
  <c r="BT37" i="53"/>
  <c r="BT36" i="53"/>
  <c r="BT35" i="53"/>
  <c r="BT34" i="53"/>
  <c r="BT33" i="53"/>
  <c r="BT32" i="53"/>
  <c r="BT31" i="53"/>
  <c r="BT30" i="53"/>
  <c r="BT29" i="53"/>
  <c r="BT28" i="53"/>
  <c r="BT27" i="53"/>
  <c r="BT26" i="53"/>
  <c r="BT25" i="53"/>
  <c r="BT24" i="53"/>
  <c r="BT23" i="53"/>
  <c r="BT22" i="53"/>
  <c r="BT21" i="53"/>
  <c r="BT20" i="53"/>
  <c r="BT19" i="53"/>
  <c r="BT18" i="53"/>
  <c r="BT17" i="53"/>
  <c r="BT16" i="53"/>
  <c r="BT15" i="53"/>
  <c r="BT14" i="53"/>
  <c r="BT56" i="58"/>
  <c r="BT55" i="58"/>
  <c r="BT54" i="58"/>
  <c r="BT53" i="58"/>
  <c r="BT52" i="58"/>
  <c r="BT51" i="58"/>
  <c r="BT50" i="58"/>
  <c r="BT49" i="58"/>
  <c r="BT48" i="58"/>
  <c r="BT47" i="58"/>
  <c r="BT46" i="58"/>
  <c r="BT45" i="58"/>
  <c r="BT44" i="58"/>
  <c r="BT43" i="58"/>
  <c r="BT42" i="58"/>
  <c r="BT41" i="58"/>
  <c r="BT40" i="58"/>
  <c r="BT39" i="58"/>
  <c r="BT38" i="58"/>
  <c r="BT37" i="58"/>
  <c r="BT36" i="58"/>
  <c r="BT35" i="58"/>
  <c r="BT34" i="58"/>
  <c r="BT33" i="58"/>
  <c r="BT32" i="58"/>
  <c r="BT31" i="58"/>
  <c r="BT30" i="58"/>
  <c r="BT29" i="58"/>
  <c r="BT28" i="58"/>
  <c r="BT27" i="58"/>
  <c r="BT26" i="58"/>
  <c r="BT25" i="58"/>
  <c r="BT24" i="58"/>
  <c r="BT23" i="58"/>
  <c r="BT22" i="58"/>
  <c r="BT21" i="58"/>
  <c r="BT20" i="58"/>
  <c r="BT19" i="58"/>
  <c r="BT18" i="58"/>
  <c r="BT17" i="58"/>
  <c r="BT16" i="58"/>
  <c r="BT15" i="58"/>
  <c r="BT14" i="58"/>
  <c r="BT56" i="62"/>
  <c r="BT55" i="62"/>
  <c r="BT54" i="62"/>
  <c r="BT53" i="62"/>
  <c r="BT52" i="62"/>
  <c r="BT51" i="62"/>
  <c r="BT50" i="62"/>
  <c r="BT49" i="62"/>
  <c r="BT48" i="62"/>
  <c r="BT47" i="62"/>
  <c r="BT46" i="62"/>
  <c r="BT45" i="62"/>
  <c r="BT44" i="62"/>
  <c r="BT43" i="62"/>
  <c r="BT42" i="62"/>
  <c r="BT41" i="62"/>
  <c r="BT40" i="62"/>
  <c r="BT39" i="62"/>
  <c r="BT38" i="62"/>
  <c r="BT37" i="62"/>
  <c r="BT36" i="62"/>
  <c r="BT35" i="62"/>
  <c r="BT34" i="62"/>
  <c r="BT33" i="62"/>
  <c r="BT32" i="62"/>
  <c r="BT31" i="62"/>
  <c r="BT30" i="62"/>
  <c r="BT29" i="62"/>
  <c r="BT28" i="62"/>
  <c r="BT27" i="62"/>
  <c r="BT26" i="62"/>
  <c r="BT25" i="62"/>
  <c r="BT24" i="62"/>
  <c r="BT23" i="62"/>
  <c r="BT22" i="62"/>
  <c r="BT21" i="62"/>
  <c r="BT20" i="62"/>
  <c r="BT19" i="62"/>
  <c r="BT18" i="62"/>
  <c r="BT17" i="62"/>
  <c r="BT16" i="62"/>
  <c r="BT15" i="62"/>
  <c r="BT14" i="62"/>
  <c r="BT56" i="66"/>
  <c r="BT55" i="66"/>
  <c r="BT54" i="66"/>
  <c r="BT53" i="66"/>
  <c r="BT52" i="66"/>
  <c r="BT51" i="66"/>
  <c r="BT50" i="66"/>
  <c r="BT49" i="66"/>
  <c r="BT48" i="66"/>
  <c r="BT47" i="66"/>
  <c r="BT46" i="66"/>
  <c r="BT45" i="66"/>
  <c r="BT44" i="66"/>
  <c r="BT43" i="66"/>
  <c r="BT42" i="66"/>
  <c r="BT41" i="66"/>
  <c r="BT40" i="66"/>
  <c r="BT39" i="66"/>
  <c r="BT38" i="66"/>
  <c r="BT37" i="66"/>
  <c r="BT36" i="66"/>
  <c r="BT35" i="66"/>
  <c r="BT34" i="66"/>
  <c r="BT33" i="66"/>
  <c r="BT32" i="66"/>
  <c r="BT31" i="66"/>
  <c r="BT30" i="66"/>
  <c r="BT29" i="66"/>
  <c r="BT28" i="66"/>
  <c r="BT27" i="66"/>
  <c r="BT26" i="66"/>
  <c r="BT25" i="66"/>
  <c r="BT24" i="66"/>
  <c r="BT23" i="66"/>
  <c r="BT22" i="66"/>
  <c r="BT21" i="66"/>
  <c r="BT20" i="66"/>
  <c r="BT19" i="66"/>
  <c r="BT18" i="66"/>
  <c r="BT17" i="66"/>
  <c r="BT16" i="66"/>
  <c r="BT15" i="66"/>
  <c r="BT14" i="66"/>
  <c r="BT56" i="70"/>
  <c r="BT55" i="70"/>
  <c r="BT54" i="70"/>
  <c r="BT53" i="70"/>
  <c r="BT52" i="70"/>
  <c r="BT51" i="70"/>
  <c r="BT50" i="70"/>
  <c r="BT49" i="70"/>
  <c r="BT48" i="70"/>
  <c r="BT47" i="70"/>
  <c r="BT46" i="70"/>
  <c r="BT45" i="70"/>
  <c r="BT44" i="70"/>
  <c r="BT43" i="70"/>
  <c r="BT42" i="70"/>
  <c r="BT41" i="70"/>
  <c r="BT40" i="70"/>
  <c r="BT39" i="70"/>
  <c r="BT38" i="70"/>
  <c r="BT37" i="70"/>
  <c r="BT36" i="70"/>
  <c r="BT35" i="70"/>
  <c r="BT34" i="70"/>
  <c r="BT33" i="70"/>
  <c r="BT32" i="70"/>
  <c r="BT31" i="70"/>
  <c r="BT30" i="70"/>
  <c r="BT29" i="70"/>
  <c r="BT28" i="70"/>
  <c r="BT27" i="70"/>
  <c r="BT26" i="70"/>
  <c r="BT25" i="70"/>
  <c r="BT24" i="70"/>
  <c r="BT23" i="70"/>
  <c r="BT22" i="70"/>
  <c r="BT21" i="70"/>
  <c r="BT20" i="70"/>
  <c r="BT19" i="70"/>
  <c r="BT18" i="70"/>
  <c r="BT17" i="70"/>
  <c r="BT16" i="70"/>
  <c r="BT15" i="70"/>
  <c r="BT14" i="70"/>
  <c r="BT56" i="9"/>
  <c r="BT55" i="9"/>
  <c r="BT54" i="9"/>
  <c r="BT53" i="9"/>
  <c r="BT52" i="9"/>
  <c r="BT51" i="9"/>
  <c r="BT50" i="9"/>
  <c r="BT49" i="9"/>
  <c r="BT48" i="9"/>
  <c r="BT47" i="9"/>
  <c r="BT46" i="9"/>
  <c r="BT45" i="9"/>
  <c r="BT44" i="9"/>
  <c r="BT43" i="9"/>
  <c r="BT42" i="9"/>
  <c r="BT41" i="9"/>
  <c r="BT40" i="9"/>
  <c r="BT39" i="9"/>
  <c r="BT38" i="9"/>
  <c r="BT37" i="9"/>
  <c r="BT36" i="9"/>
  <c r="BT35" i="9"/>
  <c r="BT34" i="9"/>
  <c r="BT33" i="9"/>
  <c r="BT32" i="9"/>
  <c r="BT31" i="9"/>
  <c r="BT30" i="9"/>
  <c r="BT29" i="9"/>
  <c r="BT28" i="9"/>
  <c r="BT27" i="9"/>
  <c r="BT26" i="9"/>
  <c r="BT25" i="9"/>
  <c r="BT24" i="9"/>
  <c r="BT23" i="9"/>
  <c r="BT22" i="9"/>
  <c r="BT21" i="9"/>
  <c r="BT20" i="9"/>
  <c r="BT19" i="9"/>
  <c r="BT18" i="9"/>
  <c r="BT17" i="9"/>
  <c r="BT16" i="9"/>
  <c r="BT15" i="9"/>
  <c r="BT14" i="9"/>
  <c r="BM56" i="37"/>
  <c r="BM55" i="37"/>
  <c r="BM54" i="37"/>
  <c r="BM53" i="37"/>
  <c r="BM52" i="37"/>
  <c r="BM51" i="37"/>
  <c r="BM50" i="37"/>
  <c r="BM49" i="37"/>
  <c r="BM48" i="37"/>
  <c r="BM47" i="37"/>
  <c r="BM46" i="37"/>
  <c r="BM45" i="37"/>
  <c r="BM44" i="37"/>
  <c r="BM43" i="37"/>
  <c r="BM42" i="37"/>
  <c r="BM41" i="37"/>
  <c r="BM40" i="37"/>
  <c r="BM39" i="37"/>
  <c r="BM38" i="37"/>
  <c r="BM37" i="37"/>
  <c r="BM36" i="37"/>
  <c r="BM35" i="37"/>
  <c r="BM34" i="37"/>
  <c r="BM33" i="37"/>
  <c r="BM32" i="37"/>
  <c r="BM31" i="37"/>
  <c r="BM30" i="37"/>
  <c r="BM29" i="37"/>
  <c r="BM28" i="37"/>
  <c r="BM27" i="37"/>
  <c r="BM26" i="37"/>
  <c r="BM25" i="37"/>
  <c r="BM24" i="37"/>
  <c r="BM23" i="37"/>
  <c r="BM22" i="37"/>
  <c r="BM21" i="37"/>
  <c r="BM20" i="37"/>
  <c r="BM19" i="37"/>
  <c r="BM18" i="37"/>
  <c r="BM17" i="37"/>
  <c r="BM16" i="37"/>
  <c r="BM15" i="37"/>
  <c r="BM14" i="37"/>
  <c r="BM56" i="49"/>
  <c r="BM55" i="49"/>
  <c r="BM54" i="49"/>
  <c r="BM53" i="49"/>
  <c r="BM52" i="49"/>
  <c r="BM51" i="49"/>
  <c r="BM50" i="49"/>
  <c r="BM49" i="49"/>
  <c r="BM48" i="49"/>
  <c r="BM47" i="49"/>
  <c r="BM46" i="49"/>
  <c r="BM45" i="49"/>
  <c r="BM44" i="49"/>
  <c r="BM43" i="49"/>
  <c r="BM42" i="49"/>
  <c r="BM41" i="49"/>
  <c r="BM40" i="49"/>
  <c r="BM39" i="49"/>
  <c r="BM38" i="49"/>
  <c r="BM37" i="49"/>
  <c r="BM36" i="49"/>
  <c r="BM35" i="49"/>
  <c r="BM34" i="49"/>
  <c r="BM33" i="49"/>
  <c r="BM32" i="49"/>
  <c r="BM31" i="49"/>
  <c r="BM30" i="49"/>
  <c r="BM29" i="49"/>
  <c r="BM28" i="49"/>
  <c r="BM27" i="49"/>
  <c r="BM26" i="49"/>
  <c r="BM25" i="49"/>
  <c r="BM24" i="49"/>
  <c r="BM23" i="49"/>
  <c r="BM22" i="49"/>
  <c r="BM21" i="49"/>
  <c r="BM20" i="49"/>
  <c r="BM19" i="49"/>
  <c r="BM18" i="49"/>
  <c r="BM17" i="49"/>
  <c r="BM16" i="49"/>
  <c r="BM15" i="49"/>
  <c r="BM14" i="49"/>
  <c r="BM56" i="53"/>
  <c r="BM55" i="53"/>
  <c r="BM54" i="53"/>
  <c r="BM53" i="53"/>
  <c r="BM52" i="53"/>
  <c r="BM51" i="53"/>
  <c r="BM50" i="53"/>
  <c r="BM49" i="53"/>
  <c r="BM48" i="53"/>
  <c r="BM47" i="53"/>
  <c r="BM46" i="53"/>
  <c r="BM45" i="53"/>
  <c r="BM44" i="53"/>
  <c r="BM43" i="53"/>
  <c r="BM42" i="53"/>
  <c r="BM41" i="53"/>
  <c r="BM40" i="53"/>
  <c r="BM39" i="53"/>
  <c r="BM38" i="53"/>
  <c r="BM37" i="53"/>
  <c r="BM36" i="53"/>
  <c r="BM35" i="53"/>
  <c r="BM34" i="53"/>
  <c r="BM33" i="53"/>
  <c r="BM32" i="53"/>
  <c r="BM31" i="53"/>
  <c r="BM30" i="53"/>
  <c r="BM29" i="53"/>
  <c r="BM28" i="53"/>
  <c r="BM27" i="53"/>
  <c r="BM26" i="53"/>
  <c r="BM25" i="53"/>
  <c r="BM24" i="53"/>
  <c r="BM23" i="53"/>
  <c r="BM22" i="53"/>
  <c r="BM21" i="53"/>
  <c r="BM20" i="53"/>
  <c r="BM19" i="53"/>
  <c r="BM18" i="53"/>
  <c r="BM17" i="53"/>
  <c r="BM16" i="53"/>
  <c r="BM15" i="53"/>
  <c r="BM14" i="53"/>
  <c r="BM56" i="58"/>
  <c r="BM55" i="58"/>
  <c r="BM54" i="58"/>
  <c r="BM53" i="58"/>
  <c r="BM52" i="58"/>
  <c r="BM51" i="58"/>
  <c r="BM50" i="58"/>
  <c r="BM49" i="58"/>
  <c r="BM48" i="58"/>
  <c r="BM47" i="58"/>
  <c r="BM46" i="58"/>
  <c r="BM45" i="58"/>
  <c r="BM44" i="58"/>
  <c r="BM43" i="58"/>
  <c r="BM42" i="58"/>
  <c r="BM41" i="58"/>
  <c r="BM40" i="58"/>
  <c r="BM39" i="58"/>
  <c r="BM38" i="58"/>
  <c r="BM37" i="58"/>
  <c r="BM36" i="58"/>
  <c r="BM35" i="58"/>
  <c r="BM34" i="58"/>
  <c r="BM33" i="58"/>
  <c r="BM32" i="58"/>
  <c r="BM31" i="58"/>
  <c r="BM30" i="58"/>
  <c r="BM29" i="58"/>
  <c r="BM28" i="58"/>
  <c r="BM27" i="58"/>
  <c r="BM26" i="58"/>
  <c r="BM25" i="58"/>
  <c r="BM24" i="58"/>
  <c r="BM23" i="58"/>
  <c r="BM22" i="58"/>
  <c r="BM21" i="58"/>
  <c r="BM20" i="58"/>
  <c r="BM19" i="58"/>
  <c r="BM18" i="58"/>
  <c r="BM17" i="58"/>
  <c r="BM16" i="58"/>
  <c r="BM15" i="58"/>
  <c r="BM14" i="58"/>
  <c r="BM56" i="62"/>
  <c r="BM55" i="62"/>
  <c r="BM54" i="62"/>
  <c r="BM53" i="62"/>
  <c r="BM52" i="62"/>
  <c r="BM51" i="62"/>
  <c r="BM50" i="62"/>
  <c r="BM49" i="62"/>
  <c r="BM48" i="62"/>
  <c r="BM47" i="62"/>
  <c r="BM46" i="62"/>
  <c r="BM45" i="62"/>
  <c r="BM44" i="62"/>
  <c r="BM43" i="62"/>
  <c r="BM42" i="62"/>
  <c r="BM41" i="62"/>
  <c r="BM40" i="62"/>
  <c r="BM39" i="62"/>
  <c r="BM38" i="62"/>
  <c r="BM37" i="62"/>
  <c r="BM36" i="62"/>
  <c r="BM35" i="62"/>
  <c r="BM34" i="62"/>
  <c r="BM33" i="62"/>
  <c r="BM32" i="62"/>
  <c r="BM31" i="62"/>
  <c r="BM30" i="62"/>
  <c r="BM29" i="62"/>
  <c r="BM28" i="62"/>
  <c r="BM27" i="62"/>
  <c r="BM26" i="62"/>
  <c r="BM25" i="62"/>
  <c r="BM24" i="62"/>
  <c r="BM23" i="62"/>
  <c r="BM22" i="62"/>
  <c r="BM21" i="62"/>
  <c r="BM20" i="62"/>
  <c r="BM19" i="62"/>
  <c r="BM18" i="62"/>
  <c r="BM17" i="62"/>
  <c r="BM16" i="62"/>
  <c r="BM15" i="62"/>
  <c r="BM14" i="62"/>
  <c r="BM56" i="66"/>
  <c r="BM55" i="66"/>
  <c r="BM54" i="66"/>
  <c r="BM53" i="66"/>
  <c r="BM52" i="66"/>
  <c r="BM51" i="66"/>
  <c r="BM50" i="66"/>
  <c r="BM49" i="66"/>
  <c r="BM48" i="66"/>
  <c r="BM47" i="66"/>
  <c r="BM46" i="66"/>
  <c r="BM45" i="66"/>
  <c r="BM44" i="66"/>
  <c r="BM43" i="66"/>
  <c r="BM42" i="66"/>
  <c r="BM41" i="66"/>
  <c r="BM40" i="66"/>
  <c r="BM39" i="66"/>
  <c r="BM38" i="66"/>
  <c r="BM37" i="66"/>
  <c r="BM36" i="66"/>
  <c r="BM35" i="66"/>
  <c r="BM34" i="66"/>
  <c r="BM33" i="66"/>
  <c r="BM32" i="66"/>
  <c r="BM31" i="66"/>
  <c r="BM30" i="66"/>
  <c r="BM29" i="66"/>
  <c r="BM28" i="66"/>
  <c r="BM27" i="66"/>
  <c r="BM26" i="66"/>
  <c r="BM25" i="66"/>
  <c r="BM24" i="66"/>
  <c r="BM23" i="66"/>
  <c r="BM22" i="66"/>
  <c r="BM21" i="66"/>
  <c r="BM20" i="66"/>
  <c r="BM19" i="66"/>
  <c r="BM18" i="66"/>
  <c r="BM17" i="66"/>
  <c r="BM16" i="66"/>
  <c r="BM15" i="66"/>
  <c r="BM14" i="66"/>
  <c r="BM56" i="70"/>
  <c r="BM55" i="70"/>
  <c r="BM54" i="70"/>
  <c r="BM53" i="70"/>
  <c r="BM52" i="70"/>
  <c r="BM51" i="70"/>
  <c r="BM50" i="70"/>
  <c r="BM49" i="70"/>
  <c r="BM48" i="70"/>
  <c r="BM47" i="70"/>
  <c r="BM46" i="70"/>
  <c r="BM45" i="70"/>
  <c r="BM44" i="70"/>
  <c r="BM43" i="70"/>
  <c r="BM42" i="70"/>
  <c r="BM41" i="70"/>
  <c r="BM40" i="70"/>
  <c r="BM39" i="70"/>
  <c r="BM38" i="70"/>
  <c r="BM37" i="70"/>
  <c r="BM36" i="70"/>
  <c r="BM35" i="70"/>
  <c r="BM34" i="70"/>
  <c r="BM33" i="70"/>
  <c r="BM32" i="70"/>
  <c r="BM31" i="70"/>
  <c r="BM30" i="70"/>
  <c r="BM29" i="70"/>
  <c r="BM28" i="70"/>
  <c r="BM27" i="70"/>
  <c r="BM26" i="70"/>
  <c r="BM25" i="70"/>
  <c r="BM24" i="70"/>
  <c r="BM23" i="70"/>
  <c r="BM22" i="70"/>
  <c r="BM21" i="70"/>
  <c r="BM20" i="70"/>
  <c r="BM19" i="70"/>
  <c r="BM18" i="70"/>
  <c r="BM17" i="70"/>
  <c r="BM16" i="70"/>
  <c r="BM15" i="70"/>
  <c r="BM14" i="70"/>
  <c r="BM56" i="9"/>
  <c r="BM55" i="9"/>
  <c r="BM54" i="9"/>
  <c r="BM53" i="9"/>
  <c r="BM52" i="9"/>
  <c r="BM51" i="9"/>
  <c r="BM50" i="9"/>
  <c r="BM49" i="9"/>
  <c r="BM48" i="9"/>
  <c r="BM47" i="9"/>
  <c r="BM46" i="9"/>
  <c r="BM45" i="9"/>
  <c r="BM44" i="9"/>
  <c r="BM43" i="9"/>
  <c r="BM42" i="9"/>
  <c r="BM41" i="9"/>
  <c r="BM40" i="9"/>
  <c r="BM39" i="9"/>
  <c r="BM38" i="9"/>
  <c r="BM37" i="9"/>
  <c r="BM36" i="9"/>
  <c r="BM35" i="9"/>
  <c r="BM34" i="9"/>
  <c r="BM33" i="9"/>
  <c r="BM32" i="9"/>
  <c r="BM31" i="9"/>
  <c r="BM30" i="9"/>
  <c r="BM29" i="9"/>
  <c r="BM28" i="9"/>
  <c r="BM27" i="9"/>
  <c r="BM26" i="9"/>
  <c r="BM25" i="9"/>
  <c r="BM24" i="9"/>
  <c r="BM23" i="9"/>
  <c r="BM22" i="9"/>
  <c r="BM21" i="9"/>
  <c r="BM20" i="9"/>
  <c r="BM19" i="9"/>
  <c r="BM18" i="9"/>
  <c r="BM17" i="9"/>
  <c r="BM16" i="9"/>
  <c r="BM15" i="9"/>
  <c r="BM14" i="9"/>
  <c r="BF56" i="37"/>
  <c r="BF55" i="37"/>
  <c r="BF54" i="37"/>
  <c r="BF53" i="37"/>
  <c r="BF52" i="37"/>
  <c r="BF51" i="37"/>
  <c r="BF50" i="37"/>
  <c r="BF49" i="37"/>
  <c r="BF48" i="37"/>
  <c r="BF47" i="37"/>
  <c r="BF46" i="37"/>
  <c r="BF45" i="37"/>
  <c r="BF44" i="37"/>
  <c r="BF43" i="37"/>
  <c r="BF42" i="37"/>
  <c r="BF41" i="37"/>
  <c r="BF40" i="37"/>
  <c r="BF39" i="37"/>
  <c r="BF38" i="37"/>
  <c r="BF37" i="37"/>
  <c r="BF36" i="37"/>
  <c r="BF35" i="37"/>
  <c r="BF34" i="37"/>
  <c r="BF33" i="37"/>
  <c r="BF32" i="37"/>
  <c r="BF31" i="37"/>
  <c r="BF30" i="37"/>
  <c r="BF29" i="37"/>
  <c r="BF28" i="37"/>
  <c r="BF27" i="37"/>
  <c r="BF26" i="37"/>
  <c r="BF25" i="37"/>
  <c r="BF24" i="37"/>
  <c r="BF23" i="37"/>
  <c r="BF22" i="37"/>
  <c r="BF21" i="37"/>
  <c r="BF20" i="37"/>
  <c r="BF19" i="37"/>
  <c r="BF18" i="37"/>
  <c r="BF17" i="37"/>
  <c r="BF16" i="37"/>
  <c r="BF15" i="37"/>
  <c r="BF14" i="37"/>
  <c r="BF56" i="49"/>
  <c r="BF55" i="49"/>
  <c r="BF54" i="49"/>
  <c r="BF53" i="49"/>
  <c r="BF52" i="49"/>
  <c r="BF51" i="49"/>
  <c r="BF50" i="49"/>
  <c r="BF49" i="49"/>
  <c r="BF48" i="49"/>
  <c r="BF47" i="49"/>
  <c r="BF46" i="49"/>
  <c r="BF45" i="49"/>
  <c r="BF44" i="49"/>
  <c r="BF43" i="49"/>
  <c r="BF42" i="49"/>
  <c r="BF41" i="49"/>
  <c r="BF40" i="49"/>
  <c r="BF39" i="49"/>
  <c r="BF38" i="49"/>
  <c r="BF37" i="49"/>
  <c r="BF36" i="49"/>
  <c r="BF35" i="49"/>
  <c r="BF34" i="49"/>
  <c r="BF33" i="49"/>
  <c r="BF32" i="49"/>
  <c r="BF31" i="49"/>
  <c r="BF30" i="49"/>
  <c r="BF29" i="49"/>
  <c r="BF28" i="49"/>
  <c r="BF27" i="49"/>
  <c r="BF26" i="49"/>
  <c r="BF25" i="49"/>
  <c r="BF24" i="49"/>
  <c r="BF23" i="49"/>
  <c r="BF22" i="49"/>
  <c r="BF21" i="49"/>
  <c r="BF20" i="49"/>
  <c r="BF19" i="49"/>
  <c r="BF18" i="49"/>
  <c r="BF17" i="49"/>
  <c r="BF16" i="49"/>
  <c r="BF15" i="49"/>
  <c r="BF14" i="49"/>
  <c r="BF56" i="53"/>
  <c r="BF55" i="53"/>
  <c r="BF54" i="53"/>
  <c r="BF53" i="53"/>
  <c r="BF52" i="53"/>
  <c r="BF51" i="53"/>
  <c r="BF50" i="53"/>
  <c r="BF49" i="53"/>
  <c r="BF48" i="53"/>
  <c r="BF47" i="53"/>
  <c r="BF46" i="53"/>
  <c r="BF45" i="53"/>
  <c r="BF44" i="53"/>
  <c r="BF43" i="53"/>
  <c r="BF42" i="53"/>
  <c r="BF41" i="53"/>
  <c r="BF40" i="53"/>
  <c r="BF39" i="53"/>
  <c r="BF38" i="53"/>
  <c r="BF37" i="53"/>
  <c r="BF36" i="53"/>
  <c r="BF35" i="53"/>
  <c r="BF34" i="53"/>
  <c r="BF33" i="53"/>
  <c r="BF32" i="53"/>
  <c r="BF31" i="53"/>
  <c r="BF30" i="53"/>
  <c r="BF29" i="53"/>
  <c r="BF28" i="53"/>
  <c r="BF27" i="53"/>
  <c r="BF26" i="53"/>
  <c r="BF25" i="53"/>
  <c r="BF24" i="53"/>
  <c r="BF23" i="53"/>
  <c r="BF22" i="53"/>
  <c r="BF21" i="53"/>
  <c r="BF20" i="53"/>
  <c r="BF19" i="53"/>
  <c r="BF18" i="53"/>
  <c r="BF17" i="53"/>
  <c r="BF16" i="53"/>
  <c r="BF15" i="53"/>
  <c r="BF14" i="53"/>
  <c r="BF56" i="58"/>
  <c r="BF55" i="58"/>
  <c r="BF54" i="58"/>
  <c r="BF53" i="58"/>
  <c r="BF52" i="58"/>
  <c r="BF51" i="58"/>
  <c r="BF50" i="58"/>
  <c r="BF49" i="58"/>
  <c r="BF48" i="58"/>
  <c r="BF47" i="58"/>
  <c r="BF46" i="58"/>
  <c r="BF45" i="58"/>
  <c r="BF44" i="58"/>
  <c r="BF43" i="58"/>
  <c r="BF42" i="58"/>
  <c r="BF41" i="58"/>
  <c r="BF40" i="58"/>
  <c r="BF39" i="58"/>
  <c r="BF38" i="58"/>
  <c r="BF37" i="58"/>
  <c r="BF36" i="58"/>
  <c r="BF35" i="58"/>
  <c r="BF34" i="58"/>
  <c r="BF33" i="58"/>
  <c r="BF32" i="58"/>
  <c r="BF31" i="58"/>
  <c r="BF30" i="58"/>
  <c r="BF29" i="58"/>
  <c r="BF28" i="58"/>
  <c r="BF27" i="58"/>
  <c r="BF26" i="58"/>
  <c r="BF25" i="58"/>
  <c r="BF24" i="58"/>
  <c r="BF23" i="58"/>
  <c r="BF22" i="58"/>
  <c r="BF21" i="58"/>
  <c r="BF20" i="58"/>
  <c r="BF19" i="58"/>
  <c r="BF18" i="58"/>
  <c r="BF17" i="58"/>
  <c r="BF16" i="58"/>
  <c r="BF15" i="58"/>
  <c r="BF14" i="58"/>
  <c r="BF56" i="62"/>
  <c r="BF55" i="62"/>
  <c r="BF54" i="62"/>
  <c r="BF53" i="62"/>
  <c r="BF52" i="62"/>
  <c r="BF51" i="62"/>
  <c r="BF50" i="62"/>
  <c r="BF49" i="62"/>
  <c r="BF48" i="62"/>
  <c r="BF47" i="62"/>
  <c r="BF46" i="62"/>
  <c r="BF45" i="62"/>
  <c r="BF44" i="62"/>
  <c r="BF43" i="62"/>
  <c r="BF42" i="62"/>
  <c r="BF41" i="62"/>
  <c r="BF40" i="62"/>
  <c r="BF39" i="62"/>
  <c r="BF38" i="62"/>
  <c r="BF37" i="62"/>
  <c r="BF36" i="62"/>
  <c r="BF35" i="62"/>
  <c r="BF34" i="62"/>
  <c r="BF33" i="62"/>
  <c r="BF32" i="62"/>
  <c r="BF31" i="62"/>
  <c r="BF30" i="62"/>
  <c r="BF29" i="62"/>
  <c r="BF28" i="62"/>
  <c r="BF27" i="62"/>
  <c r="BF26" i="62"/>
  <c r="BF25" i="62"/>
  <c r="BF24" i="62"/>
  <c r="BF23" i="62"/>
  <c r="BF22" i="62"/>
  <c r="BF21" i="62"/>
  <c r="BF20" i="62"/>
  <c r="BF19" i="62"/>
  <c r="BF18" i="62"/>
  <c r="BF16" i="62"/>
  <c r="BF15" i="62"/>
  <c r="BF14" i="62"/>
  <c r="BF56" i="66"/>
  <c r="BF55" i="66"/>
  <c r="BF54" i="66"/>
  <c r="BF53" i="66"/>
  <c r="BF52" i="66"/>
  <c r="BF51" i="66"/>
  <c r="BF50" i="66"/>
  <c r="BF49" i="66"/>
  <c r="BF48" i="66"/>
  <c r="BF47" i="66"/>
  <c r="BF46" i="66"/>
  <c r="BF45" i="66"/>
  <c r="BF44" i="66"/>
  <c r="BF43" i="66"/>
  <c r="BF42" i="66"/>
  <c r="BF41" i="66"/>
  <c r="BF40" i="66"/>
  <c r="BF39" i="66"/>
  <c r="BF38" i="66"/>
  <c r="BF37" i="66"/>
  <c r="BF36" i="66"/>
  <c r="BF35" i="66"/>
  <c r="BF34" i="66"/>
  <c r="BF33" i="66"/>
  <c r="BF32" i="66"/>
  <c r="BF31" i="66"/>
  <c r="BF30" i="66"/>
  <c r="BF29" i="66"/>
  <c r="BF28" i="66"/>
  <c r="BF27" i="66"/>
  <c r="BF26" i="66"/>
  <c r="BF25" i="66"/>
  <c r="BF24" i="66"/>
  <c r="BF23" i="66"/>
  <c r="BF22" i="66"/>
  <c r="BF21" i="66"/>
  <c r="BF20" i="66"/>
  <c r="BF19" i="66"/>
  <c r="BF18" i="66"/>
  <c r="BF17" i="66"/>
  <c r="BF16" i="66"/>
  <c r="BF15" i="66"/>
  <c r="BF14" i="66"/>
  <c r="BF56" i="70"/>
  <c r="BF55" i="70"/>
  <c r="BF54" i="70"/>
  <c r="BF53" i="70"/>
  <c r="BF52" i="70"/>
  <c r="BF51" i="70"/>
  <c r="BF50" i="70"/>
  <c r="BF49" i="70"/>
  <c r="BF48" i="70"/>
  <c r="BF47" i="70"/>
  <c r="BF46" i="70"/>
  <c r="BF45" i="70"/>
  <c r="BF44" i="70"/>
  <c r="BF43" i="70"/>
  <c r="BF42" i="70"/>
  <c r="BF41" i="70"/>
  <c r="BF40" i="70"/>
  <c r="BF39" i="70"/>
  <c r="BF38" i="70"/>
  <c r="BF37" i="70"/>
  <c r="BF36" i="70"/>
  <c r="BF35" i="70"/>
  <c r="BF34" i="70"/>
  <c r="BF33" i="70"/>
  <c r="BF32" i="70"/>
  <c r="BF31" i="70"/>
  <c r="BF30" i="70"/>
  <c r="BF29" i="70"/>
  <c r="BF28" i="70"/>
  <c r="BF27" i="70"/>
  <c r="BF26" i="70"/>
  <c r="BF25" i="70"/>
  <c r="BF24" i="70"/>
  <c r="BF23" i="70"/>
  <c r="BF22" i="70"/>
  <c r="BF21" i="70"/>
  <c r="BF20" i="70"/>
  <c r="BF19" i="70"/>
  <c r="BF18" i="70"/>
  <c r="BF17" i="70"/>
  <c r="BF16" i="70"/>
  <c r="BF15" i="70"/>
  <c r="BF14" i="70"/>
  <c r="BF56" i="9"/>
  <c r="BF55" i="9"/>
  <c r="BF54" i="9"/>
  <c r="BF53" i="9"/>
  <c r="BF52" i="9"/>
  <c r="BF51" i="9"/>
  <c r="BF50" i="9"/>
  <c r="BF49" i="9"/>
  <c r="BF48" i="9"/>
  <c r="BF47" i="9"/>
  <c r="BF46" i="9"/>
  <c r="BF45" i="9"/>
  <c r="BF44" i="9"/>
  <c r="BF43" i="9"/>
  <c r="BF42" i="9"/>
  <c r="BF41" i="9"/>
  <c r="BF40" i="9"/>
  <c r="BF39" i="9"/>
  <c r="BF38" i="9"/>
  <c r="BF37" i="9"/>
  <c r="BF36" i="9"/>
  <c r="BF35" i="9"/>
  <c r="BF34" i="9"/>
  <c r="BF33" i="9"/>
  <c r="BF32" i="9"/>
  <c r="BF31" i="9"/>
  <c r="BF30" i="9"/>
  <c r="BF29" i="9"/>
  <c r="BF28" i="9"/>
  <c r="BF27" i="9"/>
  <c r="BF26" i="9"/>
  <c r="BF25" i="9"/>
  <c r="BF24" i="9"/>
  <c r="BF23" i="9"/>
  <c r="BF22" i="9"/>
  <c r="BF21" i="9"/>
  <c r="BF20" i="9"/>
  <c r="BF19" i="9"/>
  <c r="BF18" i="9"/>
  <c r="BF17" i="9"/>
  <c r="BF16" i="9"/>
  <c r="BF15" i="9"/>
  <c r="BF14" i="9"/>
  <c r="AY56" i="37"/>
  <c r="AY55" i="37"/>
  <c r="AY54" i="37"/>
  <c r="AY53" i="37"/>
  <c r="AY52" i="37"/>
  <c r="AY51" i="37"/>
  <c r="AY50" i="37"/>
  <c r="AY49" i="37"/>
  <c r="AY48" i="37"/>
  <c r="AY47" i="37"/>
  <c r="AY46" i="37"/>
  <c r="AY45" i="37"/>
  <c r="AY44" i="37"/>
  <c r="AY43" i="37"/>
  <c r="AY42" i="37"/>
  <c r="AY41" i="37"/>
  <c r="AY40" i="37"/>
  <c r="AY39" i="37"/>
  <c r="AY38" i="37"/>
  <c r="AY37" i="37"/>
  <c r="AY36" i="37"/>
  <c r="AY35" i="37"/>
  <c r="AY34" i="37"/>
  <c r="AY33" i="37"/>
  <c r="AY32" i="37"/>
  <c r="AY31" i="37"/>
  <c r="AY30" i="37"/>
  <c r="AY29" i="37"/>
  <c r="AY28" i="37"/>
  <c r="AY27" i="37"/>
  <c r="AY26" i="37"/>
  <c r="AY25" i="37"/>
  <c r="AY24" i="37"/>
  <c r="AY23" i="37"/>
  <c r="AY22" i="37"/>
  <c r="AY21" i="37"/>
  <c r="AY20" i="37"/>
  <c r="AY19" i="37"/>
  <c r="AY18" i="37"/>
  <c r="AY17" i="37"/>
  <c r="AY16" i="37"/>
  <c r="AY15" i="37"/>
  <c r="AY14" i="37"/>
  <c r="AY56" i="49"/>
  <c r="AY55" i="49"/>
  <c r="AY54" i="49"/>
  <c r="AY53" i="49"/>
  <c r="AY52" i="49"/>
  <c r="AY51" i="49"/>
  <c r="AY50" i="49"/>
  <c r="AY49" i="49"/>
  <c r="AY48" i="49"/>
  <c r="AY47" i="49"/>
  <c r="AY46" i="49"/>
  <c r="AY45" i="49"/>
  <c r="AY44" i="49"/>
  <c r="AY43" i="49"/>
  <c r="AY42" i="49"/>
  <c r="AY41" i="49"/>
  <c r="AY40" i="49"/>
  <c r="AY39" i="49"/>
  <c r="AY38" i="49"/>
  <c r="AY37" i="49"/>
  <c r="AY36" i="49"/>
  <c r="AY35" i="49"/>
  <c r="AY34" i="49"/>
  <c r="AY33" i="49"/>
  <c r="AY32" i="49"/>
  <c r="AY31" i="49"/>
  <c r="AY30" i="49"/>
  <c r="AY29" i="49"/>
  <c r="AY28" i="49"/>
  <c r="AY27" i="49"/>
  <c r="AY26" i="49"/>
  <c r="AY25" i="49"/>
  <c r="AY24" i="49"/>
  <c r="AY23" i="49"/>
  <c r="AY22" i="49"/>
  <c r="AY21" i="49"/>
  <c r="AY20" i="49"/>
  <c r="AY19" i="49"/>
  <c r="AY18" i="49"/>
  <c r="AY17" i="49"/>
  <c r="AY16" i="49"/>
  <c r="AY15" i="49"/>
  <c r="AY14" i="49"/>
  <c r="AY56" i="53"/>
  <c r="AY55" i="53"/>
  <c r="AY54" i="53"/>
  <c r="AY53" i="53"/>
  <c r="AY52" i="53"/>
  <c r="AY51" i="53"/>
  <c r="AY50" i="53"/>
  <c r="AY49" i="53"/>
  <c r="AY48" i="53"/>
  <c r="AY47" i="53"/>
  <c r="AY46" i="53"/>
  <c r="AY45" i="53"/>
  <c r="AY44" i="53"/>
  <c r="AY43" i="53"/>
  <c r="AY42" i="53"/>
  <c r="AY41" i="53"/>
  <c r="AY40" i="53"/>
  <c r="AY39" i="53"/>
  <c r="AY38" i="53"/>
  <c r="AY37" i="53"/>
  <c r="AY36" i="53"/>
  <c r="AY35" i="53"/>
  <c r="AY34" i="53"/>
  <c r="AY33" i="53"/>
  <c r="AY32" i="53"/>
  <c r="AY31" i="53"/>
  <c r="AY30" i="53"/>
  <c r="AY29" i="53"/>
  <c r="AY28" i="53"/>
  <c r="AY27" i="53"/>
  <c r="AY26" i="53"/>
  <c r="AY25" i="53"/>
  <c r="AY24" i="53"/>
  <c r="AY23" i="53"/>
  <c r="AY22" i="53"/>
  <c r="AY21" i="53"/>
  <c r="AY20" i="53"/>
  <c r="AY19" i="53"/>
  <c r="AY18" i="53"/>
  <c r="AY17" i="53"/>
  <c r="AY16" i="53"/>
  <c r="AY15" i="53"/>
  <c r="AY14" i="53"/>
  <c r="AY56" i="58"/>
  <c r="AY55" i="58"/>
  <c r="AY54" i="58"/>
  <c r="AY53" i="58"/>
  <c r="AY52" i="58"/>
  <c r="AY51" i="58"/>
  <c r="AY50" i="58"/>
  <c r="AY49" i="58"/>
  <c r="AY48" i="58"/>
  <c r="AY47" i="58"/>
  <c r="AY46" i="58"/>
  <c r="AY45" i="58"/>
  <c r="AY44" i="58"/>
  <c r="AY43" i="58"/>
  <c r="AY42" i="58"/>
  <c r="AY41" i="58"/>
  <c r="AY40" i="58"/>
  <c r="AY39" i="58"/>
  <c r="AY38" i="58"/>
  <c r="AY37" i="58"/>
  <c r="AY36" i="58"/>
  <c r="AY35" i="58"/>
  <c r="AY34" i="58"/>
  <c r="AY33" i="58"/>
  <c r="AY32" i="58"/>
  <c r="AY31" i="58"/>
  <c r="AY30" i="58"/>
  <c r="AY29" i="58"/>
  <c r="AY28" i="58"/>
  <c r="AY27" i="58"/>
  <c r="AY26" i="58"/>
  <c r="AY25" i="58"/>
  <c r="AY24" i="58"/>
  <c r="AY23" i="58"/>
  <c r="AY22" i="58"/>
  <c r="AY21" i="58"/>
  <c r="AY20" i="58"/>
  <c r="AY19" i="58"/>
  <c r="AY18" i="58"/>
  <c r="AY17" i="58"/>
  <c r="AY16" i="58"/>
  <c r="AY15" i="58"/>
  <c r="AY14" i="58"/>
  <c r="AY56" i="62"/>
  <c r="AY55" i="62"/>
  <c r="AY54" i="62"/>
  <c r="AY53" i="62"/>
  <c r="AY52" i="62"/>
  <c r="AY51" i="62"/>
  <c r="AY50" i="62"/>
  <c r="AY49" i="62"/>
  <c r="AY48" i="62"/>
  <c r="AY47" i="62"/>
  <c r="AY46" i="62"/>
  <c r="AY45" i="62"/>
  <c r="AY44" i="62"/>
  <c r="AY43" i="62"/>
  <c r="AY42" i="62"/>
  <c r="AY41" i="62"/>
  <c r="AY40" i="62"/>
  <c r="AY39" i="62"/>
  <c r="AY38" i="62"/>
  <c r="AY37" i="62"/>
  <c r="AY36" i="62"/>
  <c r="AY35" i="62"/>
  <c r="AY34" i="62"/>
  <c r="AY33" i="62"/>
  <c r="AY32" i="62"/>
  <c r="AY31" i="62"/>
  <c r="AY30" i="62"/>
  <c r="AY29" i="62"/>
  <c r="AY28" i="62"/>
  <c r="AY27" i="62"/>
  <c r="AY26" i="62"/>
  <c r="AY25" i="62"/>
  <c r="AY24" i="62"/>
  <c r="AY23" i="62"/>
  <c r="AY22" i="62"/>
  <c r="AY21" i="62"/>
  <c r="AY20" i="62"/>
  <c r="AY19" i="62"/>
  <c r="AY18" i="62"/>
  <c r="AY17" i="62"/>
  <c r="AY16" i="62"/>
  <c r="AY15" i="62"/>
  <c r="AY14" i="62"/>
  <c r="AY56" i="66"/>
  <c r="AY55" i="66"/>
  <c r="AY54" i="66"/>
  <c r="AY53" i="66"/>
  <c r="AY52" i="66"/>
  <c r="AY51" i="66"/>
  <c r="AY50" i="66"/>
  <c r="AY49" i="66"/>
  <c r="AY48" i="66"/>
  <c r="AY47" i="66"/>
  <c r="AY46" i="66"/>
  <c r="AY45" i="66"/>
  <c r="AY44" i="66"/>
  <c r="AY43" i="66"/>
  <c r="AY42" i="66"/>
  <c r="AY41" i="66"/>
  <c r="AY40" i="66"/>
  <c r="AY39" i="66"/>
  <c r="AY38" i="66"/>
  <c r="AY37" i="66"/>
  <c r="AY36" i="66"/>
  <c r="AY35" i="66"/>
  <c r="AY34" i="66"/>
  <c r="AY33" i="66"/>
  <c r="AY32" i="66"/>
  <c r="AY31" i="66"/>
  <c r="AY30" i="66"/>
  <c r="AY29" i="66"/>
  <c r="AY28" i="66"/>
  <c r="AY27" i="66"/>
  <c r="AY26" i="66"/>
  <c r="AY25" i="66"/>
  <c r="AY24" i="66"/>
  <c r="AY23" i="66"/>
  <c r="AY22" i="66"/>
  <c r="AY21" i="66"/>
  <c r="AY20" i="66"/>
  <c r="AY19" i="66"/>
  <c r="AY18" i="66"/>
  <c r="AY17" i="66"/>
  <c r="AY16" i="66"/>
  <c r="AY15" i="66"/>
  <c r="AY14" i="66"/>
  <c r="AY56" i="70"/>
  <c r="AY55" i="70"/>
  <c r="AY54" i="70"/>
  <c r="AY53" i="70"/>
  <c r="AY52" i="70"/>
  <c r="AY51" i="70"/>
  <c r="AY50" i="70"/>
  <c r="AY49" i="70"/>
  <c r="AY48" i="70"/>
  <c r="AY47" i="70"/>
  <c r="AY46" i="70"/>
  <c r="AY45" i="70"/>
  <c r="AY44" i="70"/>
  <c r="AY43" i="70"/>
  <c r="AY42" i="70"/>
  <c r="AY41" i="70"/>
  <c r="AY40" i="70"/>
  <c r="AY39" i="70"/>
  <c r="AY38" i="70"/>
  <c r="AY37" i="70"/>
  <c r="AY36" i="70"/>
  <c r="AY35" i="70"/>
  <c r="AY34" i="70"/>
  <c r="AY33" i="70"/>
  <c r="AY32" i="70"/>
  <c r="AY31" i="70"/>
  <c r="AY30" i="70"/>
  <c r="AY29" i="70"/>
  <c r="AY28" i="70"/>
  <c r="AY27" i="70"/>
  <c r="AY26" i="70"/>
  <c r="AY25" i="70"/>
  <c r="AY24" i="70"/>
  <c r="AY23" i="70"/>
  <c r="AY22" i="70"/>
  <c r="AY21" i="70"/>
  <c r="AY20" i="70"/>
  <c r="AY19" i="70"/>
  <c r="AY18" i="70"/>
  <c r="AY17" i="70"/>
  <c r="AY16" i="70"/>
  <c r="AY15" i="70"/>
  <c r="AY14" i="70"/>
  <c r="AY56" i="9"/>
  <c r="AY55" i="9"/>
  <c r="AY54" i="9"/>
  <c r="AY53" i="9"/>
  <c r="AY52" i="9"/>
  <c r="AY51" i="9"/>
  <c r="AY50" i="9"/>
  <c r="AY49" i="9"/>
  <c r="AY48" i="9"/>
  <c r="AY47" i="9"/>
  <c r="AY46" i="9"/>
  <c r="AY45" i="9"/>
  <c r="AY44" i="9"/>
  <c r="AY43" i="9"/>
  <c r="AY42" i="9"/>
  <c r="AY41" i="9"/>
  <c r="AY40" i="9"/>
  <c r="AY39" i="9"/>
  <c r="AY38" i="9"/>
  <c r="AY37" i="9"/>
  <c r="AY36" i="9"/>
  <c r="AY35" i="9"/>
  <c r="AY34" i="9"/>
  <c r="AY33" i="9"/>
  <c r="AY32" i="9"/>
  <c r="AY31" i="9"/>
  <c r="AY30" i="9"/>
  <c r="AY29" i="9"/>
  <c r="AY28" i="9"/>
  <c r="AY27" i="9"/>
  <c r="AY26" i="9"/>
  <c r="AY25" i="9"/>
  <c r="AY24" i="9"/>
  <c r="AY23" i="9"/>
  <c r="AY22" i="9"/>
  <c r="AY21" i="9"/>
  <c r="AY20" i="9"/>
  <c r="AY19" i="9"/>
  <c r="AY18" i="9"/>
  <c r="AY17" i="9"/>
  <c r="AY16" i="9"/>
  <c r="AY15" i="9"/>
  <c r="AY14" i="9"/>
  <c r="AR56" i="37"/>
  <c r="AR55" i="37"/>
  <c r="AR54" i="37"/>
  <c r="AR53" i="37"/>
  <c r="AR52" i="37"/>
  <c r="AR51" i="37"/>
  <c r="AR50" i="37"/>
  <c r="AR49" i="37"/>
  <c r="AR48" i="37"/>
  <c r="AR47" i="37"/>
  <c r="AR46" i="37"/>
  <c r="AR45" i="37"/>
  <c r="AR44" i="37"/>
  <c r="AR43" i="37"/>
  <c r="AR42" i="37"/>
  <c r="AR41" i="37"/>
  <c r="AR40" i="37"/>
  <c r="AR39" i="37"/>
  <c r="AR38" i="37"/>
  <c r="AR37" i="37"/>
  <c r="AR36" i="37"/>
  <c r="AR35" i="37"/>
  <c r="AR34" i="37"/>
  <c r="AR33" i="37"/>
  <c r="AR32" i="37"/>
  <c r="AR31" i="37"/>
  <c r="AR30" i="37"/>
  <c r="AR29" i="37"/>
  <c r="AR28" i="37"/>
  <c r="AR27" i="37"/>
  <c r="AR26" i="37"/>
  <c r="AR25" i="37"/>
  <c r="AR24" i="37"/>
  <c r="AR23" i="37"/>
  <c r="AR22" i="37"/>
  <c r="AR21" i="37"/>
  <c r="AR20" i="37"/>
  <c r="AR19" i="37"/>
  <c r="AR18" i="37"/>
  <c r="AR17" i="37"/>
  <c r="AR16" i="37"/>
  <c r="AR15" i="37"/>
  <c r="AR14" i="37"/>
  <c r="AR56" i="49"/>
  <c r="AR55" i="49"/>
  <c r="AR54" i="49"/>
  <c r="AR53" i="49"/>
  <c r="AR52" i="49"/>
  <c r="AR51" i="49"/>
  <c r="AR50" i="49"/>
  <c r="AR49" i="49"/>
  <c r="AR48" i="49"/>
  <c r="AR47" i="49"/>
  <c r="AR46" i="49"/>
  <c r="AR45" i="49"/>
  <c r="AR44" i="49"/>
  <c r="AR43" i="49"/>
  <c r="AR42" i="49"/>
  <c r="AR41" i="49"/>
  <c r="AR40" i="49"/>
  <c r="AR39" i="49"/>
  <c r="AR38" i="49"/>
  <c r="AR37" i="49"/>
  <c r="AR36" i="49"/>
  <c r="AR35" i="49"/>
  <c r="AR34" i="49"/>
  <c r="AR33" i="49"/>
  <c r="AR32" i="49"/>
  <c r="AR31" i="49"/>
  <c r="AR30" i="49"/>
  <c r="AR29" i="49"/>
  <c r="AR28" i="49"/>
  <c r="AR27" i="49"/>
  <c r="AR26" i="49"/>
  <c r="AR25" i="49"/>
  <c r="AR24" i="49"/>
  <c r="AR23" i="49"/>
  <c r="AR22" i="49"/>
  <c r="AR21" i="49"/>
  <c r="AR20" i="49"/>
  <c r="AR19" i="49"/>
  <c r="AR18" i="49"/>
  <c r="AR17" i="49"/>
  <c r="AR16" i="49"/>
  <c r="AR15" i="49"/>
  <c r="AR14" i="49"/>
  <c r="AR56" i="53"/>
  <c r="AR55" i="53"/>
  <c r="AR54" i="53"/>
  <c r="AR53" i="53"/>
  <c r="AR52" i="53"/>
  <c r="AR51" i="53"/>
  <c r="AR50" i="53"/>
  <c r="AR49" i="53"/>
  <c r="AR48" i="53"/>
  <c r="AR47" i="53"/>
  <c r="AR46" i="53"/>
  <c r="AR45" i="53"/>
  <c r="AR44" i="53"/>
  <c r="AR43" i="53"/>
  <c r="AR42" i="53"/>
  <c r="AR41" i="53"/>
  <c r="AR40" i="53"/>
  <c r="AR39" i="53"/>
  <c r="AR38" i="53"/>
  <c r="AR37" i="53"/>
  <c r="AR36" i="53"/>
  <c r="AR35" i="53"/>
  <c r="AR34" i="53"/>
  <c r="AR33" i="53"/>
  <c r="AR32" i="53"/>
  <c r="AR31" i="53"/>
  <c r="AR30" i="53"/>
  <c r="AR29" i="53"/>
  <c r="AR28" i="53"/>
  <c r="AR27" i="53"/>
  <c r="AR26" i="53"/>
  <c r="AR25" i="53"/>
  <c r="AR24" i="53"/>
  <c r="AR23" i="53"/>
  <c r="AR22" i="53"/>
  <c r="AR21" i="53"/>
  <c r="AR20" i="53"/>
  <c r="AR19" i="53"/>
  <c r="AR18" i="53"/>
  <c r="AR17" i="53"/>
  <c r="AR16" i="53"/>
  <c r="AR15" i="53"/>
  <c r="AR14" i="53"/>
  <c r="AR56" i="58"/>
  <c r="AR55" i="58"/>
  <c r="AR54" i="58"/>
  <c r="AR53" i="58"/>
  <c r="AR52" i="58"/>
  <c r="AR51" i="58"/>
  <c r="AR50" i="58"/>
  <c r="AR49" i="58"/>
  <c r="AR48" i="58"/>
  <c r="AR47" i="58"/>
  <c r="AR46" i="58"/>
  <c r="AR45" i="58"/>
  <c r="AR44" i="58"/>
  <c r="AR43" i="58"/>
  <c r="AR42" i="58"/>
  <c r="AR41" i="58"/>
  <c r="AR40" i="58"/>
  <c r="AR39" i="58"/>
  <c r="AR38" i="58"/>
  <c r="AR37" i="58"/>
  <c r="AR36" i="58"/>
  <c r="AR35" i="58"/>
  <c r="AR34" i="58"/>
  <c r="AR33" i="58"/>
  <c r="AR32" i="58"/>
  <c r="AR31" i="58"/>
  <c r="AR30" i="58"/>
  <c r="AR29" i="58"/>
  <c r="AR28" i="58"/>
  <c r="AR27" i="58"/>
  <c r="AR26" i="58"/>
  <c r="AR25" i="58"/>
  <c r="AR24" i="58"/>
  <c r="AR23" i="58"/>
  <c r="AR22" i="58"/>
  <c r="AR21" i="58"/>
  <c r="AR20" i="58"/>
  <c r="AR19" i="58"/>
  <c r="AR18" i="58"/>
  <c r="AR17" i="58"/>
  <c r="AR16" i="58"/>
  <c r="AR15" i="58"/>
  <c r="AR14" i="58"/>
  <c r="AR56" i="62"/>
  <c r="AR55" i="62"/>
  <c r="AR54" i="62"/>
  <c r="AR53" i="62"/>
  <c r="AR52" i="62"/>
  <c r="AR51" i="62"/>
  <c r="AR50" i="62"/>
  <c r="AR49" i="62"/>
  <c r="AR48" i="62"/>
  <c r="AR47" i="62"/>
  <c r="AR46" i="62"/>
  <c r="AR45" i="62"/>
  <c r="AR44" i="62"/>
  <c r="AR43" i="62"/>
  <c r="AR42" i="62"/>
  <c r="AR41" i="62"/>
  <c r="AR40" i="62"/>
  <c r="AR39" i="62"/>
  <c r="AR38" i="62"/>
  <c r="AR37" i="62"/>
  <c r="AR36" i="62"/>
  <c r="AR35" i="62"/>
  <c r="AR34" i="62"/>
  <c r="AR33" i="62"/>
  <c r="AR32" i="62"/>
  <c r="AR31" i="62"/>
  <c r="AR30" i="62"/>
  <c r="AR29" i="62"/>
  <c r="AR28" i="62"/>
  <c r="AR27" i="62"/>
  <c r="AR26" i="62"/>
  <c r="AR25" i="62"/>
  <c r="AR24" i="62"/>
  <c r="AR23" i="62"/>
  <c r="AR22" i="62"/>
  <c r="AR21" i="62"/>
  <c r="AR20" i="62"/>
  <c r="AR19" i="62"/>
  <c r="AR18" i="62"/>
  <c r="AR17" i="62"/>
  <c r="AR16" i="62"/>
  <c r="AR15" i="62"/>
  <c r="AR14" i="62"/>
  <c r="AR56" i="66"/>
  <c r="AR55" i="66"/>
  <c r="AR54" i="66"/>
  <c r="AR53" i="66"/>
  <c r="AR52" i="66"/>
  <c r="AR51" i="66"/>
  <c r="AR50" i="66"/>
  <c r="AR49" i="66"/>
  <c r="AR48" i="66"/>
  <c r="AR47" i="66"/>
  <c r="AR46" i="66"/>
  <c r="AR45" i="66"/>
  <c r="AR44" i="66"/>
  <c r="AR43" i="66"/>
  <c r="AR42" i="66"/>
  <c r="AR41" i="66"/>
  <c r="AR40" i="66"/>
  <c r="AR39" i="66"/>
  <c r="AR38" i="66"/>
  <c r="AR37" i="66"/>
  <c r="AR36" i="66"/>
  <c r="AR35" i="66"/>
  <c r="AR34" i="66"/>
  <c r="AR33" i="66"/>
  <c r="AR32" i="66"/>
  <c r="AR31" i="66"/>
  <c r="AR30" i="66"/>
  <c r="AR29" i="66"/>
  <c r="AR28" i="66"/>
  <c r="AR27" i="66"/>
  <c r="AR26" i="66"/>
  <c r="AR25" i="66"/>
  <c r="AR24" i="66"/>
  <c r="AR23" i="66"/>
  <c r="AR22" i="66"/>
  <c r="AR21" i="66"/>
  <c r="AR20" i="66"/>
  <c r="AR19" i="66"/>
  <c r="AR18" i="66"/>
  <c r="AR17" i="66"/>
  <c r="AR16" i="66"/>
  <c r="AR15" i="66"/>
  <c r="AR14" i="66"/>
  <c r="AR56" i="70"/>
  <c r="AR55" i="70"/>
  <c r="AR54" i="70"/>
  <c r="AR53" i="70"/>
  <c r="AR52" i="70"/>
  <c r="AR51" i="70"/>
  <c r="AR50" i="70"/>
  <c r="AR49" i="70"/>
  <c r="AR48" i="70"/>
  <c r="AR47" i="70"/>
  <c r="AR46" i="70"/>
  <c r="AR45" i="70"/>
  <c r="AR44" i="70"/>
  <c r="AR43" i="70"/>
  <c r="AR42" i="70"/>
  <c r="AR41" i="70"/>
  <c r="AR40" i="70"/>
  <c r="AR39" i="70"/>
  <c r="AR38" i="70"/>
  <c r="AR37" i="70"/>
  <c r="AR36" i="70"/>
  <c r="AR35" i="70"/>
  <c r="AR34" i="70"/>
  <c r="AR33" i="70"/>
  <c r="AR32" i="70"/>
  <c r="AR31" i="70"/>
  <c r="AR30" i="70"/>
  <c r="AR29" i="70"/>
  <c r="AR28" i="70"/>
  <c r="AR27" i="70"/>
  <c r="AR26" i="70"/>
  <c r="AR25" i="70"/>
  <c r="AR24" i="70"/>
  <c r="AR23" i="70"/>
  <c r="AR22" i="70"/>
  <c r="AR21" i="70"/>
  <c r="AR20" i="70"/>
  <c r="AR19" i="70"/>
  <c r="AR18" i="70"/>
  <c r="AR17" i="70"/>
  <c r="AR16" i="70"/>
  <c r="AR15" i="70"/>
  <c r="AR14" i="70"/>
  <c r="AR56" i="9"/>
  <c r="AR55" i="9"/>
  <c r="AR54" i="9"/>
  <c r="AR53" i="9"/>
  <c r="AR52" i="9"/>
  <c r="AR51" i="9"/>
  <c r="AR50" i="9"/>
  <c r="AR49" i="9"/>
  <c r="AR48" i="9"/>
  <c r="AR47" i="9"/>
  <c r="AR46" i="9"/>
  <c r="AR45" i="9"/>
  <c r="AR44" i="9"/>
  <c r="AR43" i="9"/>
  <c r="AR42" i="9"/>
  <c r="AR41" i="9"/>
  <c r="AR40" i="9"/>
  <c r="AR39" i="9"/>
  <c r="AR38" i="9"/>
  <c r="AR37" i="9"/>
  <c r="AR36" i="9"/>
  <c r="AR35" i="9"/>
  <c r="AR34" i="9"/>
  <c r="AR33" i="9"/>
  <c r="AR32" i="9"/>
  <c r="AR31" i="9"/>
  <c r="AR30" i="9"/>
  <c r="AR29" i="9"/>
  <c r="AR28" i="9"/>
  <c r="AR27" i="9"/>
  <c r="AR26" i="9"/>
  <c r="AR25" i="9"/>
  <c r="AR24" i="9"/>
  <c r="AR23" i="9"/>
  <c r="AR22" i="9"/>
  <c r="AR21" i="9"/>
  <c r="AR20" i="9"/>
  <c r="AR19" i="9"/>
  <c r="AR18" i="9"/>
  <c r="AR17" i="9"/>
  <c r="AR16" i="9"/>
  <c r="AR15" i="9"/>
  <c r="AR14" i="9"/>
  <c r="AK56" i="37"/>
  <c r="AK55" i="37"/>
  <c r="AK54" i="37"/>
  <c r="AK53" i="37"/>
  <c r="AK52" i="37"/>
  <c r="AK51" i="37"/>
  <c r="AK50" i="37"/>
  <c r="AK49" i="37"/>
  <c r="AK48" i="37"/>
  <c r="AK47" i="37"/>
  <c r="AK46" i="37"/>
  <c r="AK45" i="37"/>
  <c r="AK44" i="37"/>
  <c r="AK43" i="37"/>
  <c r="AK42" i="37"/>
  <c r="AK41" i="37"/>
  <c r="AK40" i="37"/>
  <c r="AK39" i="37"/>
  <c r="AK38" i="37"/>
  <c r="AK37" i="37"/>
  <c r="AK36" i="37"/>
  <c r="AK35" i="37"/>
  <c r="AK34" i="37"/>
  <c r="AK33" i="37"/>
  <c r="AK32" i="37"/>
  <c r="AK31" i="37"/>
  <c r="AK30" i="37"/>
  <c r="AK29" i="37"/>
  <c r="AK28" i="37"/>
  <c r="AK27" i="37"/>
  <c r="AK26" i="37"/>
  <c r="AK25" i="37"/>
  <c r="AK24" i="37"/>
  <c r="AK23" i="37"/>
  <c r="AK22" i="37"/>
  <c r="AK21" i="37"/>
  <c r="AK20" i="37"/>
  <c r="AK19" i="37"/>
  <c r="AK18" i="37"/>
  <c r="AK17" i="37"/>
  <c r="AK16" i="37"/>
  <c r="AK15" i="37"/>
  <c r="AK14" i="37"/>
  <c r="AK56" i="49"/>
  <c r="AK55" i="49"/>
  <c r="AK54" i="49"/>
  <c r="AK53" i="49"/>
  <c r="AK52" i="49"/>
  <c r="AK51" i="49"/>
  <c r="AK50" i="49"/>
  <c r="AK49" i="49"/>
  <c r="AK48" i="49"/>
  <c r="AK47" i="49"/>
  <c r="AK46" i="49"/>
  <c r="AK45" i="49"/>
  <c r="AK44" i="49"/>
  <c r="AK43" i="49"/>
  <c r="AK42" i="49"/>
  <c r="AK41" i="49"/>
  <c r="AK40" i="49"/>
  <c r="AK39" i="49"/>
  <c r="AK38" i="49"/>
  <c r="AK37" i="49"/>
  <c r="AK36" i="49"/>
  <c r="AK35" i="49"/>
  <c r="AK34" i="49"/>
  <c r="AK33" i="49"/>
  <c r="AK32" i="49"/>
  <c r="AK31" i="49"/>
  <c r="AK30" i="49"/>
  <c r="AK29" i="49"/>
  <c r="AK28" i="49"/>
  <c r="AK27" i="49"/>
  <c r="AK26" i="49"/>
  <c r="AK25" i="49"/>
  <c r="AK24" i="49"/>
  <c r="AK23" i="49"/>
  <c r="AK22" i="49"/>
  <c r="AK21" i="49"/>
  <c r="AK20" i="49"/>
  <c r="AK19" i="49"/>
  <c r="AK18" i="49"/>
  <c r="AK17" i="49"/>
  <c r="AK16" i="49"/>
  <c r="AK15" i="49"/>
  <c r="AK14" i="49"/>
  <c r="AK56" i="53"/>
  <c r="AK55" i="53"/>
  <c r="AK54" i="53"/>
  <c r="AK53" i="53"/>
  <c r="AK52" i="53"/>
  <c r="AK51" i="53"/>
  <c r="AK50" i="53"/>
  <c r="AK49" i="53"/>
  <c r="AK48" i="53"/>
  <c r="AK47" i="53"/>
  <c r="AK46" i="53"/>
  <c r="AK45" i="53"/>
  <c r="AK44" i="53"/>
  <c r="AK43" i="53"/>
  <c r="AK42" i="53"/>
  <c r="AK41" i="53"/>
  <c r="AK40" i="53"/>
  <c r="AK39" i="53"/>
  <c r="AK38" i="53"/>
  <c r="AK37" i="53"/>
  <c r="AK36" i="53"/>
  <c r="AK35" i="53"/>
  <c r="AK34" i="53"/>
  <c r="AK33" i="53"/>
  <c r="AK32" i="53"/>
  <c r="AK31" i="53"/>
  <c r="AK30" i="53"/>
  <c r="AK29" i="53"/>
  <c r="AK28" i="53"/>
  <c r="AK27" i="53"/>
  <c r="AK26" i="53"/>
  <c r="AK25" i="53"/>
  <c r="AK24" i="53"/>
  <c r="AK23" i="53"/>
  <c r="AK22" i="53"/>
  <c r="AK21" i="53"/>
  <c r="AK20" i="53"/>
  <c r="AK19" i="53"/>
  <c r="AK18" i="53"/>
  <c r="AK17" i="53"/>
  <c r="AK16" i="53"/>
  <c r="AK15" i="53"/>
  <c r="AK14" i="53"/>
  <c r="AK56" i="58"/>
  <c r="AK55" i="58"/>
  <c r="AK54" i="58"/>
  <c r="AK53" i="58"/>
  <c r="AK52" i="58"/>
  <c r="AK51" i="58"/>
  <c r="AK50" i="58"/>
  <c r="AK49" i="58"/>
  <c r="AK48" i="58"/>
  <c r="AK47" i="58"/>
  <c r="AK46" i="58"/>
  <c r="AK45" i="58"/>
  <c r="AK44" i="58"/>
  <c r="AK43" i="58"/>
  <c r="AK42" i="58"/>
  <c r="AK41" i="58"/>
  <c r="AK40" i="58"/>
  <c r="AK39" i="58"/>
  <c r="AK38" i="58"/>
  <c r="AK37" i="58"/>
  <c r="AK36" i="58"/>
  <c r="AK35" i="58"/>
  <c r="AK34" i="58"/>
  <c r="AK33" i="58"/>
  <c r="AK32" i="58"/>
  <c r="AK31" i="58"/>
  <c r="AK30" i="58"/>
  <c r="AK29" i="58"/>
  <c r="AK28" i="58"/>
  <c r="AK27" i="58"/>
  <c r="AK26" i="58"/>
  <c r="AK25" i="58"/>
  <c r="AK24" i="58"/>
  <c r="AK23" i="58"/>
  <c r="AK22" i="58"/>
  <c r="AK21" i="58"/>
  <c r="AK20" i="58"/>
  <c r="AK19" i="58"/>
  <c r="AK18" i="58"/>
  <c r="AK17" i="58"/>
  <c r="AK16" i="58"/>
  <c r="AK15" i="58"/>
  <c r="AK14" i="58"/>
  <c r="AK56" i="62"/>
  <c r="AK55" i="62"/>
  <c r="AK54" i="62"/>
  <c r="AK53" i="62"/>
  <c r="AK52" i="62"/>
  <c r="AK51" i="62"/>
  <c r="AK50" i="62"/>
  <c r="AK49" i="62"/>
  <c r="AK48" i="62"/>
  <c r="AK47" i="62"/>
  <c r="AK46" i="62"/>
  <c r="AK45" i="62"/>
  <c r="AK44" i="62"/>
  <c r="AK43" i="62"/>
  <c r="AK42" i="62"/>
  <c r="AK41" i="62"/>
  <c r="AK40" i="62"/>
  <c r="AK39" i="62"/>
  <c r="AK38" i="62"/>
  <c r="AK37" i="62"/>
  <c r="AK36" i="62"/>
  <c r="AK35" i="62"/>
  <c r="AK34" i="62"/>
  <c r="AK33" i="62"/>
  <c r="AK32" i="62"/>
  <c r="AK31" i="62"/>
  <c r="AK30" i="62"/>
  <c r="AK29" i="62"/>
  <c r="AK28" i="62"/>
  <c r="AK27" i="62"/>
  <c r="AK26" i="62"/>
  <c r="AK25" i="62"/>
  <c r="AK24" i="62"/>
  <c r="AK23" i="62"/>
  <c r="AK22" i="62"/>
  <c r="AK21" i="62"/>
  <c r="AK20" i="62"/>
  <c r="AK19" i="62"/>
  <c r="AK18" i="62"/>
  <c r="AK17" i="62"/>
  <c r="AK16" i="62"/>
  <c r="AK15" i="62"/>
  <c r="AK14" i="62"/>
  <c r="AK56" i="66"/>
  <c r="AK55" i="66"/>
  <c r="AK54" i="66"/>
  <c r="AK53" i="66"/>
  <c r="AK52" i="66"/>
  <c r="AK51" i="66"/>
  <c r="AK50" i="66"/>
  <c r="AK49" i="66"/>
  <c r="AK48" i="66"/>
  <c r="AK47" i="66"/>
  <c r="AK46" i="66"/>
  <c r="AK45" i="66"/>
  <c r="AK44" i="66"/>
  <c r="AK43" i="66"/>
  <c r="AK42" i="66"/>
  <c r="AK41" i="66"/>
  <c r="AK40" i="66"/>
  <c r="AK39" i="66"/>
  <c r="AK38" i="66"/>
  <c r="AK37" i="66"/>
  <c r="AK36" i="66"/>
  <c r="AK35" i="66"/>
  <c r="AK34" i="66"/>
  <c r="AK33" i="66"/>
  <c r="AK32" i="66"/>
  <c r="AK31" i="66"/>
  <c r="AK30" i="66"/>
  <c r="AK29" i="66"/>
  <c r="AK28" i="66"/>
  <c r="AK27" i="66"/>
  <c r="AK26" i="66"/>
  <c r="AK25" i="66"/>
  <c r="AK24" i="66"/>
  <c r="AK23" i="66"/>
  <c r="AK22" i="66"/>
  <c r="AK21" i="66"/>
  <c r="AK20" i="66"/>
  <c r="AK19" i="66"/>
  <c r="AK18" i="66"/>
  <c r="AK17" i="66"/>
  <c r="AK16" i="66"/>
  <c r="AK15" i="66"/>
  <c r="AK14" i="66"/>
  <c r="AK56" i="70"/>
  <c r="AK55" i="70"/>
  <c r="AK54" i="70"/>
  <c r="AK53" i="70"/>
  <c r="AK52" i="70"/>
  <c r="AK51" i="70"/>
  <c r="AK50" i="70"/>
  <c r="AK49" i="70"/>
  <c r="AK48" i="70"/>
  <c r="AK47" i="70"/>
  <c r="AK46" i="70"/>
  <c r="AK45" i="70"/>
  <c r="AK44" i="70"/>
  <c r="AK43" i="70"/>
  <c r="AK42" i="70"/>
  <c r="AK41" i="70"/>
  <c r="AK40" i="70"/>
  <c r="AK39" i="70"/>
  <c r="AK38" i="70"/>
  <c r="AK37" i="70"/>
  <c r="AK36" i="70"/>
  <c r="AK35" i="70"/>
  <c r="AK34" i="70"/>
  <c r="AK33" i="70"/>
  <c r="AK32" i="70"/>
  <c r="AK31" i="70"/>
  <c r="AK30" i="70"/>
  <c r="AK29" i="70"/>
  <c r="AK28" i="70"/>
  <c r="AK27" i="70"/>
  <c r="AK26" i="70"/>
  <c r="AK25" i="70"/>
  <c r="AK24" i="70"/>
  <c r="AK23" i="70"/>
  <c r="AK22" i="70"/>
  <c r="AK21" i="70"/>
  <c r="AK20" i="70"/>
  <c r="AK19" i="70"/>
  <c r="AK18" i="70"/>
  <c r="AK17" i="70"/>
  <c r="AK16" i="70"/>
  <c r="AK15" i="70"/>
  <c r="AK14" i="70"/>
  <c r="AK56" i="9"/>
  <c r="AK55" i="9"/>
  <c r="AK54" i="9"/>
  <c r="AK53" i="9"/>
  <c r="AK52" i="9"/>
  <c r="AK51" i="9"/>
  <c r="AK50" i="9"/>
  <c r="AK49" i="9"/>
  <c r="AK48" i="9"/>
  <c r="AK47" i="9"/>
  <c r="AK46" i="9"/>
  <c r="AK45" i="9"/>
  <c r="AK44" i="9"/>
  <c r="AK43" i="9"/>
  <c r="AK42" i="9"/>
  <c r="AK41" i="9"/>
  <c r="AK40" i="9"/>
  <c r="AK39" i="9"/>
  <c r="AK38" i="9"/>
  <c r="AK37" i="9"/>
  <c r="AK36" i="9"/>
  <c r="AK35" i="9"/>
  <c r="AK34" i="9"/>
  <c r="AK33" i="9"/>
  <c r="AK32" i="9"/>
  <c r="AK31" i="9"/>
  <c r="AK30" i="9"/>
  <c r="AK29" i="9"/>
  <c r="AK28" i="9"/>
  <c r="AK27" i="9"/>
  <c r="AK26" i="9"/>
  <c r="AK25" i="9"/>
  <c r="AK24" i="9"/>
  <c r="AK23" i="9"/>
  <c r="AK22" i="9"/>
  <c r="AK21" i="9"/>
  <c r="AK20" i="9"/>
  <c r="AK19" i="9"/>
  <c r="AK18" i="9"/>
  <c r="AK17" i="9"/>
  <c r="AK16" i="9"/>
  <c r="AK15" i="9"/>
  <c r="AK14" i="9"/>
  <c r="AD56" i="37"/>
  <c r="AD55" i="37"/>
  <c r="AD54" i="37"/>
  <c r="AD53" i="37"/>
  <c r="AD52" i="37"/>
  <c r="AD51" i="37"/>
  <c r="AD50" i="37"/>
  <c r="AD49" i="37"/>
  <c r="AD48" i="37"/>
  <c r="AD47" i="37"/>
  <c r="AD46" i="37"/>
  <c r="AD45" i="37"/>
  <c r="AD44" i="37"/>
  <c r="AD43" i="37"/>
  <c r="AD42" i="37"/>
  <c r="AD41" i="37"/>
  <c r="AD40" i="37"/>
  <c r="AD39" i="37"/>
  <c r="AD38" i="37"/>
  <c r="AD37" i="37"/>
  <c r="AD36" i="37"/>
  <c r="AD35" i="37"/>
  <c r="AD34" i="37"/>
  <c r="AD33" i="37"/>
  <c r="AD32" i="37"/>
  <c r="AD31" i="37"/>
  <c r="AD30" i="37"/>
  <c r="AD29" i="37"/>
  <c r="AD28" i="37"/>
  <c r="AD27" i="37"/>
  <c r="AD26" i="37"/>
  <c r="AD25" i="37"/>
  <c r="AD24" i="37"/>
  <c r="AD23" i="37"/>
  <c r="AD22" i="37"/>
  <c r="AD21" i="37"/>
  <c r="AD20" i="37"/>
  <c r="AD19" i="37"/>
  <c r="AD18" i="37"/>
  <c r="AD17" i="37"/>
  <c r="AD16" i="37"/>
  <c r="AD15" i="37"/>
  <c r="AD14" i="37"/>
  <c r="AD56" i="49"/>
  <c r="AD55" i="49"/>
  <c r="AD54" i="49"/>
  <c r="AD53" i="49"/>
  <c r="AD52" i="49"/>
  <c r="AD51" i="49"/>
  <c r="AD50" i="49"/>
  <c r="AD49" i="49"/>
  <c r="AD48" i="49"/>
  <c r="AD47" i="49"/>
  <c r="AD46" i="49"/>
  <c r="AD45" i="49"/>
  <c r="AD44" i="49"/>
  <c r="AD43" i="49"/>
  <c r="AD42" i="49"/>
  <c r="AD41" i="49"/>
  <c r="AD40" i="49"/>
  <c r="AD39" i="49"/>
  <c r="AD38" i="49"/>
  <c r="AD37" i="49"/>
  <c r="AD36" i="49"/>
  <c r="AD35" i="49"/>
  <c r="AD34" i="49"/>
  <c r="AD33" i="49"/>
  <c r="AD32" i="49"/>
  <c r="AD31" i="49"/>
  <c r="AD30" i="49"/>
  <c r="AD29" i="49"/>
  <c r="AD28" i="49"/>
  <c r="AD27" i="49"/>
  <c r="AD26" i="49"/>
  <c r="AD25" i="49"/>
  <c r="AD24" i="49"/>
  <c r="AD23" i="49"/>
  <c r="AD22" i="49"/>
  <c r="AD21" i="49"/>
  <c r="AD20" i="49"/>
  <c r="AD19" i="49"/>
  <c r="AD18" i="49"/>
  <c r="AD17" i="49"/>
  <c r="AD16" i="49"/>
  <c r="AD15" i="49"/>
  <c r="AD14" i="49"/>
  <c r="AD56" i="53"/>
  <c r="AD55" i="53"/>
  <c r="AD54" i="53"/>
  <c r="AD53" i="53"/>
  <c r="AD52" i="53"/>
  <c r="AD51" i="53"/>
  <c r="AD50" i="53"/>
  <c r="AD49" i="53"/>
  <c r="AD48" i="53"/>
  <c r="AD47" i="53"/>
  <c r="AD46" i="53"/>
  <c r="AD45" i="53"/>
  <c r="AD44" i="53"/>
  <c r="AD43" i="53"/>
  <c r="AD42" i="53"/>
  <c r="AD41" i="53"/>
  <c r="AD40" i="53"/>
  <c r="AD39" i="53"/>
  <c r="AD38" i="53"/>
  <c r="AD37" i="53"/>
  <c r="AD36" i="53"/>
  <c r="AD35" i="53"/>
  <c r="AD34" i="53"/>
  <c r="AD33" i="53"/>
  <c r="AD32" i="53"/>
  <c r="AD31" i="53"/>
  <c r="AD30" i="53"/>
  <c r="AD29" i="53"/>
  <c r="AD28" i="53"/>
  <c r="AD27" i="53"/>
  <c r="AD26" i="53"/>
  <c r="AD25" i="53"/>
  <c r="AD24" i="53"/>
  <c r="AD23" i="53"/>
  <c r="AD22" i="53"/>
  <c r="AD21" i="53"/>
  <c r="AD20" i="53"/>
  <c r="AD19" i="53"/>
  <c r="AD18" i="53"/>
  <c r="AD17" i="53"/>
  <c r="AD16" i="53"/>
  <c r="AD15" i="53"/>
  <c r="AD14" i="53"/>
  <c r="AD56" i="58"/>
  <c r="AD55" i="58"/>
  <c r="AD54" i="58"/>
  <c r="AD53" i="58"/>
  <c r="AD52" i="58"/>
  <c r="AD51" i="58"/>
  <c r="AD50" i="58"/>
  <c r="AD49" i="58"/>
  <c r="AD48" i="58"/>
  <c r="AD47" i="58"/>
  <c r="AD46" i="58"/>
  <c r="AD45" i="58"/>
  <c r="AD44" i="58"/>
  <c r="AD43" i="58"/>
  <c r="AD42" i="58"/>
  <c r="AD41" i="58"/>
  <c r="AD40" i="58"/>
  <c r="AD39" i="58"/>
  <c r="AD38" i="58"/>
  <c r="AD37" i="58"/>
  <c r="AD36" i="58"/>
  <c r="AD35" i="58"/>
  <c r="AD34" i="58"/>
  <c r="AD33" i="58"/>
  <c r="AD32" i="58"/>
  <c r="AD31" i="58"/>
  <c r="AD30" i="58"/>
  <c r="AD29" i="58"/>
  <c r="AD28" i="58"/>
  <c r="AD27" i="58"/>
  <c r="AD26" i="58"/>
  <c r="AD25" i="58"/>
  <c r="AD24" i="58"/>
  <c r="AD23" i="58"/>
  <c r="AD22" i="58"/>
  <c r="AD21" i="58"/>
  <c r="AD20" i="58"/>
  <c r="AD19" i="58"/>
  <c r="AD18" i="58"/>
  <c r="AD17" i="58"/>
  <c r="AD16" i="58"/>
  <c r="AD15" i="58"/>
  <c r="AD14" i="58"/>
  <c r="AD56" i="62"/>
  <c r="AD55" i="62"/>
  <c r="AD54" i="62"/>
  <c r="AD53" i="62"/>
  <c r="AD52" i="62"/>
  <c r="AD51" i="62"/>
  <c r="AD50" i="62"/>
  <c r="AD49" i="62"/>
  <c r="AD48" i="62"/>
  <c r="AD47" i="62"/>
  <c r="AD46" i="62"/>
  <c r="AD45" i="62"/>
  <c r="AD44" i="62"/>
  <c r="AD43" i="62"/>
  <c r="AD42" i="62"/>
  <c r="AD41" i="62"/>
  <c r="AD40" i="62"/>
  <c r="AD39" i="62"/>
  <c r="AD38" i="62"/>
  <c r="AD37" i="62"/>
  <c r="AD36" i="62"/>
  <c r="AD35" i="62"/>
  <c r="AD34" i="62"/>
  <c r="AD33" i="62"/>
  <c r="AD32" i="62"/>
  <c r="AD31" i="62"/>
  <c r="AD30" i="62"/>
  <c r="AD29" i="62"/>
  <c r="AD28" i="62"/>
  <c r="AD27" i="62"/>
  <c r="AD26" i="62"/>
  <c r="AD25" i="62"/>
  <c r="AD24" i="62"/>
  <c r="AD23" i="62"/>
  <c r="AD22" i="62"/>
  <c r="AD21" i="62"/>
  <c r="AD20" i="62"/>
  <c r="AD19" i="62"/>
  <c r="AD18" i="62"/>
  <c r="AD17" i="62"/>
  <c r="AD16" i="62"/>
  <c r="AD15" i="62"/>
  <c r="AD14" i="62"/>
  <c r="AD56" i="66"/>
  <c r="AD55" i="66"/>
  <c r="AD54" i="66"/>
  <c r="AD53" i="66"/>
  <c r="AD52" i="66"/>
  <c r="AD51" i="66"/>
  <c r="AD50" i="66"/>
  <c r="AD49" i="66"/>
  <c r="AD48" i="66"/>
  <c r="AD47" i="66"/>
  <c r="AD46" i="66"/>
  <c r="AD45" i="66"/>
  <c r="AD44" i="66"/>
  <c r="AD43" i="66"/>
  <c r="AD42" i="66"/>
  <c r="AD41" i="66"/>
  <c r="AD40" i="66"/>
  <c r="AD39" i="66"/>
  <c r="AD38" i="66"/>
  <c r="AD37" i="66"/>
  <c r="AD36" i="66"/>
  <c r="AD35" i="66"/>
  <c r="AD34" i="66"/>
  <c r="AD33" i="66"/>
  <c r="AD32" i="66"/>
  <c r="AD31" i="66"/>
  <c r="AD30" i="66"/>
  <c r="AD29" i="66"/>
  <c r="AD28" i="66"/>
  <c r="AD27" i="66"/>
  <c r="AD26" i="66"/>
  <c r="AD25" i="66"/>
  <c r="AD24" i="66"/>
  <c r="AD23" i="66"/>
  <c r="AD22" i="66"/>
  <c r="AD21" i="66"/>
  <c r="AD20" i="66"/>
  <c r="AD19" i="66"/>
  <c r="AD18" i="66"/>
  <c r="AD17" i="66"/>
  <c r="AD16" i="66"/>
  <c r="AD15" i="66"/>
  <c r="AD14" i="66"/>
  <c r="AD56" i="70"/>
  <c r="AD55" i="70"/>
  <c r="AD54" i="70"/>
  <c r="AD53" i="70"/>
  <c r="AD52" i="70"/>
  <c r="AD51" i="70"/>
  <c r="AD50" i="70"/>
  <c r="AD49" i="70"/>
  <c r="AD48" i="70"/>
  <c r="AD47" i="70"/>
  <c r="AD46" i="70"/>
  <c r="AD45" i="70"/>
  <c r="AD44" i="70"/>
  <c r="AD43" i="70"/>
  <c r="AD42" i="70"/>
  <c r="AD41" i="70"/>
  <c r="AD40" i="70"/>
  <c r="AD39" i="70"/>
  <c r="AD38" i="70"/>
  <c r="AD37" i="70"/>
  <c r="AD36" i="70"/>
  <c r="AD35" i="70"/>
  <c r="AD34" i="70"/>
  <c r="AD33" i="70"/>
  <c r="AD32" i="70"/>
  <c r="AD31" i="70"/>
  <c r="AD30" i="70"/>
  <c r="AD29" i="70"/>
  <c r="AD28" i="70"/>
  <c r="AD27" i="70"/>
  <c r="AD26" i="70"/>
  <c r="AD25" i="70"/>
  <c r="AD24" i="70"/>
  <c r="AD23" i="70"/>
  <c r="AD22" i="70"/>
  <c r="AD21" i="70"/>
  <c r="AD20" i="70"/>
  <c r="AD19" i="70"/>
  <c r="AD18" i="70"/>
  <c r="AD17" i="70"/>
  <c r="AD16" i="70"/>
  <c r="AD15" i="70"/>
  <c r="AD14" i="70"/>
  <c r="AD56" i="9"/>
  <c r="AD55" i="9"/>
  <c r="AD54" i="9"/>
  <c r="AD53" i="9"/>
  <c r="AD52" i="9"/>
  <c r="AD51" i="9"/>
  <c r="AD50" i="9"/>
  <c r="AD49" i="9"/>
  <c r="AD48" i="9"/>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W56" i="37"/>
  <c r="W55" i="37"/>
  <c r="W54" i="37"/>
  <c r="W53" i="37"/>
  <c r="W52" i="37"/>
  <c r="W51" i="37"/>
  <c r="W50" i="37"/>
  <c r="W49" i="37"/>
  <c r="W48" i="37"/>
  <c r="W47" i="37"/>
  <c r="W46" i="37"/>
  <c r="W45" i="37"/>
  <c r="W44" i="37"/>
  <c r="W43" i="37"/>
  <c r="W42" i="37"/>
  <c r="W41" i="37"/>
  <c r="W40" i="37"/>
  <c r="W39" i="37"/>
  <c r="W38" i="37"/>
  <c r="W37" i="37"/>
  <c r="W36" i="37"/>
  <c r="W35" i="37"/>
  <c r="W34" i="37"/>
  <c r="W33" i="37"/>
  <c r="W32" i="37"/>
  <c r="W31" i="37"/>
  <c r="W30" i="37"/>
  <c r="W29" i="37"/>
  <c r="W28" i="37"/>
  <c r="W27" i="37"/>
  <c r="W26" i="37"/>
  <c r="W25" i="37"/>
  <c r="W24" i="37"/>
  <c r="W23" i="37"/>
  <c r="W22" i="37"/>
  <c r="W21" i="37"/>
  <c r="W20" i="37"/>
  <c r="W19" i="37"/>
  <c r="W18" i="37"/>
  <c r="W17" i="37"/>
  <c r="W16" i="37"/>
  <c r="W15" i="37"/>
  <c r="W14" i="37"/>
  <c r="W56" i="49"/>
  <c r="W55" i="49"/>
  <c r="W54" i="49"/>
  <c r="W53" i="49"/>
  <c r="W52" i="49"/>
  <c r="W51" i="49"/>
  <c r="W50" i="49"/>
  <c r="W49" i="49"/>
  <c r="W48" i="49"/>
  <c r="W47" i="49"/>
  <c r="W46" i="49"/>
  <c r="W45" i="49"/>
  <c r="W44" i="49"/>
  <c r="W43" i="49"/>
  <c r="W42" i="49"/>
  <c r="W41" i="49"/>
  <c r="W40" i="49"/>
  <c r="W39" i="49"/>
  <c r="W38" i="49"/>
  <c r="W37" i="49"/>
  <c r="W36" i="49"/>
  <c r="W35" i="49"/>
  <c r="W34" i="49"/>
  <c r="W33" i="49"/>
  <c r="W32" i="49"/>
  <c r="W31" i="49"/>
  <c r="W30" i="49"/>
  <c r="W29" i="49"/>
  <c r="W28" i="49"/>
  <c r="W27" i="49"/>
  <c r="W26" i="49"/>
  <c r="W25" i="49"/>
  <c r="W24" i="49"/>
  <c r="W23" i="49"/>
  <c r="W22" i="49"/>
  <c r="W21" i="49"/>
  <c r="W20" i="49"/>
  <c r="W19" i="49"/>
  <c r="W18" i="49"/>
  <c r="W17" i="49"/>
  <c r="W16" i="49"/>
  <c r="W15" i="49"/>
  <c r="W14" i="49"/>
  <c r="W56" i="53"/>
  <c r="W55" i="53"/>
  <c r="W54" i="53"/>
  <c r="W53" i="53"/>
  <c r="W52" i="53"/>
  <c r="W51" i="53"/>
  <c r="W50"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56" i="58"/>
  <c r="W55" i="58"/>
  <c r="W54" i="58"/>
  <c r="W53" i="58"/>
  <c r="W52" i="58"/>
  <c r="W51" i="58"/>
  <c r="W50" i="58"/>
  <c r="W49" i="58"/>
  <c r="W48" i="58"/>
  <c r="W47" i="58"/>
  <c r="W46" i="58"/>
  <c r="W45" i="58"/>
  <c r="W44" i="58"/>
  <c r="W43" i="58"/>
  <c r="W42" i="58"/>
  <c r="W41" i="58"/>
  <c r="W40" i="58"/>
  <c r="W39" i="58"/>
  <c r="W38" i="58"/>
  <c r="W37" i="58"/>
  <c r="W36" i="58"/>
  <c r="W35" i="58"/>
  <c r="W34" i="58"/>
  <c r="W33" i="58"/>
  <c r="W32" i="58"/>
  <c r="W31" i="58"/>
  <c r="W30" i="58"/>
  <c r="W29" i="58"/>
  <c r="W28" i="58"/>
  <c r="W27" i="58"/>
  <c r="W26" i="58"/>
  <c r="W25" i="58"/>
  <c r="W24" i="58"/>
  <c r="W23" i="58"/>
  <c r="W22" i="58"/>
  <c r="W21" i="58"/>
  <c r="W20" i="58"/>
  <c r="W19" i="58"/>
  <c r="W18" i="58"/>
  <c r="W17" i="58"/>
  <c r="W16" i="58"/>
  <c r="W15" i="58"/>
  <c r="W14" i="58"/>
  <c r="W56" i="62"/>
  <c r="W55" i="62"/>
  <c r="W54" i="62"/>
  <c r="W53" i="62"/>
  <c r="W52" i="62"/>
  <c r="W51" i="62"/>
  <c r="W50" i="62"/>
  <c r="W49" i="62"/>
  <c r="W48" i="62"/>
  <c r="W47" i="62"/>
  <c r="W46" i="62"/>
  <c r="W45" i="62"/>
  <c r="W44" i="62"/>
  <c r="W43" i="62"/>
  <c r="W42" i="62"/>
  <c r="W41" i="62"/>
  <c r="W40" i="62"/>
  <c r="W39" i="62"/>
  <c r="W38" i="62"/>
  <c r="W37" i="62"/>
  <c r="W36" i="62"/>
  <c r="W35" i="62"/>
  <c r="W34" i="62"/>
  <c r="W33" i="62"/>
  <c r="W32" i="62"/>
  <c r="W31" i="62"/>
  <c r="W30" i="62"/>
  <c r="W29" i="62"/>
  <c r="W28" i="62"/>
  <c r="W27" i="62"/>
  <c r="W26" i="62"/>
  <c r="W25" i="62"/>
  <c r="W24" i="62"/>
  <c r="W23" i="62"/>
  <c r="W22" i="62"/>
  <c r="W21" i="62"/>
  <c r="W20" i="62"/>
  <c r="W19" i="62"/>
  <c r="W18" i="62"/>
  <c r="W17" i="62"/>
  <c r="W16" i="62"/>
  <c r="W15" i="62"/>
  <c r="W14" i="62"/>
  <c r="W56" i="66"/>
  <c r="W55" i="66"/>
  <c r="W54" i="66"/>
  <c r="W53" i="66"/>
  <c r="W52" i="66"/>
  <c r="W51" i="66"/>
  <c r="W50" i="66"/>
  <c r="W49" i="66"/>
  <c r="W48" i="66"/>
  <c r="W47" i="66"/>
  <c r="W46" i="66"/>
  <c r="W45" i="66"/>
  <c r="W44" i="66"/>
  <c r="W43" i="66"/>
  <c r="W42" i="66"/>
  <c r="W41" i="66"/>
  <c r="W40" i="66"/>
  <c r="W39" i="66"/>
  <c r="W38" i="66"/>
  <c r="W37" i="66"/>
  <c r="W36" i="66"/>
  <c r="W35" i="66"/>
  <c r="W34" i="66"/>
  <c r="W33" i="66"/>
  <c r="W32" i="66"/>
  <c r="W31" i="66"/>
  <c r="W30" i="66"/>
  <c r="W29" i="66"/>
  <c r="W28" i="66"/>
  <c r="W27" i="66"/>
  <c r="W26" i="66"/>
  <c r="W25" i="66"/>
  <c r="W24" i="66"/>
  <c r="W23" i="66"/>
  <c r="W22" i="66"/>
  <c r="W21" i="66"/>
  <c r="W20" i="66"/>
  <c r="W19" i="66"/>
  <c r="W18" i="66"/>
  <c r="W17" i="66"/>
  <c r="W16" i="66"/>
  <c r="W15" i="66"/>
  <c r="W14" i="66"/>
  <c r="W56" i="70"/>
  <c r="W55" i="70"/>
  <c r="W54" i="70"/>
  <c r="W53" i="70"/>
  <c r="W52" i="70"/>
  <c r="W51" i="70"/>
  <c r="W50" i="70"/>
  <c r="W49" i="70"/>
  <c r="W48" i="70"/>
  <c r="W47" i="70"/>
  <c r="W46" i="70"/>
  <c r="W45" i="70"/>
  <c r="W44" i="70"/>
  <c r="W43" i="70"/>
  <c r="W42" i="70"/>
  <c r="W41" i="70"/>
  <c r="W40" i="70"/>
  <c r="W39" i="70"/>
  <c r="W38" i="70"/>
  <c r="W37" i="70"/>
  <c r="W36" i="70"/>
  <c r="W35" i="70"/>
  <c r="W34" i="70"/>
  <c r="W33" i="70"/>
  <c r="W32" i="70"/>
  <c r="W31" i="70"/>
  <c r="W30" i="70"/>
  <c r="W29" i="70"/>
  <c r="W28" i="70"/>
  <c r="W27" i="70"/>
  <c r="W26" i="70"/>
  <c r="W25" i="70"/>
  <c r="W24" i="70"/>
  <c r="W23" i="70"/>
  <c r="W22" i="70"/>
  <c r="W21" i="70"/>
  <c r="W20" i="70"/>
  <c r="W19" i="70"/>
  <c r="W18" i="70"/>
  <c r="W17" i="70"/>
  <c r="W16" i="70"/>
  <c r="W15" i="70"/>
  <c r="W14" i="70"/>
  <c r="W56" i="9"/>
  <c r="W55" i="9"/>
  <c r="W54" i="9"/>
  <c r="W53" i="9"/>
  <c r="W52" i="9"/>
  <c r="W51" i="9"/>
  <c r="W50" i="9"/>
  <c r="W49" i="9"/>
  <c r="W48" i="9"/>
  <c r="W47" i="9"/>
  <c r="W46" i="9"/>
  <c r="W45" i="9"/>
  <c r="W44" i="9"/>
  <c r="W43" i="9"/>
  <c r="W42" i="9"/>
  <c r="W41" i="9"/>
  <c r="W40" i="9"/>
  <c r="W39" i="9"/>
  <c r="W38" i="9"/>
  <c r="W37" i="9"/>
  <c r="W36" i="9"/>
  <c r="W35" i="9"/>
  <c r="W34" i="9"/>
  <c r="W33" i="9"/>
  <c r="W32" i="9"/>
  <c r="W31" i="9"/>
  <c r="W30" i="9"/>
  <c r="W29" i="9"/>
  <c r="W28" i="9"/>
  <c r="W27" i="9"/>
  <c r="W26" i="9"/>
  <c r="W25" i="9"/>
  <c r="W24" i="9"/>
  <c r="W23" i="9"/>
  <c r="W22" i="9"/>
  <c r="W21" i="9"/>
  <c r="W20" i="9"/>
  <c r="W19" i="9"/>
  <c r="W18" i="9"/>
  <c r="W17" i="9"/>
  <c r="W16" i="9"/>
  <c r="W15" i="9"/>
  <c r="W14" i="9"/>
  <c r="P56" i="37"/>
  <c r="P55" i="37"/>
  <c r="P54" i="37"/>
  <c r="P53" i="37"/>
  <c r="P52" i="37"/>
  <c r="P51" i="37"/>
  <c r="P50" i="37"/>
  <c r="P49" i="37"/>
  <c r="P48" i="37"/>
  <c r="P47" i="37"/>
  <c r="P46" i="37"/>
  <c r="P45" i="37"/>
  <c r="P44" i="37"/>
  <c r="P43" i="37"/>
  <c r="P42" i="37"/>
  <c r="P41" i="37"/>
  <c r="P40" i="37"/>
  <c r="P39" i="37"/>
  <c r="P38" i="37"/>
  <c r="P37" i="37"/>
  <c r="P36" i="37"/>
  <c r="P35" i="37"/>
  <c r="P34" i="37"/>
  <c r="P33" i="37"/>
  <c r="P32" i="37"/>
  <c r="P31" i="37"/>
  <c r="P30" i="37"/>
  <c r="P29" i="37"/>
  <c r="P28" i="37"/>
  <c r="P27" i="37"/>
  <c r="P26" i="37"/>
  <c r="P25" i="37"/>
  <c r="P24" i="37"/>
  <c r="P23" i="37"/>
  <c r="P22" i="37"/>
  <c r="P21" i="37"/>
  <c r="P20" i="37"/>
  <c r="P19" i="37"/>
  <c r="P18" i="37"/>
  <c r="P17" i="37"/>
  <c r="P16" i="37"/>
  <c r="P15" i="37"/>
  <c r="P14" i="37"/>
  <c r="P56" i="49"/>
  <c r="P55" i="49"/>
  <c r="P54" i="49"/>
  <c r="P53" i="49"/>
  <c r="P52" i="49"/>
  <c r="P51" i="49"/>
  <c r="P50" i="49"/>
  <c r="P49" i="49"/>
  <c r="P48" i="49"/>
  <c r="P47" i="49"/>
  <c r="P46" i="49"/>
  <c r="P45" i="49"/>
  <c r="P44" i="49"/>
  <c r="P43" i="49"/>
  <c r="P42" i="49"/>
  <c r="P41" i="49"/>
  <c r="P40" i="49"/>
  <c r="P39" i="49"/>
  <c r="P38" i="49"/>
  <c r="P37" i="49"/>
  <c r="P36" i="49"/>
  <c r="P35" i="49"/>
  <c r="P34" i="49"/>
  <c r="P33" i="49"/>
  <c r="P32" i="49"/>
  <c r="P31" i="49"/>
  <c r="P30" i="49"/>
  <c r="P29" i="49"/>
  <c r="P28" i="49"/>
  <c r="P27" i="49"/>
  <c r="P26" i="49"/>
  <c r="P25" i="49"/>
  <c r="P24" i="49"/>
  <c r="P23" i="49"/>
  <c r="P22" i="49"/>
  <c r="P21" i="49"/>
  <c r="P20" i="49"/>
  <c r="P19" i="49"/>
  <c r="P18" i="49"/>
  <c r="P17" i="49"/>
  <c r="P16" i="49"/>
  <c r="P15" i="49"/>
  <c r="P14" i="49"/>
  <c r="P56" i="53"/>
  <c r="P55" i="53"/>
  <c r="P54" i="53"/>
  <c r="P53" i="53"/>
  <c r="P52" i="53"/>
  <c r="P51" i="53"/>
  <c r="P50" i="53"/>
  <c r="P49" i="53"/>
  <c r="P48" i="53"/>
  <c r="P47" i="53"/>
  <c r="P46" i="53"/>
  <c r="P45" i="53"/>
  <c r="P44" i="53"/>
  <c r="P43" i="53"/>
  <c r="P42" i="53"/>
  <c r="P41" i="53"/>
  <c r="P40" i="53"/>
  <c r="P39" i="53"/>
  <c r="P38" i="53"/>
  <c r="P37" i="53"/>
  <c r="P36" i="53"/>
  <c r="P35" i="53"/>
  <c r="P34" i="53"/>
  <c r="P33" i="53"/>
  <c r="P32" i="53"/>
  <c r="P31" i="53"/>
  <c r="P30" i="53"/>
  <c r="P29" i="53"/>
  <c r="P28" i="53"/>
  <c r="P27" i="53"/>
  <c r="P26" i="53"/>
  <c r="P25" i="53"/>
  <c r="P24" i="53"/>
  <c r="P23" i="53"/>
  <c r="P22" i="53"/>
  <c r="P21" i="53"/>
  <c r="P20" i="53"/>
  <c r="P19" i="53"/>
  <c r="P18" i="53"/>
  <c r="P17" i="53"/>
  <c r="P16" i="53"/>
  <c r="P15" i="53"/>
  <c r="P56" i="58"/>
  <c r="P55" i="58"/>
  <c r="P54" i="58"/>
  <c r="P53" i="58"/>
  <c r="P52" i="58"/>
  <c r="P51" i="58"/>
  <c r="P50" i="58"/>
  <c r="P49" i="58"/>
  <c r="P48" i="58"/>
  <c r="P47" i="58"/>
  <c r="P46" i="58"/>
  <c r="P45" i="58"/>
  <c r="P44" i="58"/>
  <c r="P43" i="58"/>
  <c r="P42" i="58"/>
  <c r="P41" i="58"/>
  <c r="P40" i="58"/>
  <c r="P39" i="58"/>
  <c r="P38" i="58"/>
  <c r="P37" i="58"/>
  <c r="P36" i="58"/>
  <c r="P35" i="58"/>
  <c r="P34" i="58"/>
  <c r="P33" i="58"/>
  <c r="P32" i="58"/>
  <c r="P31" i="58"/>
  <c r="P30" i="58"/>
  <c r="P29" i="58"/>
  <c r="P28" i="58"/>
  <c r="P27" i="58"/>
  <c r="P26" i="58"/>
  <c r="P25" i="58"/>
  <c r="P24" i="58"/>
  <c r="P23" i="58"/>
  <c r="P22" i="58"/>
  <c r="P21" i="58"/>
  <c r="P20" i="58"/>
  <c r="P19" i="58"/>
  <c r="P18" i="58"/>
  <c r="P17" i="58"/>
  <c r="P16" i="58"/>
  <c r="P15" i="58"/>
  <c r="P14" i="58"/>
  <c r="P56" i="62"/>
  <c r="P55" i="62"/>
  <c r="P54" i="62"/>
  <c r="P53" i="62"/>
  <c r="P52" i="62"/>
  <c r="P51" i="62"/>
  <c r="P50" i="62"/>
  <c r="P49" i="62"/>
  <c r="P48" i="62"/>
  <c r="P47" i="62"/>
  <c r="P46" i="62"/>
  <c r="P45" i="62"/>
  <c r="P44" i="62"/>
  <c r="P43" i="62"/>
  <c r="P42" i="62"/>
  <c r="P41" i="62"/>
  <c r="P40" i="62"/>
  <c r="P39" i="62"/>
  <c r="P38" i="62"/>
  <c r="P37" i="62"/>
  <c r="P36" i="62"/>
  <c r="P35" i="62"/>
  <c r="P34" i="62"/>
  <c r="P33" i="62"/>
  <c r="P32" i="62"/>
  <c r="P31" i="62"/>
  <c r="P30" i="62"/>
  <c r="P29" i="62"/>
  <c r="P28" i="62"/>
  <c r="P27" i="62"/>
  <c r="P26" i="62"/>
  <c r="P25" i="62"/>
  <c r="P24" i="62"/>
  <c r="P23" i="62"/>
  <c r="P22" i="62"/>
  <c r="P21" i="62"/>
  <c r="P20" i="62"/>
  <c r="P19" i="62"/>
  <c r="P18" i="62"/>
  <c r="P17" i="62"/>
  <c r="P16" i="62"/>
  <c r="P15" i="62"/>
  <c r="P14" i="62"/>
  <c r="P56" i="66"/>
  <c r="P55" i="66"/>
  <c r="P54" i="66"/>
  <c r="P53" i="66"/>
  <c r="P52" i="66"/>
  <c r="P51" i="66"/>
  <c r="P50" i="66"/>
  <c r="P49" i="66"/>
  <c r="P48" i="66"/>
  <c r="P47" i="66"/>
  <c r="P46" i="66"/>
  <c r="P45" i="66"/>
  <c r="P44" i="66"/>
  <c r="P43" i="66"/>
  <c r="P42" i="66"/>
  <c r="P41" i="66"/>
  <c r="P40" i="66"/>
  <c r="P39" i="66"/>
  <c r="P38" i="66"/>
  <c r="P37" i="66"/>
  <c r="P36" i="66"/>
  <c r="P35" i="66"/>
  <c r="P34" i="66"/>
  <c r="P33" i="66"/>
  <c r="P32" i="66"/>
  <c r="P31" i="66"/>
  <c r="P30" i="66"/>
  <c r="P29" i="66"/>
  <c r="P28" i="66"/>
  <c r="P27" i="66"/>
  <c r="P26" i="66"/>
  <c r="P25" i="66"/>
  <c r="P24" i="66"/>
  <c r="P23" i="66"/>
  <c r="P22" i="66"/>
  <c r="P21" i="66"/>
  <c r="P20" i="66"/>
  <c r="P19" i="66"/>
  <c r="P18" i="66"/>
  <c r="P17" i="66"/>
  <c r="P16" i="66"/>
  <c r="P15" i="66"/>
  <c r="P14" i="66"/>
  <c r="P56" i="70"/>
  <c r="P55" i="70"/>
  <c r="P54" i="70"/>
  <c r="P53" i="70"/>
  <c r="P52" i="70"/>
  <c r="P51" i="70"/>
  <c r="P50" i="70"/>
  <c r="P49" i="70"/>
  <c r="P48" i="70"/>
  <c r="P47" i="70"/>
  <c r="P46" i="70"/>
  <c r="P45" i="70"/>
  <c r="P44" i="70"/>
  <c r="P43" i="70"/>
  <c r="P42" i="70"/>
  <c r="P41" i="70"/>
  <c r="P40" i="70"/>
  <c r="P39" i="70"/>
  <c r="P38" i="70"/>
  <c r="P37" i="70"/>
  <c r="P36" i="70"/>
  <c r="P35" i="70"/>
  <c r="P34" i="70"/>
  <c r="P33" i="70"/>
  <c r="P32" i="70"/>
  <c r="P31" i="70"/>
  <c r="P30" i="70"/>
  <c r="P29" i="70"/>
  <c r="P28" i="70"/>
  <c r="P27" i="70"/>
  <c r="P26" i="70"/>
  <c r="P25" i="70"/>
  <c r="P24" i="70"/>
  <c r="P23" i="70"/>
  <c r="P22" i="70"/>
  <c r="P21" i="70"/>
  <c r="P20" i="70"/>
  <c r="P19" i="70"/>
  <c r="P18" i="70"/>
  <c r="P17" i="70"/>
  <c r="P16" i="70"/>
  <c r="P15" i="70"/>
  <c r="P14" i="70"/>
  <c r="P56" i="9"/>
  <c r="P55" i="9"/>
  <c r="P54" i="9"/>
  <c r="P53" i="9"/>
  <c r="P52" i="9"/>
  <c r="P51" i="9"/>
  <c r="P50" i="9"/>
  <c r="P49" i="9"/>
  <c r="P48" i="9"/>
  <c r="P47" i="9"/>
  <c r="P46" i="9"/>
  <c r="P45" i="9"/>
  <c r="P44" i="9"/>
  <c r="P43" i="9"/>
  <c r="P42" i="9"/>
  <c r="P41" i="9"/>
  <c r="P40" i="9"/>
  <c r="P39" i="9"/>
  <c r="P38" i="9"/>
  <c r="P37" i="9"/>
  <c r="P36" i="9"/>
  <c r="P35" i="9"/>
  <c r="P34" i="9"/>
  <c r="P33" i="9"/>
  <c r="P32" i="9"/>
  <c r="P31" i="9"/>
  <c r="P30" i="9"/>
  <c r="P29" i="9"/>
  <c r="P28" i="9"/>
  <c r="P27" i="9"/>
  <c r="P26" i="9"/>
  <c r="P25" i="9"/>
  <c r="P24" i="9"/>
  <c r="P23" i="9"/>
  <c r="P22" i="9"/>
  <c r="P21" i="9"/>
  <c r="P20" i="9"/>
  <c r="P19" i="9"/>
  <c r="P18" i="9"/>
  <c r="P17" i="9"/>
  <c r="P16" i="9"/>
  <c r="P15" i="9"/>
  <c r="I56" i="37"/>
  <c r="I55" i="37"/>
  <c r="I54" i="37"/>
  <c r="I53" i="37"/>
  <c r="I52" i="37"/>
  <c r="I51" i="37"/>
  <c r="I50" i="37"/>
  <c r="I49" i="37"/>
  <c r="I48" i="37"/>
  <c r="I47" i="37"/>
  <c r="I46" i="37"/>
  <c r="I45" i="37"/>
  <c r="I44" i="37"/>
  <c r="I43" i="37"/>
  <c r="I42" i="37"/>
  <c r="I41" i="37"/>
  <c r="I40" i="37"/>
  <c r="I39" i="37"/>
  <c r="I38" i="37"/>
  <c r="I37" i="37"/>
  <c r="I36" i="37"/>
  <c r="I35" i="37"/>
  <c r="I34" i="37"/>
  <c r="I33" i="37"/>
  <c r="I32" i="37"/>
  <c r="I31" i="37"/>
  <c r="I30" i="37"/>
  <c r="I29" i="37"/>
  <c r="I28" i="37"/>
  <c r="I27" i="37"/>
  <c r="I26" i="37"/>
  <c r="I25" i="37"/>
  <c r="I24" i="37"/>
  <c r="I23" i="37"/>
  <c r="I22" i="37"/>
  <c r="I21" i="37"/>
  <c r="I20" i="37"/>
  <c r="I19" i="37"/>
  <c r="I18" i="37"/>
  <c r="I17" i="37"/>
  <c r="I16" i="37"/>
  <c r="I15" i="37"/>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56" i="53"/>
  <c r="I55" i="53"/>
  <c r="I54" i="53"/>
  <c r="I53" i="53"/>
  <c r="I52" i="53"/>
  <c r="I51" i="53"/>
  <c r="I50" i="53"/>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I19" i="58"/>
  <c r="I18" i="58"/>
  <c r="I17" i="58"/>
  <c r="I16" i="58"/>
  <c r="I15" i="58"/>
  <c r="I56" i="62"/>
  <c r="I55" i="62"/>
  <c r="I54" i="62"/>
  <c r="I53" i="62"/>
  <c r="I52" i="62"/>
  <c r="I51" i="62"/>
  <c r="I50" i="62"/>
  <c r="I49" i="62"/>
  <c r="I48" i="62"/>
  <c r="I47" i="62"/>
  <c r="I46" i="62"/>
  <c r="I45" i="62"/>
  <c r="I44" i="62"/>
  <c r="I43" i="62"/>
  <c r="I42" i="62"/>
  <c r="I41" i="62"/>
  <c r="I40" i="62"/>
  <c r="I39" i="62"/>
  <c r="I38" i="62"/>
  <c r="I37" i="62"/>
  <c r="I36" i="62"/>
  <c r="I35" i="62"/>
  <c r="I34" i="62"/>
  <c r="I33" i="62"/>
  <c r="I32" i="62"/>
  <c r="I31" i="62"/>
  <c r="I30" i="62"/>
  <c r="I29" i="62"/>
  <c r="I28" i="62"/>
  <c r="I27" i="62"/>
  <c r="I26" i="62"/>
  <c r="I25" i="62"/>
  <c r="I24" i="62"/>
  <c r="I23" i="62"/>
  <c r="I22" i="62"/>
  <c r="I21" i="62"/>
  <c r="I20" i="62"/>
  <c r="I19" i="62"/>
  <c r="I18" i="62"/>
  <c r="I17" i="62"/>
  <c r="I16" i="62"/>
  <c r="I15" i="62"/>
  <c r="I56" i="66"/>
  <c r="I55" i="66"/>
  <c r="I54" i="66"/>
  <c r="I53" i="66"/>
  <c r="I52" i="66"/>
  <c r="I51" i="66"/>
  <c r="I50" i="66"/>
  <c r="I49" i="66"/>
  <c r="I48" i="66"/>
  <c r="I47" i="66"/>
  <c r="I46" i="66"/>
  <c r="I45" i="66"/>
  <c r="I44" i="66"/>
  <c r="I43" i="66"/>
  <c r="I42" i="66"/>
  <c r="I41" i="66"/>
  <c r="I40" i="66"/>
  <c r="I39" i="66"/>
  <c r="I38" i="66"/>
  <c r="I37" i="66"/>
  <c r="I36" i="66"/>
  <c r="I35" i="66"/>
  <c r="I34" i="66"/>
  <c r="I33" i="66"/>
  <c r="I32" i="66"/>
  <c r="I31" i="66"/>
  <c r="I30" i="66"/>
  <c r="I29" i="66"/>
  <c r="I28" i="66"/>
  <c r="I27" i="66"/>
  <c r="I26" i="66"/>
  <c r="I25" i="66"/>
  <c r="I24" i="66"/>
  <c r="I23" i="66"/>
  <c r="I22" i="66"/>
  <c r="I21" i="66"/>
  <c r="I20" i="66"/>
  <c r="I19" i="66"/>
  <c r="I18" i="66"/>
  <c r="I17" i="66"/>
  <c r="I16" i="66"/>
  <c r="I15" i="66"/>
  <c r="I56" i="70"/>
  <c r="I55" i="70"/>
  <c r="I54" i="70"/>
  <c r="I53" i="70"/>
  <c r="I52" i="70"/>
  <c r="I51" i="70"/>
  <c r="I50" i="70"/>
  <c r="I49" i="70"/>
  <c r="I48" i="70"/>
  <c r="I47" i="70"/>
  <c r="I46" i="70"/>
  <c r="I45" i="70"/>
  <c r="I44" i="70"/>
  <c r="I43" i="70"/>
  <c r="I42" i="70"/>
  <c r="I41" i="70"/>
  <c r="I40" i="70"/>
  <c r="I39" i="70"/>
  <c r="I38" i="70"/>
  <c r="I37" i="70"/>
  <c r="I36" i="70"/>
  <c r="I35" i="70"/>
  <c r="I34" i="70"/>
  <c r="I33" i="70"/>
  <c r="I32" i="70"/>
  <c r="I31" i="70"/>
  <c r="I30" i="70"/>
  <c r="I29" i="70"/>
  <c r="I28" i="70"/>
  <c r="I27" i="70"/>
  <c r="I26" i="70"/>
  <c r="I25" i="70"/>
  <c r="I24" i="70"/>
  <c r="I23" i="70"/>
  <c r="I22" i="70"/>
  <c r="I21" i="70"/>
  <c r="I20" i="70"/>
  <c r="I19" i="70"/>
  <c r="I18" i="70"/>
  <c r="I17" i="70"/>
  <c r="I16" i="70"/>
  <c r="I15" i="70"/>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37"/>
  <c r="I14" i="49"/>
  <c r="I14" i="53"/>
  <c r="I14" i="62"/>
  <c r="I14" i="66"/>
  <c r="I14" i="70"/>
  <c r="I14" i="9"/>
  <c r="AI85" i="2"/>
  <c r="AG85" i="2"/>
  <c r="AE85" i="2"/>
  <c r="AB85" i="2"/>
  <c r="Y85" i="2"/>
  <c r="V85" i="2"/>
  <c r="S85" i="2"/>
  <c r="P85" i="2"/>
  <c r="M85" i="2"/>
  <c r="J85" i="2"/>
  <c r="G85" i="2"/>
  <c r="D85" i="2"/>
  <c r="AI84" i="2"/>
  <c r="AG84" i="2"/>
  <c r="AE84" i="2"/>
  <c r="AB84" i="2"/>
  <c r="Y84" i="2"/>
  <c r="V84" i="2"/>
  <c r="S84" i="2"/>
  <c r="P84" i="2"/>
  <c r="M84" i="2"/>
  <c r="J84" i="2"/>
  <c r="G84" i="2"/>
  <c r="D84" i="2"/>
  <c r="AI83" i="2"/>
  <c r="AG83" i="2"/>
  <c r="AE83" i="2"/>
  <c r="AB83" i="2"/>
  <c r="Y83" i="2"/>
  <c r="V83" i="2"/>
  <c r="S83" i="2"/>
  <c r="P83" i="2"/>
  <c r="M83" i="2"/>
  <c r="J83" i="2"/>
  <c r="G83" i="2"/>
  <c r="D83" i="2"/>
  <c r="E21" i="90" l="1"/>
  <c r="E21" i="86"/>
  <c r="AF21" i="90"/>
  <c r="AF21" i="86"/>
  <c r="AB68" i="67"/>
  <c r="S104" i="67"/>
  <c r="J68" i="67"/>
  <c r="Y104" i="67"/>
  <c r="M104" i="67"/>
  <c r="Y68" i="71"/>
  <c r="P104" i="71"/>
  <c r="S104" i="71"/>
  <c r="G104" i="71"/>
  <c r="S104" i="92"/>
  <c r="U29" i="90" s="1"/>
  <c r="S68" i="67"/>
  <c r="D91" i="92"/>
  <c r="AE104" i="71"/>
  <c r="J104" i="71"/>
  <c r="J68" i="71"/>
  <c r="AH100" i="92"/>
  <c r="V68" i="67"/>
  <c r="M68" i="71"/>
  <c r="D104" i="71"/>
  <c r="AB104" i="71"/>
  <c r="AH25" i="92"/>
  <c r="AH37" i="92"/>
  <c r="AH41" i="92"/>
  <c r="AH53" i="92"/>
  <c r="AH62" i="92"/>
  <c r="AH77" i="92"/>
  <c r="AH86" i="92"/>
  <c r="Y68" i="67"/>
  <c r="S68" i="71"/>
  <c r="Y104" i="71"/>
  <c r="AF25" i="86"/>
  <c r="AF27" i="86" s="1"/>
  <c r="AF31" i="86" s="1"/>
  <c r="AF63" i="86" s="1"/>
  <c r="AH21" i="88"/>
  <c r="AH45" i="88"/>
  <c r="AH97" i="88"/>
  <c r="W25" i="90"/>
  <c r="P68" i="92"/>
  <c r="R24" i="90" s="1"/>
  <c r="AH39" i="92"/>
  <c r="AH55" i="92"/>
  <c r="AH64" i="92"/>
  <c r="AH75" i="92"/>
  <c r="AH79" i="92"/>
  <c r="AH88" i="92"/>
  <c r="K25" i="86"/>
  <c r="AH16" i="88"/>
  <c r="AH20" i="88"/>
  <c r="AH44" i="88"/>
  <c r="AH54" i="88"/>
  <c r="AH63" i="88"/>
  <c r="AB104" i="88"/>
  <c r="AD29" i="86" s="1"/>
  <c r="AH27" i="92"/>
  <c r="AH43" i="92"/>
  <c r="AH51" i="92"/>
  <c r="G104" i="88"/>
  <c r="I29" i="86" s="1"/>
  <c r="AH102" i="88"/>
  <c r="AE104" i="88"/>
  <c r="AG29" i="86" s="1"/>
  <c r="AH29" i="92"/>
  <c r="AH45" i="92"/>
  <c r="AH24" i="88"/>
  <c r="AH28" i="88"/>
  <c r="AH32" i="88"/>
  <c r="AH36" i="88"/>
  <c r="AH40" i="88"/>
  <c r="AH48" i="88"/>
  <c r="AH52" i="88"/>
  <c r="AH57" i="88"/>
  <c r="AH72" i="88"/>
  <c r="AH76" i="88"/>
  <c r="AH80" i="88"/>
  <c r="AH85" i="88"/>
  <c r="AH89" i="88"/>
  <c r="AH22" i="92"/>
  <c r="AH24" i="92"/>
  <c r="AH38" i="92"/>
  <c r="AH40" i="92"/>
  <c r="AH61" i="92"/>
  <c r="AH63" i="92"/>
  <c r="AH85" i="92"/>
  <c r="AH87" i="92"/>
  <c r="AH99" i="92"/>
  <c r="P104" i="92"/>
  <c r="R29" i="90" s="1"/>
  <c r="AH15" i="88"/>
  <c r="AH23" i="88"/>
  <c r="AH27" i="88"/>
  <c r="AH31" i="88"/>
  <c r="AH41" i="88"/>
  <c r="AH43" i="88"/>
  <c r="AH64" i="88"/>
  <c r="AH66" i="88"/>
  <c r="AH82" i="88"/>
  <c r="AH84" i="88"/>
  <c r="AH90" i="88"/>
  <c r="AH18" i="92"/>
  <c r="G91" i="92"/>
  <c r="G104" i="92"/>
  <c r="I29" i="90" s="1"/>
  <c r="AE104" i="92"/>
  <c r="AG29" i="90" s="1"/>
  <c r="Q25" i="90"/>
  <c r="AH97" i="92"/>
  <c r="AH29" i="88"/>
  <c r="AH37" i="88"/>
  <c r="AH53" i="88"/>
  <c r="AH62" i="88"/>
  <c r="AH77" i="88"/>
  <c r="AH32" i="92"/>
  <c r="AH48" i="92"/>
  <c r="AH57" i="92"/>
  <c r="AH65" i="92"/>
  <c r="AH80" i="92"/>
  <c r="AH89" i="92"/>
  <c r="I57" i="66"/>
  <c r="AR57" i="37"/>
  <c r="AY57" i="37"/>
  <c r="BW34" i="87"/>
  <c r="AD57" i="66"/>
  <c r="AK57" i="66"/>
  <c r="I57" i="70"/>
  <c r="AD57" i="58"/>
  <c r="BW23" i="87"/>
  <c r="BW43" i="91"/>
  <c r="AR57" i="66"/>
  <c r="I57" i="49"/>
  <c r="I60" i="49" s="1"/>
  <c r="W57" i="9"/>
  <c r="AD57" i="9"/>
  <c r="AD57" i="70"/>
  <c r="AK57" i="9"/>
  <c r="AK57" i="70"/>
  <c r="AK57" i="53"/>
  <c r="AR57" i="9"/>
  <c r="AR57" i="70"/>
  <c r="AR57" i="58"/>
  <c r="AR57" i="53"/>
  <c r="AY57" i="9"/>
  <c r="AY57" i="53"/>
  <c r="BF57" i="9"/>
  <c r="BM57" i="62"/>
  <c r="BT57" i="62"/>
  <c r="AD57" i="62"/>
  <c r="AR57" i="62"/>
  <c r="AR57" i="49"/>
  <c r="AY57" i="49"/>
  <c r="BV15" i="91"/>
  <c r="BV52" i="91"/>
  <c r="BM57" i="49"/>
  <c r="W57" i="70"/>
  <c r="AY57" i="70"/>
  <c r="BF57" i="70"/>
  <c r="BF57" i="58"/>
  <c r="BM57" i="58"/>
  <c r="BT57" i="58"/>
  <c r="BW26" i="87"/>
  <c r="BW47" i="87"/>
  <c r="BV44" i="91"/>
  <c r="BW51" i="91"/>
  <c r="W57" i="49"/>
  <c r="AK57" i="58"/>
  <c r="AY57" i="58"/>
  <c r="BF57" i="37"/>
  <c r="BM57" i="37"/>
  <c r="BT57" i="37"/>
  <c r="BV18" i="87"/>
  <c r="BW28" i="91"/>
  <c r="W57" i="62"/>
  <c r="P57" i="49"/>
  <c r="BM57" i="70"/>
  <c r="P57" i="58"/>
  <c r="P60" i="58" s="1"/>
  <c r="P57" i="37"/>
  <c r="P60" i="37" s="1"/>
  <c r="W57" i="37"/>
  <c r="AD57" i="37"/>
  <c r="AK57" i="37"/>
  <c r="BM57" i="66"/>
  <c r="BT57" i="66"/>
  <c r="AP60" i="87"/>
  <c r="AP61" i="87" s="1"/>
  <c r="T23" i="86" s="1"/>
  <c r="T25" i="86" s="1"/>
  <c r="BV27" i="91"/>
  <c r="I57" i="37"/>
  <c r="I60" i="37" s="1"/>
  <c r="AY57" i="62"/>
  <c r="BF57" i="62"/>
  <c r="BF57" i="49"/>
  <c r="P57" i="62"/>
  <c r="BT57" i="70"/>
  <c r="H19" i="87"/>
  <c r="BW19" i="87"/>
  <c r="BV23" i="91"/>
  <c r="I57" i="9"/>
  <c r="I57" i="62"/>
  <c r="W57" i="66"/>
  <c r="AY57" i="66"/>
  <c r="BF57" i="66"/>
  <c r="BF57" i="53"/>
  <c r="BM57" i="53"/>
  <c r="BT57" i="53"/>
  <c r="AW60" i="87"/>
  <c r="AW61" i="87"/>
  <c r="W23" i="86" s="1"/>
  <c r="W25" i="86" s="1"/>
  <c r="W27" i="86" s="1"/>
  <c r="AK57" i="62"/>
  <c r="BT57" i="49"/>
  <c r="AD57" i="49"/>
  <c r="AK57" i="49"/>
  <c r="BV20" i="87"/>
  <c r="P57" i="70"/>
  <c r="P60" i="70" s="1"/>
  <c r="W57" i="58"/>
  <c r="I57" i="53"/>
  <c r="I60" i="53" s="1"/>
  <c r="P57" i="66"/>
  <c r="P60" i="66" s="1"/>
  <c r="W57" i="53"/>
  <c r="AD57" i="53"/>
  <c r="BM57" i="9"/>
  <c r="BT57" i="9"/>
  <c r="BV45" i="87"/>
  <c r="BW18" i="91"/>
  <c r="H18" i="91"/>
  <c r="BV18" i="91" s="1"/>
  <c r="BW15" i="87"/>
  <c r="BW24" i="87"/>
  <c r="BW30" i="87"/>
  <c r="BW42" i="87"/>
  <c r="F58" i="91"/>
  <c r="BV21" i="91"/>
  <c r="BD60" i="91"/>
  <c r="BD61" i="91" s="1"/>
  <c r="Z23" i="90" s="1"/>
  <c r="Z25" i="90" s="1"/>
  <c r="BC58" i="87"/>
  <c r="BW16" i="87"/>
  <c r="BW50" i="87"/>
  <c r="BW42" i="91"/>
  <c r="BW55" i="91"/>
  <c r="G61" i="91"/>
  <c r="E23" i="90" s="1"/>
  <c r="E25" i="90" s="1"/>
  <c r="E27" i="90" s="1"/>
  <c r="E31" i="90" s="1"/>
  <c r="BW31" i="87"/>
  <c r="BW34" i="91"/>
  <c r="BW41" i="87"/>
  <c r="BW49" i="87"/>
  <c r="AK57" i="91"/>
  <c r="BW39" i="91"/>
  <c r="H43" i="91"/>
  <c r="BV43" i="91" s="1"/>
  <c r="BW38" i="87"/>
  <c r="BV43" i="87"/>
  <c r="BW46" i="87"/>
  <c r="BW54" i="87"/>
  <c r="BW15" i="91"/>
  <c r="BV20" i="91"/>
  <c r="BW22" i="91"/>
  <c r="BW44" i="91"/>
  <c r="BW16" i="91"/>
  <c r="BV36" i="91"/>
  <c r="BW52" i="91"/>
  <c r="BV53" i="91"/>
  <c r="N25" i="90"/>
  <c r="N27" i="90" s="1"/>
  <c r="J60" i="86"/>
  <c r="AH60" i="86"/>
  <c r="G60" i="90"/>
  <c r="M87" i="90"/>
  <c r="P87" i="90" s="1"/>
  <c r="V53" i="86"/>
  <c r="AK38" i="86"/>
  <c r="AK46" i="86"/>
  <c r="G93" i="92"/>
  <c r="I28" i="90" s="1"/>
  <c r="H93" i="92"/>
  <c r="J28" i="90" s="1"/>
  <c r="Z53" i="56"/>
  <c r="Z60" i="56"/>
  <c r="M60" i="90"/>
  <c r="S91" i="92"/>
  <c r="S93" i="92" s="1"/>
  <c r="U28" i="90" s="1"/>
  <c r="S60" i="86"/>
  <c r="M60" i="86"/>
  <c r="AJ60" i="86"/>
  <c r="AJ30" i="90"/>
  <c r="AK40" i="90"/>
  <c r="AK48" i="90"/>
  <c r="P60" i="90"/>
  <c r="AI60" i="90"/>
  <c r="D91" i="88"/>
  <c r="D93" i="88" s="1"/>
  <c r="F28" i="86" s="1"/>
  <c r="Y60" i="86"/>
  <c r="M53" i="86"/>
  <c r="D5" i="85"/>
  <c r="H21" i="86"/>
  <c r="H21" i="90"/>
  <c r="C12" i="92"/>
  <c r="C12" i="88"/>
  <c r="F12" i="92"/>
  <c r="F12" i="88"/>
  <c r="I12" i="92"/>
  <c r="I12" i="88"/>
  <c r="L12" i="92"/>
  <c r="L12" i="88"/>
  <c r="O12" i="92"/>
  <c r="O12" i="88"/>
  <c r="R12" i="92"/>
  <c r="R12" i="88"/>
  <c r="U12" i="92"/>
  <c r="U12" i="88"/>
  <c r="X12" i="92"/>
  <c r="X12" i="88"/>
  <c r="AA12" i="92"/>
  <c r="AA12" i="88"/>
  <c r="AD12" i="92"/>
  <c r="AD12" i="88"/>
  <c r="AG11" i="71"/>
  <c r="AG11" i="92"/>
  <c r="AG11" i="88"/>
  <c r="F21" i="90"/>
  <c r="H12" i="91" s="1"/>
  <c r="F21" i="86"/>
  <c r="H12" i="87" s="1"/>
  <c r="AA53" i="56"/>
  <c r="AA60" i="56"/>
  <c r="H120" i="88"/>
  <c r="M87" i="86"/>
  <c r="AC53" i="56"/>
  <c r="AC60" i="56"/>
  <c r="AK47" i="90"/>
  <c r="AD53" i="56"/>
  <c r="AD60" i="56"/>
  <c r="X53" i="56"/>
  <c r="AF53" i="56"/>
  <c r="X60" i="56"/>
  <c r="AF60" i="56"/>
  <c r="G53" i="86"/>
  <c r="AE53" i="86"/>
  <c r="AE62" i="86" s="1"/>
  <c r="P53" i="86"/>
  <c r="AK43" i="86"/>
  <c r="AK51" i="86"/>
  <c r="AG53" i="56"/>
  <c r="AG60" i="56"/>
  <c r="M91" i="92"/>
  <c r="M93" i="92" s="1"/>
  <c r="O28" i="90" s="1"/>
  <c r="N93" i="92"/>
  <c r="P28" i="90" s="1"/>
  <c r="AI24" i="86"/>
  <c r="AK40" i="86"/>
  <c r="AK48" i="86"/>
  <c r="AI53" i="86"/>
  <c r="B14" i="86" s="1"/>
  <c r="AK58" i="86"/>
  <c r="J91" i="88"/>
  <c r="AK24" i="90"/>
  <c r="AB53" i="90"/>
  <c r="AB53" i="86"/>
  <c r="AK37" i="86"/>
  <c r="AK45" i="86"/>
  <c r="AJ53" i="86"/>
  <c r="AK59" i="86"/>
  <c r="AI60" i="86"/>
  <c r="AK38" i="90"/>
  <c r="AK46" i="90"/>
  <c r="H25" i="86"/>
  <c r="H27" i="86" s="1"/>
  <c r="H31" i="86" s="1"/>
  <c r="H63" i="86" s="1"/>
  <c r="AK24" i="86"/>
  <c r="J53" i="86"/>
  <c r="J62" i="86" s="1"/>
  <c r="AH53" i="86"/>
  <c r="AH62" i="86" s="1"/>
  <c r="AK42" i="86"/>
  <c r="AK50" i="86"/>
  <c r="AK57" i="86"/>
  <c r="P91" i="88"/>
  <c r="P93" i="88" s="1"/>
  <c r="R28" i="86" s="1"/>
  <c r="AK52" i="90"/>
  <c r="AI29" i="86"/>
  <c r="AK36" i="86"/>
  <c r="AK44" i="86"/>
  <c r="AK52" i="86"/>
  <c r="AK49" i="90"/>
  <c r="AK29" i="86"/>
  <c r="AJ30" i="86"/>
  <c r="Y53" i="86"/>
  <c r="Y62" i="86" s="1"/>
  <c r="AK41" i="86"/>
  <c r="AK49" i="86"/>
  <c r="AB60" i="86"/>
  <c r="V60" i="86"/>
  <c r="S91" i="88"/>
  <c r="S93" i="88" s="1"/>
  <c r="U28" i="86" s="1"/>
  <c r="AK29" i="90"/>
  <c r="S53" i="90"/>
  <c r="AK42" i="90"/>
  <c r="AK50" i="90"/>
  <c r="S53" i="86"/>
  <c r="AK39" i="86"/>
  <c r="AK47" i="86"/>
  <c r="AK56" i="86"/>
  <c r="P60" i="86"/>
  <c r="P53" i="90"/>
  <c r="AK51" i="90"/>
  <c r="S60" i="90"/>
  <c r="H62" i="90"/>
  <c r="T62" i="90"/>
  <c r="AF62" i="90"/>
  <c r="V60" i="90"/>
  <c r="W62" i="90"/>
  <c r="AB60" i="90"/>
  <c r="AE91" i="92"/>
  <c r="AE93" i="92" s="1"/>
  <c r="AG28" i="90" s="1"/>
  <c r="J91" i="92"/>
  <c r="J93" i="92" s="1"/>
  <c r="L28" i="90" s="1"/>
  <c r="J60" i="90"/>
  <c r="AH60" i="90"/>
  <c r="O62" i="90"/>
  <c r="AA62" i="90"/>
  <c r="AK58" i="90"/>
  <c r="AE60" i="90"/>
  <c r="W27" i="90"/>
  <c r="W31" i="90" s="1"/>
  <c r="B3" i="92"/>
  <c r="AG90" i="90"/>
  <c r="AE123" i="92" s="1"/>
  <c r="Y90" i="90"/>
  <c r="W123" i="92" s="1"/>
  <c r="Q90" i="90"/>
  <c r="I90" i="90"/>
  <c r="G123" i="92" s="1"/>
  <c r="AF90" i="90"/>
  <c r="X90" i="90"/>
  <c r="V123" i="92" s="1"/>
  <c r="P90" i="90"/>
  <c r="N123" i="92" s="1"/>
  <c r="H90" i="90"/>
  <c r="AE90" i="90"/>
  <c r="AC123" i="92" s="1"/>
  <c r="W90" i="90"/>
  <c r="O90" i="90"/>
  <c r="M123" i="92" s="1"/>
  <c r="G90" i="90"/>
  <c r="E123" i="92" s="1"/>
  <c r="AD90" i="90"/>
  <c r="AB123" i="92" s="1"/>
  <c r="V90" i="90"/>
  <c r="T123" i="92" s="1"/>
  <c r="N90" i="90"/>
  <c r="F90" i="90"/>
  <c r="D123" i="92" s="1"/>
  <c r="AK90" i="90"/>
  <c r="AC90" i="90"/>
  <c r="U90" i="90"/>
  <c r="S123" i="92" s="1"/>
  <c r="M90" i="90"/>
  <c r="K123" i="92" s="1"/>
  <c r="E90" i="90"/>
  <c r="AJ90" i="90"/>
  <c r="AB90" i="90"/>
  <c r="Z123" i="92" s="1"/>
  <c r="T90" i="90"/>
  <c r="L90" i="90"/>
  <c r="J123" i="92" s="1"/>
  <c r="B3" i="91"/>
  <c r="AI90" i="90"/>
  <c r="AA90" i="90"/>
  <c r="Y123" i="92" s="1"/>
  <c r="S90" i="90"/>
  <c r="Q123" i="92" s="1"/>
  <c r="K90" i="90"/>
  <c r="AI24" i="90"/>
  <c r="AI29" i="90"/>
  <c r="G53" i="90"/>
  <c r="AE53" i="90"/>
  <c r="AK37" i="90"/>
  <c r="AK43" i="90"/>
  <c r="AJ60" i="90"/>
  <c r="BL57" i="91"/>
  <c r="J53" i="90"/>
  <c r="J62" i="90" s="1"/>
  <c r="AH53" i="90"/>
  <c r="AI53" i="90"/>
  <c r="B14" i="90" s="1"/>
  <c r="Y60" i="90"/>
  <c r="AK93" i="90"/>
  <c r="AJ93" i="90"/>
  <c r="AI93" i="90"/>
  <c r="AI19" i="90" s="1"/>
  <c r="BU10" i="91" s="1"/>
  <c r="B5" i="92"/>
  <c r="B5" i="91"/>
  <c r="AF25" i="90"/>
  <c r="AI28" i="90"/>
  <c r="M53" i="90"/>
  <c r="AK45" i="90"/>
  <c r="AK57" i="90"/>
  <c r="F120" i="92"/>
  <c r="J73" i="91"/>
  <c r="P73" i="91"/>
  <c r="N73" i="91"/>
  <c r="O73" i="91"/>
  <c r="M73" i="91"/>
  <c r="L73" i="91"/>
  <c r="K73" i="91"/>
  <c r="K87" i="90"/>
  <c r="J90" i="90"/>
  <c r="H123" i="92" s="1"/>
  <c r="BT57" i="91"/>
  <c r="BS14" i="91"/>
  <c r="BS57" i="91" s="1"/>
  <c r="AK56" i="90"/>
  <c r="D5" i="90"/>
  <c r="Q27" i="90"/>
  <c r="Q31" i="90" s="1"/>
  <c r="Q63" i="90" s="1"/>
  <c r="AK36" i="90"/>
  <c r="AK39" i="90"/>
  <c r="Z62" i="90"/>
  <c r="AK59" i="90"/>
  <c r="R90" i="90"/>
  <c r="P123" i="92" s="1"/>
  <c r="BV19" i="91"/>
  <c r="B6" i="90"/>
  <c r="AK34" i="90"/>
  <c r="AJ53" i="90"/>
  <c r="Z90" i="90"/>
  <c r="AJ57" i="91"/>
  <c r="BC58" i="91"/>
  <c r="BV28" i="91"/>
  <c r="BV31" i="91"/>
  <c r="B6" i="92"/>
  <c r="B6" i="91"/>
  <c r="V53" i="90"/>
  <c r="V62" i="90" s="1"/>
  <c r="AK41" i="90"/>
  <c r="AK44" i="90"/>
  <c r="R62" i="90"/>
  <c r="AJ62" i="90" s="1"/>
  <c r="K120" i="92"/>
  <c r="AH90" i="90"/>
  <c r="AF123" i="92" s="1"/>
  <c r="AD13" i="91"/>
  <c r="AK13" i="91" s="1"/>
  <c r="AR13" i="91" s="1"/>
  <c r="AY13" i="91" s="1"/>
  <c r="BF13" i="91" s="1"/>
  <c r="BM13" i="91" s="1"/>
  <c r="BT13" i="91" s="1"/>
  <c r="BW13" i="91"/>
  <c r="P57" i="91"/>
  <c r="O14" i="91"/>
  <c r="BW14" i="91"/>
  <c r="AK60" i="91"/>
  <c r="AJ60" i="91" s="1"/>
  <c r="H17" i="91"/>
  <c r="BV17" i="91" s="1"/>
  <c r="BW17" i="91"/>
  <c r="BW19" i="91"/>
  <c r="BW25" i="91"/>
  <c r="H25" i="91"/>
  <c r="BV25" i="91" s="1"/>
  <c r="V35" i="91"/>
  <c r="BW35" i="91"/>
  <c r="B4" i="92"/>
  <c r="B4" i="91"/>
  <c r="Y53" i="90"/>
  <c r="Y62" i="90" s="1"/>
  <c r="AK35" i="90"/>
  <c r="N120" i="92"/>
  <c r="S87" i="90"/>
  <c r="BF57" i="91"/>
  <c r="BV34" i="91"/>
  <c r="BU13" i="91"/>
  <c r="T58" i="91"/>
  <c r="BE57" i="91"/>
  <c r="BU57" i="91"/>
  <c r="BW20" i="91"/>
  <c r="H41" i="91"/>
  <c r="BV41" i="91" s="1"/>
  <c r="BW41" i="91"/>
  <c r="BV47" i="91"/>
  <c r="BV48" i="91"/>
  <c r="H56" i="91"/>
  <c r="BV56" i="91" s="1"/>
  <c r="BW56" i="91"/>
  <c r="AO58" i="91"/>
  <c r="BW31" i="91"/>
  <c r="BV42" i="91"/>
  <c r="BW47" i="91"/>
  <c r="W57" i="91"/>
  <c r="AQ57" i="91"/>
  <c r="BJ58" i="91"/>
  <c r="BV24" i="91"/>
  <c r="BV26" i="91"/>
  <c r="BW27" i="91"/>
  <c r="BV35" i="91"/>
  <c r="H49" i="91"/>
  <c r="BV49" i="91" s="1"/>
  <c r="BW49" i="91"/>
  <c r="AA58" i="91"/>
  <c r="AR57" i="91"/>
  <c r="V16" i="91"/>
  <c r="BV16" i="91" s="1"/>
  <c r="BW21" i="91"/>
  <c r="O22" i="91"/>
  <c r="BV22" i="91" s="1"/>
  <c r="BW36" i="91"/>
  <c r="BV37" i="91"/>
  <c r="BV50" i="91"/>
  <c r="I57" i="91"/>
  <c r="AC57" i="91"/>
  <c r="AV58" i="91"/>
  <c r="BM57" i="91"/>
  <c r="BW24" i="91"/>
  <c r="O29" i="91"/>
  <c r="BV29" i="91" s="1"/>
  <c r="BW29" i="91"/>
  <c r="BV32" i="91"/>
  <c r="O38" i="91"/>
  <c r="BV38" i="91" s="1"/>
  <c r="BW38" i="91"/>
  <c r="BW50" i="91"/>
  <c r="N60" i="91"/>
  <c r="M68" i="92"/>
  <c r="O24" i="90" s="1"/>
  <c r="M58" i="91"/>
  <c r="AD57" i="91"/>
  <c r="AX57" i="91"/>
  <c r="BQ58" i="91"/>
  <c r="BW26" i="91"/>
  <c r="BV30" i="91"/>
  <c r="BV45" i="91"/>
  <c r="L87" i="90"/>
  <c r="AH58" i="91"/>
  <c r="AY57" i="91"/>
  <c r="BW23" i="91"/>
  <c r="BW30" i="91"/>
  <c r="H33" i="91"/>
  <c r="BV33" i="91" s="1"/>
  <c r="BW33" i="91"/>
  <c r="BV39" i="91"/>
  <c r="BV40" i="91"/>
  <c r="O46" i="91"/>
  <c r="BV46" i="91" s="1"/>
  <c r="BW46" i="91"/>
  <c r="BV51" i="91"/>
  <c r="AH71" i="92"/>
  <c r="D93" i="92"/>
  <c r="F28" i="90" s="1"/>
  <c r="AP60" i="91"/>
  <c r="AP61" i="91" s="1"/>
  <c r="T23" i="90" s="1"/>
  <c r="T25" i="90" s="1"/>
  <c r="BK60" i="91"/>
  <c r="BK61" i="91" s="1"/>
  <c r="AC23" i="90" s="1"/>
  <c r="AC25" i="90" s="1"/>
  <c r="AH16" i="92"/>
  <c r="BW37" i="91"/>
  <c r="BW45" i="91"/>
  <c r="AH15" i="92"/>
  <c r="AH34" i="92"/>
  <c r="BV54" i="91"/>
  <c r="S68" i="92"/>
  <c r="U24" i="90" s="1"/>
  <c r="AH23" i="92"/>
  <c r="BW53" i="91"/>
  <c r="BW54" i="91"/>
  <c r="O55" i="91"/>
  <c r="BV55" i="91" s="1"/>
  <c r="AH17" i="92"/>
  <c r="AH31" i="92"/>
  <c r="AH59" i="92"/>
  <c r="AB91" i="92"/>
  <c r="AB93" i="92" s="1"/>
  <c r="AD28" i="90" s="1"/>
  <c r="BW32" i="91"/>
  <c r="BW40" i="91"/>
  <c r="BW48" i="91"/>
  <c r="D68" i="92"/>
  <c r="F24" i="90" s="1"/>
  <c r="AB68" i="92"/>
  <c r="AD24" i="90" s="1"/>
  <c r="AH21" i="92"/>
  <c r="AH33" i="92"/>
  <c r="AH47" i="92"/>
  <c r="AH83" i="92"/>
  <c r="U60" i="91"/>
  <c r="U61" i="91" s="1"/>
  <c r="K23" i="90" s="1"/>
  <c r="K25" i="90" s="1"/>
  <c r="AH72" i="92"/>
  <c r="V68" i="92"/>
  <c r="X24" i="90" s="1"/>
  <c r="AH49" i="92"/>
  <c r="AH73" i="92"/>
  <c r="AI91" i="92"/>
  <c r="AI93" i="92" s="1"/>
  <c r="E93" i="92"/>
  <c r="G28" i="90" s="1"/>
  <c r="V104" i="92"/>
  <c r="X29" i="90" s="1"/>
  <c r="Y68" i="92"/>
  <c r="AA24" i="90" s="1"/>
  <c r="AH28" i="92"/>
  <c r="AH44" i="92"/>
  <c r="AH84" i="92"/>
  <c r="Y104" i="92"/>
  <c r="AA29" i="90" s="1"/>
  <c r="AH101" i="92"/>
  <c r="AH14" i="92"/>
  <c r="AH19" i="92"/>
  <c r="AH26" i="92"/>
  <c r="AH30" i="92"/>
  <c r="AH35" i="92"/>
  <c r="AH42" i="92"/>
  <c r="AH46" i="92"/>
  <c r="AH58" i="92"/>
  <c r="AH60" i="92"/>
  <c r="AH82" i="92"/>
  <c r="D104" i="92"/>
  <c r="F29" i="90" s="1"/>
  <c r="AH96" i="92"/>
  <c r="AB104" i="92"/>
  <c r="AD29" i="90" s="1"/>
  <c r="Z93" i="92"/>
  <c r="AB28" i="90" s="1"/>
  <c r="Y91" i="92"/>
  <c r="Y93" i="92" s="1"/>
  <c r="AA28" i="90" s="1"/>
  <c r="G68" i="92"/>
  <c r="I24" i="90" s="1"/>
  <c r="AE68" i="92"/>
  <c r="AG24" i="90" s="1"/>
  <c r="AH52" i="92"/>
  <c r="AH76" i="92"/>
  <c r="T93" i="92"/>
  <c r="V28" i="90" s="1"/>
  <c r="AH98" i="92"/>
  <c r="AG91" i="92"/>
  <c r="AG93" i="92" s="1"/>
  <c r="J68" i="92"/>
  <c r="L24" i="90" s="1"/>
  <c r="AG68" i="92"/>
  <c r="AH50" i="92"/>
  <c r="AH54" i="92"/>
  <c r="AH66" i="92"/>
  <c r="AH74" i="92"/>
  <c r="AH78" i="92"/>
  <c r="AH90" i="92"/>
  <c r="J104" i="92"/>
  <c r="L29" i="90" s="1"/>
  <c r="AG104" i="92"/>
  <c r="AH102" i="92"/>
  <c r="AI68" i="92"/>
  <c r="AH20" i="92"/>
  <c r="AH36" i="92"/>
  <c r="M104" i="92"/>
  <c r="O29" i="90" s="1"/>
  <c r="AI104" i="92"/>
  <c r="V91" i="92"/>
  <c r="V93" i="92" s="1"/>
  <c r="X28" i="90" s="1"/>
  <c r="P91" i="92"/>
  <c r="P93" i="92" s="1"/>
  <c r="R28" i="90" s="1"/>
  <c r="X123" i="88"/>
  <c r="BD76" i="87"/>
  <c r="BC76" i="87"/>
  <c r="AZ76" i="87"/>
  <c r="BB76" i="87"/>
  <c r="BA76" i="87"/>
  <c r="BF76" i="87"/>
  <c r="BE76" i="87"/>
  <c r="K27" i="86"/>
  <c r="K31" i="86" s="1"/>
  <c r="K63" i="86" s="1"/>
  <c r="S62" i="86"/>
  <c r="M62" i="86"/>
  <c r="B6" i="88"/>
  <c r="B6" i="87"/>
  <c r="E62" i="86"/>
  <c r="H17" i="87"/>
  <c r="BV17" i="87" s="1"/>
  <c r="BW17" i="87"/>
  <c r="H25" i="87"/>
  <c r="BV25" i="87" s="1"/>
  <c r="BW25" i="87"/>
  <c r="AC39" i="87"/>
  <c r="BV39" i="87" s="1"/>
  <c r="BW39" i="87"/>
  <c r="AK35" i="86"/>
  <c r="F62" i="86"/>
  <c r="AJ62" i="86" s="1"/>
  <c r="J90" i="86"/>
  <c r="H123" i="88" s="1"/>
  <c r="BT57" i="87"/>
  <c r="BS14" i="87"/>
  <c r="BS57" i="87" s="1"/>
  <c r="BW18" i="87"/>
  <c r="BV19" i="87"/>
  <c r="H27" i="87"/>
  <c r="BV27" i="87" s="1"/>
  <c r="BW27" i="87"/>
  <c r="BV33" i="87"/>
  <c r="R90" i="86"/>
  <c r="P123" i="88" s="1"/>
  <c r="AB13" i="87"/>
  <c r="AI13" i="87" s="1"/>
  <c r="AP13" i="87" s="1"/>
  <c r="AW13" i="87" s="1"/>
  <c r="BD13" i="87" s="1"/>
  <c r="BK13" i="87" s="1"/>
  <c r="BR13" i="87" s="1"/>
  <c r="BU13" i="87"/>
  <c r="V35" i="87"/>
  <c r="BV35" i="87" s="1"/>
  <c r="BW35" i="87"/>
  <c r="BV51" i="87"/>
  <c r="AK34" i="86"/>
  <c r="G60" i="86"/>
  <c r="AY57" i="87"/>
  <c r="H28" i="87"/>
  <c r="BV28" i="87" s="1"/>
  <c r="BW28" i="87"/>
  <c r="BV47" i="87"/>
  <c r="B4" i="88"/>
  <c r="B4" i="87"/>
  <c r="B3" i="88"/>
  <c r="AG90" i="86"/>
  <c r="AE123" i="88" s="1"/>
  <c r="Y90" i="86"/>
  <c r="W123" i="88" s="1"/>
  <c r="Q90" i="86"/>
  <c r="I90" i="86"/>
  <c r="G123" i="88" s="1"/>
  <c r="AF90" i="86"/>
  <c r="X90" i="86"/>
  <c r="V123" i="88" s="1"/>
  <c r="P90" i="86"/>
  <c r="N123" i="88" s="1"/>
  <c r="H90" i="86"/>
  <c r="AE90" i="86"/>
  <c r="AC123" i="88" s="1"/>
  <c r="W90" i="86"/>
  <c r="O90" i="86"/>
  <c r="M123" i="88" s="1"/>
  <c r="G90" i="86"/>
  <c r="E123" i="88" s="1"/>
  <c r="AD90" i="86"/>
  <c r="AB123" i="88" s="1"/>
  <c r="V90" i="86"/>
  <c r="T123" i="88" s="1"/>
  <c r="N90" i="86"/>
  <c r="F90" i="86"/>
  <c r="D123" i="88" s="1"/>
  <c r="AK90" i="86"/>
  <c r="AC90" i="86"/>
  <c r="U90" i="86"/>
  <c r="S123" i="88" s="1"/>
  <c r="M90" i="86"/>
  <c r="K123" i="88" s="1"/>
  <c r="E90" i="86"/>
  <c r="AJ90" i="86"/>
  <c r="AB90" i="86"/>
  <c r="Z123" i="88" s="1"/>
  <c r="T90" i="86"/>
  <c r="L90" i="86"/>
  <c r="J123" i="88" s="1"/>
  <c r="B3" i="87"/>
  <c r="AI90" i="86"/>
  <c r="AA90" i="86"/>
  <c r="Y123" i="88" s="1"/>
  <c r="S90" i="86"/>
  <c r="Q123" i="88" s="1"/>
  <c r="K90" i="86"/>
  <c r="AH90" i="86"/>
  <c r="AF123" i="88" s="1"/>
  <c r="AD13" i="87"/>
  <c r="AK13" i="87" s="1"/>
  <c r="AR13" i="87" s="1"/>
  <c r="AY13" i="87" s="1"/>
  <c r="BF13" i="87" s="1"/>
  <c r="BM13" i="87" s="1"/>
  <c r="BT13" i="87" s="1"/>
  <c r="BW13" i="87"/>
  <c r="AJ57" i="87"/>
  <c r="BV15" i="87"/>
  <c r="BV21" i="87"/>
  <c r="P57" i="87"/>
  <c r="O14" i="87"/>
  <c r="BE57" i="87"/>
  <c r="V19" i="87"/>
  <c r="W57" i="87"/>
  <c r="BV22" i="87"/>
  <c r="AK93" i="86"/>
  <c r="AJ93" i="86"/>
  <c r="AI93" i="86"/>
  <c r="AI19" i="86" s="1"/>
  <c r="BU10" i="87" s="1"/>
  <c r="B5" i="88"/>
  <c r="B5" i="87"/>
  <c r="D5" i="86"/>
  <c r="BJ58" i="87"/>
  <c r="BW32" i="87"/>
  <c r="B6" i="86"/>
  <c r="K120" i="88"/>
  <c r="P87" i="86"/>
  <c r="BL57" i="87"/>
  <c r="H29" i="87"/>
  <c r="BV29" i="87" s="1"/>
  <c r="BW29" i="87"/>
  <c r="H36" i="87"/>
  <c r="BV36" i="87" s="1"/>
  <c r="BW36" i="87"/>
  <c r="H52" i="87"/>
  <c r="BV52" i="87" s="1"/>
  <c r="BW52" i="87"/>
  <c r="T58" i="87"/>
  <c r="AK57" i="87"/>
  <c r="BU57" i="87"/>
  <c r="BW20" i="87"/>
  <c r="AO58" i="87"/>
  <c r="BF57" i="87"/>
  <c r="BW21" i="87"/>
  <c r="O42" i="87"/>
  <c r="BV42" i="87" s="1"/>
  <c r="BW43" i="87"/>
  <c r="BW45" i="87"/>
  <c r="H48" i="87"/>
  <c r="BV48" i="87" s="1"/>
  <c r="BW48" i="87"/>
  <c r="BV56" i="87"/>
  <c r="AB68" i="88"/>
  <c r="AD24" i="86" s="1"/>
  <c r="F120" i="88"/>
  <c r="K73" i="87"/>
  <c r="J73" i="87"/>
  <c r="O73" i="87"/>
  <c r="N73" i="87"/>
  <c r="P73" i="87"/>
  <c r="M73" i="87"/>
  <c r="L73" i="87"/>
  <c r="F58" i="87"/>
  <c r="AQ57" i="87"/>
  <c r="BW14" i="87"/>
  <c r="BW22" i="87"/>
  <c r="V23" i="87"/>
  <c r="BV23" i="87" s="1"/>
  <c r="O26" i="87"/>
  <c r="BV26" i="87" s="1"/>
  <c r="V32" i="87"/>
  <c r="BV32" i="87" s="1"/>
  <c r="H34" i="87"/>
  <c r="BV34" i="87" s="1"/>
  <c r="H41" i="87"/>
  <c r="BV41" i="87" s="1"/>
  <c r="BV50" i="87"/>
  <c r="BW55" i="87"/>
  <c r="AA58" i="87"/>
  <c r="AR57" i="87"/>
  <c r="V16" i="87"/>
  <c r="BV16" i="87" s="1"/>
  <c r="V24" i="87"/>
  <c r="BV24" i="87" s="1"/>
  <c r="V30" i="87"/>
  <c r="BV30" i="87" s="1"/>
  <c r="V31" i="87"/>
  <c r="BV31" i="87" s="1"/>
  <c r="O38" i="87"/>
  <c r="BV38" i="87" s="1"/>
  <c r="H44" i="87"/>
  <c r="BV44" i="87" s="1"/>
  <c r="BW44" i="87"/>
  <c r="O54" i="87"/>
  <c r="BV54" i="87" s="1"/>
  <c r="I57" i="87"/>
  <c r="AV58" i="87"/>
  <c r="BM57" i="87"/>
  <c r="BV37" i="87"/>
  <c r="BV46" i="87"/>
  <c r="BV53" i="87"/>
  <c r="K87" i="86"/>
  <c r="M58" i="87"/>
  <c r="AD57" i="87"/>
  <c r="AX57" i="87"/>
  <c r="BQ58" i="87"/>
  <c r="BW33" i="87"/>
  <c r="BW37" i="87"/>
  <c r="H40" i="87"/>
  <c r="BV40" i="87" s="1"/>
  <c r="BW40" i="87"/>
  <c r="BW51" i="87"/>
  <c r="BW53" i="87"/>
  <c r="P68" i="88"/>
  <c r="R24" i="86" s="1"/>
  <c r="D104" i="88"/>
  <c r="F29" i="86" s="1"/>
  <c r="AH96" i="88"/>
  <c r="L87" i="86"/>
  <c r="AH58" i="87"/>
  <c r="H49" i="87"/>
  <c r="BV49" i="87" s="1"/>
  <c r="BV55" i="87"/>
  <c r="S68" i="88"/>
  <c r="U24" i="86" s="1"/>
  <c r="AI91" i="88"/>
  <c r="AI93" i="88" s="1"/>
  <c r="E93" i="88"/>
  <c r="G28" i="86" s="1"/>
  <c r="AH79" i="88"/>
  <c r="U93" i="88"/>
  <c r="W28" i="86" s="1"/>
  <c r="AI28" i="86" s="1"/>
  <c r="V91" i="88"/>
  <c r="V93" i="88" s="1"/>
  <c r="X28" i="86" s="1"/>
  <c r="AI104" i="88"/>
  <c r="D68" i="88"/>
  <c r="F24" i="86" s="1"/>
  <c r="AH50" i="88"/>
  <c r="AH100" i="88"/>
  <c r="G68" i="88"/>
  <c r="I24" i="86" s="1"/>
  <c r="AH14" i="88"/>
  <c r="AE68" i="88"/>
  <c r="AG24" i="86" s="1"/>
  <c r="BW56" i="87"/>
  <c r="AB60" i="87"/>
  <c r="BD60" i="87"/>
  <c r="BD61" i="87" s="1"/>
  <c r="Z23" i="86" s="1"/>
  <c r="Z25" i="86" s="1"/>
  <c r="J68" i="88"/>
  <c r="L24" i="86" s="1"/>
  <c r="AG68" i="88"/>
  <c r="AH86" i="88"/>
  <c r="AC93" i="88"/>
  <c r="AE28" i="86" s="1"/>
  <c r="AB91" i="88"/>
  <c r="AB93" i="88" s="1"/>
  <c r="AD28" i="86" s="1"/>
  <c r="G61" i="87"/>
  <c r="AI61" i="87"/>
  <c r="Q23" i="86" s="1"/>
  <c r="Q25" i="86" s="1"/>
  <c r="BK61" i="87"/>
  <c r="AC23" i="86" s="1"/>
  <c r="AC25" i="86" s="1"/>
  <c r="M68" i="88"/>
  <c r="O24" i="86" s="1"/>
  <c r="AH18" i="88"/>
  <c r="AH30" i="88"/>
  <c r="AH61" i="88"/>
  <c r="AH65" i="88"/>
  <c r="AH78" i="88"/>
  <c r="V68" i="88"/>
  <c r="X24" i="86" s="1"/>
  <c r="AH33" i="88"/>
  <c r="AH35" i="88"/>
  <c r="AH42" i="88"/>
  <c r="AH55" i="88"/>
  <c r="AH71" i="88"/>
  <c r="Y68" i="88"/>
  <c r="AA24" i="86" s="1"/>
  <c r="AH17" i="88"/>
  <c r="AH22" i="88"/>
  <c r="AH46" i="88"/>
  <c r="AH58" i="88"/>
  <c r="AH60" i="88"/>
  <c r="AH73" i="88"/>
  <c r="AH75" i="88"/>
  <c r="AH83" i="88"/>
  <c r="M91" i="88"/>
  <c r="M93" i="88" s="1"/>
  <c r="O28" i="86" s="1"/>
  <c r="V104" i="88"/>
  <c r="X29" i="86" s="1"/>
  <c r="AH99" i="88"/>
  <c r="AH19" i="88"/>
  <c r="AH26" i="88"/>
  <c r="AH39" i="88"/>
  <c r="J93" i="88"/>
  <c r="L28" i="86" s="1"/>
  <c r="AH87" i="88"/>
  <c r="Y104" i="88"/>
  <c r="AA29" i="86" s="1"/>
  <c r="AH101" i="88"/>
  <c r="AH25" i="88"/>
  <c r="AH34" i="88"/>
  <c r="AH47" i="88"/>
  <c r="AF93" i="88"/>
  <c r="AH28" i="86" s="1"/>
  <c r="AE91" i="88"/>
  <c r="AE93" i="88" s="1"/>
  <c r="AG28" i="86" s="1"/>
  <c r="T93" i="88"/>
  <c r="V28" i="86" s="1"/>
  <c r="J104" i="88"/>
  <c r="L29" i="86" s="1"/>
  <c r="AG104" i="88"/>
  <c r="AH98" i="88"/>
  <c r="Z93" i="88"/>
  <c r="AB28" i="86" s="1"/>
  <c r="Y91" i="88"/>
  <c r="Y93" i="88" s="1"/>
  <c r="AA28" i="86" s="1"/>
  <c r="AI68" i="88"/>
  <c r="AH38" i="88"/>
  <c r="AH49" i="88"/>
  <c r="AH51" i="88"/>
  <c r="AH59" i="88"/>
  <c r="AH74" i="88"/>
  <c r="AH88" i="88"/>
  <c r="H93" i="88"/>
  <c r="J28" i="86" s="1"/>
  <c r="G91" i="88"/>
  <c r="M104" i="88"/>
  <c r="O29" i="86" s="1"/>
  <c r="AG91" i="88"/>
  <c r="AG93" i="88" s="1"/>
  <c r="AG68" i="71"/>
  <c r="AH14" i="67"/>
  <c r="AH22" i="67"/>
  <c r="AH26" i="71"/>
  <c r="AH32" i="71"/>
  <c r="AH34" i="71"/>
  <c r="J91" i="2"/>
  <c r="V91" i="71"/>
  <c r="V93" i="71" s="1"/>
  <c r="J91" i="71"/>
  <c r="J93" i="71" s="1"/>
  <c r="J91" i="67"/>
  <c r="J93" i="67" s="1"/>
  <c r="G91" i="71"/>
  <c r="G93" i="71" s="1"/>
  <c r="J91" i="59"/>
  <c r="J91" i="63"/>
  <c r="J91" i="38"/>
  <c r="J91" i="50"/>
  <c r="J91" i="54"/>
  <c r="Y91" i="63"/>
  <c r="S91" i="67"/>
  <c r="S93" i="67" s="1"/>
  <c r="P60" i="62"/>
  <c r="P60" i="49"/>
  <c r="M91" i="50"/>
  <c r="G91" i="50"/>
  <c r="Y91" i="71"/>
  <c r="Y93" i="71" s="1"/>
  <c r="AH24" i="67"/>
  <c r="AH28" i="67"/>
  <c r="AH30" i="67"/>
  <c r="AH31" i="67"/>
  <c r="AH32" i="67"/>
  <c r="AH36" i="67"/>
  <c r="AH48" i="67"/>
  <c r="AH61" i="67"/>
  <c r="AH80" i="67"/>
  <c r="AH24" i="71"/>
  <c r="AH36" i="71"/>
  <c r="AH42" i="71"/>
  <c r="AH48" i="71"/>
  <c r="AH61" i="71"/>
  <c r="AH80" i="71"/>
  <c r="AE91" i="71"/>
  <c r="AE93" i="71" s="1"/>
  <c r="G91" i="59"/>
  <c r="AH72" i="63"/>
  <c r="M91" i="71"/>
  <c r="M93" i="71" s="1"/>
  <c r="AH82" i="67"/>
  <c r="AH84" i="67"/>
  <c r="AG104" i="67"/>
  <c r="AH86" i="71"/>
  <c r="AI104" i="71"/>
  <c r="AE91" i="54"/>
  <c r="AH58" i="67"/>
  <c r="AH52" i="71"/>
  <c r="M91" i="38"/>
  <c r="AI91" i="67"/>
  <c r="AI93" i="67" s="1"/>
  <c r="Y91" i="67"/>
  <c r="Y93" i="67" s="1"/>
  <c r="D91" i="67"/>
  <c r="D93" i="67" s="1"/>
  <c r="P91" i="71"/>
  <c r="P93" i="71" s="1"/>
  <c r="G91" i="38"/>
  <c r="P91" i="38"/>
  <c r="AE91" i="67"/>
  <c r="AE93" i="67" s="1"/>
  <c r="AB91" i="71"/>
  <c r="AB93" i="71" s="1"/>
  <c r="D91" i="71"/>
  <c r="D93" i="71" s="1"/>
  <c r="V91" i="67"/>
  <c r="V93" i="67" s="1"/>
  <c r="AB91" i="67"/>
  <c r="AB93" i="67" s="1"/>
  <c r="M91" i="67"/>
  <c r="M93" i="67" s="1"/>
  <c r="AG91" i="67"/>
  <c r="AG93" i="67" s="1"/>
  <c r="Y91" i="50"/>
  <c r="AG68" i="67"/>
  <c r="AH17" i="67"/>
  <c r="AH26" i="67"/>
  <c r="AH34" i="67"/>
  <c r="AH40" i="67"/>
  <c r="AH42" i="67"/>
  <c r="AH43" i="67"/>
  <c r="AH44" i="67"/>
  <c r="AH77" i="67"/>
  <c r="AH96" i="67"/>
  <c r="AH98" i="67"/>
  <c r="AH100" i="67"/>
  <c r="AH102" i="67"/>
  <c r="AI68" i="71"/>
  <c r="AH38" i="71"/>
  <c r="AH44" i="71"/>
  <c r="AH46" i="71"/>
  <c r="AH54" i="71"/>
  <c r="AH65" i="71"/>
  <c r="AH72" i="71"/>
  <c r="AH79" i="54"/>
  <c r="AH72" i="59"/>
  <c r="AI68" i="67"/>
  <c r="AH29" i="67"/>
  <c r="AH38" i="67"/>
  <c r="AH46" i="67"/>
  <c r="AH52" i="67"/>
  <c r="AH54" i="67"/>
  <c r="AH55" i="67"/>
  <c r="AH57" i="67"/>
  <c r="AH90" i="67"/>
  <c r="AH15" i="71"/>
  <c r="AH21" i="71"/>
  <c r="AH23" i="71"/>
  <c r="AH50" i="71"/>
  <c r="AH57" i="71"/>
  <c r="AH59" i="71"/>
  <c r="AH74" i="71"/>
  <c r="AH85" i="71"/>
  <c r="AH96" i="71"/>
  <c r="AH98" i="71"/>
  <c r="AH100" i="71"/>
  <c r="AH102" i="71"/>
  <c r="AH43" i="2"/>
  <c r="AH77" i="38"/>
  <c r="AH87" i="38"/>
  <c r="AH86" i="50"/>
  <c r="AB91" i="50"/>
  <c r="AH15" i="67"/>
  <c r="AH23" i="67"/>
  <c r="AH41" i="67"/>
  <c r="AH50" i="67"/>
  <c r="AH59" i="67"/>
  <c r="AH65" i="67"/>
  <c r="AH74" i="67"/>
  <c r="AH75" i="67"/>
  <c r="AH76" i="67"/>
  <c r="AH97" i="67"/>
  <c r="AH17" i="71"/>
  <c r="AH25" i="71"/>
  <c r="AH27" i="71"/>
  <c r="AH33" i="71"/>
  <c r="AH35" i="71"/>
  <c r="AH63" i="71"/>
  <c r="AH76" i="71"/>
  <c r="AH78" i="71"/>
  <c r="AH87" i="71"/>
  <c r="G91" i="67"/>
  <c r="G93" i="67" s="1"/>
  <c r="M91" i="63"/>
  <c r="AH25" i="67"/>
  <c r="AH27" i="67"/>
  <c r="AH35" i="67"/>
  <c r="AH53" i="67"/>
  <c r="AH63" i="67"/>
  <c r="AH78" i="67"/>
  <c r="AH85" i="67"/>
  <c r="AH87" i="67"/>
  <c r="AH88" i="67"/>
  <c r="AH89" i="67"/>
  <c r="AI104" i="67"/>
  <c r="AH19" i="71"/>
  <c r="AH37" i="71"/>
  <c r="AH39" i="71"/>
  <c r="AH45" i="71"/>
  <c r="AH47" i="71"/>
  <c r="AH83" i="71"/>
  <c r="AH89" i="71"/>
  <c r="AG104" i="71"/>
  <c r="AH21" i="67"/>
  <c r="AH37" i="67"/>
  <c r="AH39" i="67"/>
  <c r="AH47" i="67"/>
  <c r="AH66" i="67"/>
  <c r="AH73" i="67"/>
  <c r="AH16" i="71"/>
  <c r="AH31" i="71"/>
  <c r="AH41" i="71"/>
  <c r="AH49" i="71"/>
  <c r="AH51" i="71"/>
  <c r="AH58" i="71"/>
  <c r="AH60" i="71"/>
  <c r="AH55" i="54"/>
  <c r="AH62" i="54"/>
  <c r="AH33" i="67"/>
  <c r="AH49" i="67"/>
  <c r="AH51" i="67"/>
  <c r="AH60" i="67"/>
  <c r="AH86" i="67"/>
  <c r="AH99" i="67"/>
  <c r="AH18" i="71"/>
  <c r="AH28" i="71"/>
  <c r="AH43" i="71"/>
  <c r="AH53" i="71"/>
  <c r="AH62" i="71"/>
  <c r="AH64" i="71"/>
  <c r="AH75" i="71"/>
  <c r="AH77" i="71"/>
  <c r="AH79" i="71"/>
  <c r="AH97" i="71"/>
  <c r="AH99" i="71"/>
  <c r="AH101" i="71"/>
  <c r="S91" i="71"/>
  <c r="S93" i="71" s="1"/>
  <c r="AH85" i="50"/>
  <c r="AH43" i="50"/>
  <c r="AH16" i="67"/>
  <c r="AH18" i="67"/>
  <c r="AH19" i="67"/>
  <c r="AH20" i="67"/>
  <c r="AH45" i="67"/>
  <c r="AH62" i="67"/>
  <c r="AH64" i="67"/>
  <c r="AH71" i="67"/>
  <c r="AH79" i="67"/>
  <c r="P91" i="67"/>
  <c r="P93" i="67" s="1"/>
  <c r="AH101" i="67"/>
  <c r="AH14" i="71"/>
  <c r="AH20" i="71"/>
  <c r="AH22" i="71"/>
  <c r="AH29" i="71"/>
  <c r="AH30" i="71"/>
  <c r="AH40" i="71"/>
  <c r="AH55" i="71"/>
  <c r="AH66" i="71"/>
  <c r="AH73" i="71"/>
  <c r="AH82" i="71"/>
  <c r="AH84" i="71"/>
  <c r="AH88" i="71"/>
  <c r="AH90" i="71"/>
  <c r="I60" i="70"/>
  <c r="I60" i="66"/>
  <c r="I60" i="62"/>
  <c r="I60" i="9"/>
  <c r="AH71" i="71"/>
  <c r="AG91" i="71"/>
  <c r="AG93" i="71" s="1"/>
  <c r="AI91" i="71"/>
  <c r="AI93" i="71" s="1"/>
  <c r="AH83" i="67"/>
  <c r="AH72" i="67"/>
  <c r="V91" i="63"/>
  <c r="AH75" i="63"/>
  <c r="AH76" i="63"/>
  <c r="AH78" i="63"/>
  <c r="AH80" i="63"/>
  <c r="AH74" i="63"/>
  <c r="AH77" i="63"/>
  <c r="AH73" i="63"/>
  <c r="AH79" i="63"/>
  <c r="G91" i="63"/>
  <c r="AH43" i="63"/>
  <c r="AH74" i="59"/>
  <c r="AH75" i="59"/>
  <c r="AH76" i="59"/>
  <c r="AH78" i="59"/>
  <c r="AH79" i="59"/>
  <c r="AH80" i="59"/>
  <c r="V91" i="59"/>
  <c r="AH77" i="59"/>
  <c r="AH55" i="59"/>
  <c r="AH73" i="59"/>
  <c r="AH43" i="59"/>
  <c r="AH80" i="54"/>
  <c r="AH82" i="54"/>
  <c r="V91" i="54"/>
  <c r="AH43" i="54"/>
  <c r="S91" i="50"/>
  <c r="AH75" i="50"/>
  <c r="AH87" i="50"/>
  <c r="AH78" i="38"/>
  <c r="AH80" i="38"/>
  <c r="AH82" i="38"/>
  <c r="AH83" i="38"/>
  <c r="AH84" i="38"/>
  <c r="AH85" i="38"/>
  <c r="AH86" i="38"/>
  <c r="D91" i="38"/>
  <c r="S91" i="63"/>
  <c r="AE91" i="63"/>
  <c r="AB91" i="63"/>
  <c r="P91" i="63"/>
  <c r="AG91" i="63"/>
  <c r="AI91" i="63"/>
  <c r="D91" i="63"/>
  <c r="AH55" i="63"/>
  <c r="P91" i="59"/>
  <c r="AE91" i="59"/>
  <c r="M91" i="59"/>
  <c r="Y91" i="59"/>
  <c r="AB91" i="59"/>
  <c r="S91" i="59"/>
  <c r="AG91" i="59"/>
  <c r="AI91" i="59"/>
  <c r="D91" i="59"/>
  <c r="AE91" i="50"/>
  <c r="V91" i="50"/>
  <c r="P91" i="50"/>
  <c r="AG91" i="50"/>
  <c r="AI91" i="50"/>
  <c r="AB91" i="54"/>
  <c r="S91" i="54"/>
  <c r="P91" i="54"/>
  <c r="G91" i="54"/>
  <c r="AG91" i="54"/>
  <c r="Y91" i="54"/>
  <c r="M91" i="54"/>
  <c r="AI91" i="54"/>
  <c r="D91" i="54"/>
  <c r="D91" i="50"/>
  <c r="AH73" i="54"/>
  <c r="AH74" i="54"/>
  <c r="AH75" i="54"/>
  <c r="AH76" i="54"/>
  <c r="AH77" i="54"/>
  <c r="AH78" i="54"/>
  <c r="AH65" i="54"/>
  <c r="AH61" i="50"/>
  <c r="AH73" i="50"/>
  <c r="AH74" i="50"/>
  <c r="AH76" i="50"/>
  <c r="AH77" i="50"/>
  <c r="AH72" i="50"/>
  <c r="AH78" i="50"/>
  <c r="AH62" i="50"/>
  <c r="AH55" i="50"/>
  <c r="AE91" i="38"/>
  <c r="AB91" i="38"/>
  <c r="Y91" i="38"/>
  <c r="V91" i="38"/>
  <c r="S91" i="38"/>
  <c r="AI91" i="38"/>
  <c r="AG91" i="38"/>
  <c r="AH88" i="38"/>
  <c r="AH79" i="38"/>
  <c r="AH75" i="38"/>
  <c r="AH76" i="38"/>
  <c r="AH74" i="38"/>
  <c r="AH55" i="38"/>
  <c r="AH43" i="38"/>
  <c r="AH50" i="38"/>
  <c r="AH85" i="2"/>
  <c r="AH83" i="2"/>
  <c r="AH55" i="2"/>
  <c r="AH84" i="2"/>
  <c r="AI80" i="2"/>
  <c r="AG80" i="2"/>
  <c r="AE80" i="2"/>
  <c r="AB80" i="2"/>
  <c r="Y80" i="2"/>
  <c r="V80" i="2"/>
  <c r="S80" i="2"/>
  <c r="P80" i="2"/>
  <c r="M80" i="2"/>
  <c r="J80" i="2"/>
  <c r="G80" i="2"/>
  <c r="D80" i="2"/>
  <c r="AI79" i="2"/>
  <c r="AG79" i="2"/>
  <c r="AE79" i="2"/>
  <c r="AB79" i="2"/>
  <c r="Y79" i="2"/>
  <c r="V79" i="2"/>
  <c r="S79" i="2"/>
  <c r="P79" i="2"/>
  <c r="M79" i="2"/>
  <c r="J79" i="2"/>
  <c r="G79" i="2"/>
  <c r="D79" i="2"/>
  <c r="AI78" i="2"/>
  <c r="AG78" i="2"/>
  <c r="AE78" i="2"/>
  <c r="AB78" i="2"/>
  <c r="Y78" i="2"/>
  <c r="V78" i="2"/>
  <c r="S78" i="2"/>
  <c r="P78" i="2"/>
  <c r="M78" i="2"/>
  <c r="J78" i="2"/>
  <c r="G78" i="2"/>
  <c r="D78" i="2"/>
  <c r="AI77" i="2"/>
  <c r="AG77" i="2"/>
  <c r="AE77" i="2"/>
  <c r="AB77" i="2"/>
  <c r="Y77" i="2"/>
  <c r="V77" i="2"/>
  <c r="S77" i="2"/>
  <c r="P77" i="2"/>
  <c r="M77" i="2"/>
  <c r="J77" i="2"/>
  <c r="G77" i="2"/>
  <c r="D77" i="2"/>
  <c r="AI76" i="2"/>
  <c r="AG76" i="2"/>
  <c r="AE76" i="2"/>
  <c r="AB76" i="2"/>
  <c r="Y76" i="2"/>
  <c r="V76" i="2"/>
  <c r="S76" i="2"/>
  <c r="P76" i="2"/>
  <c r="M76" i="2"/>
  <c r="J76" i="2"/>
  <c r="G76" i="2"/>
  <c r="D76" i="2"/>
  <c r="F14" i="9"/>
  <c r="N4" i="13"/>
  <c r="N3" i="13"/>
  <c r="N2" i="13"/>
  <c r="BV14" i="91" l="1"/>
  <c r="BU60" i="87"/>
  <c r="AJ61" i="91"/>
  <c r="R23" i="90" s="1"/>
  <c r="R25" i="90" s="1"/>
  <c r="N31" i="90"/>
  <c r="N63" i="90" s="1"/>
  <c r="Z27" i="90"/>
  <c r="Z31" i="90" s="1"/>
  <c r="Z63" i="90" s="1"/>
  <c r="AB61" i="87"/>
  <c r="N23" i="86" s="1"/>
  <c r="N25" i="86" s="1"/>
  <c r="AC57" i="87"/>
  <c r="V57" i="87"/>
  <c r="AK61" i="91"/>
  <c r="S23" i="90" s="1"/>
  <c r="S25" i="90" s="1"/>
  <c r="AE62" i="90"/>
  <c r="P62" i="90"/>
  <c r="AB62" i="86"/>
  <c r="AH91" i="88"/>
  <c r="AH93" i="88" s="1"/>
  <c r="M62" i="90"/>
  <c r="V62" i="86"/>
  <c r="AK60" i="90"/>
  <c r="AI62" i="90"/>
  <c r="AK60" i="86"/>
  <c r="AB62" i="90"/>
  <c r="P62" i="86"/>
  <c r="W31" i="86"/>
  <c r="W63" i="86" s="1"/>
  <c r="AH62" i="90"/>
  <c r="AK53" i="86"/>
  <c r="C14" i="86" s="1"/>
  <c r="AJ24" i="90"/>
  <c r="W63" i="90"/>
  <c r="X62" i="56"/>
  <c r="S62" i="90"/>
  <c r="T27" i="86"/>
  <c r="T31" i="86" s="1"/>
  <c r="T63" i="86" s="1"/>
  <c r="AC27" i="90"/>
  <c r="AC31" i="90" s="1"/>
  <c r="AC63" i="90" s="1"/>
  <c r="K27" i="90"/>
  <c r="K31" i="90" s="1"/>
  <c r="K63" i="90" s="1"/>
  <c r="T27" i="90"/>
  <c r="T31" i="90" s="1"/>
  <c r="T63" i="90" s="1"/>
  <c r="V57" i="91"/>
  <c r="AM76" i="91"/>
  <c r="AL76" i="91"/>
  <c r="AR76" i="91"/>
  <c r="AQ76" i="91"/>
  <c r="AP76" i="91"/>
  <c r="AO76" i="91"/>
  <c r="R123" i="92"/>
  <c r="AN76" i="91"/>
  <c r="F123" i="92"/>
  <c r="O76" i="91"/>
  <c r="N76" i="91"/>
  <c r="M76" i="91"/>
  <c r="L76" i="91"/>
  <c r="K76" i="91"/>
  <c r="J76" i="91"/>
  <c r="P76" i="91"/>
  <c r="X123" i="92"/>
  <c r="BC76" i="91"/>
  <c r="BB76" i="91"/>
  <c r="BA76" i="91"/>
  <c r="AZ76" i="91"/>
  <c r="BD76" i="91"/>
  <c r="BF76" i="91"/>
  <c r="BE76" i="91"/>
  <c r="AH104" i="92"/>
  <c r="AK28" i="90"/>
  <c r="AH91" i="92"/>
  <c r="AH93" i="92" s="1"/>
  <c r="AY60" i="91"/>
  <c r="AX60" i="91" s="1"/>
  <c r="AX61" i="91" s="1"/>
  <c r="X23" i="90" s="1"/>
  <c r="X25" i="90" s="1"/>
  <c r="AR60" i="91"/>
  <c r="AQ60" i="91" s="1"/>
  <c r="H57" i="91"/>
  <c r="BT60" i="91"/>
  <c r="BS60" i="91" s="1"/>
  <c r="BS61" i="91" s="1"/>
  <c r="AG23" i="90" s="1"/>
  <c r="AG25" i="90" s="1"/>
  <c r="AF27" i="90"/>
  <c r="AF31" i="90" s="1"/>
  <c r="AF63" i="90" s="1"/>
  <c r="W76" i="91"/>
  <c r="I123" i="92"/>
  <c r="V76" i="91"/>
  <c r="U76" i="91"/>
  <c r="T76" i="91"/>
  <c r="S76" i="91"/>
  <c r="R76" i="91"/>
  <c r="Q76" i="91"/>
  <c r="AH123" i="92"/>
  <c r="BV76" i="91"/>
  <c r="BM60" i="91"/>
  <c r="BL60" i="91" s="1"/>
  <c r="BL61" i="91" s="1"/>
  <c r="AD23" i="90" s="1"/>
  <c r="AD25" i="90" s="1"/>
  <c r="BV57" i="91"/>
  <c r="AJ29" i="90"/>
  <c r="AD60" i="91"/>
  <c r="AC60" i="91" s="1"/>
  <c r="AC61" i="91" s="1"/>
  <c r="O23" i="90" s="1"/>
  <c r="O25" i="90" s="1"/>
  <c r="S27" i="90"/>
  <c r="R27" i="90" s="1"/>
  <c r="AI87" i="90"/>
  <c r="C123" i="92"/>
  <c r="G76" i="91"/>
  <c r="F76" i="91"/>
  <c r="E76" i="91"/>
  <c r="D76" i="91"/>
  <c r="C76" i="91"/>
  <c r="I76" i="91"/>
  <c r="H76" i="91"/>
  <c r="AD123" i="92"/>
  <c r="BS76" i="91"/>
  <c r="BR76" i="91"/>
  <c r="BQ76" i="91"/>
  <c r="BP76" i="91"/>
  <c r="BO76" i="91"/>
  <c r="BT76" i="91"/>
  <c r="BN76" i="91"/>
  <c r="L123" i="92"/>
  <c r="AD76" i="91"/>
  <c r="AC76" i="91"/>
  <c r="AB76" i="91"/>
  <c r="AA76" i="91"/>
  <c r="Z76" i="91"/>
  <c r="Y76" i="91"/>
  <c r="X76" i="91"/>
  <c r="J120" i="92"/>
  <c r="O87" i="90"/>
  <c r="I60" i="91"/>
  <c r="I61" i="91" s="1"/>
  <c r="AQ61" i="91"/>
  <c r="U23" i="90" s="1"/>
  <c r="U25" i="90" s="1"/>
  <c r="BW57" i="91"/>
  <c r="I120" i="92"/>
  <c r="R73" i="91"/>
  <c r="Q73" i="91"/>
  <c r="V73" i="91"/>
  <c r="S73" i="91"/>
  <c r="W73" i="91"/>
  <c r="U73" i="91"/>
  <c r="T73" i="91"/>
  <c r="N87" i="90"/>
  <c r="AH68" i="92"/>
  <c r="W60" i="91"/>
  <c r="V60" i="91" s="1"/>
  <c r="BF60" i="91"/>
  <c r="BE60" i="91" s="1"/>
  <c r="BE61" i="91" s="1"/>
  <c r="AA23" i="90" s="1"/>
  <c r="AA25" i="90" s="1"/>
  <c r="O57" i="91"/>
  <c r="AG123" i="92"/>
  <c r="BU76" i="91"/>
  <c r="O123" i="92"/>
  <c r="AE76" i="91"/>
  <c r="AK76" i="91"/>
  <c r="AJ76" i="91"/>
  <c r="AI76" i="91"/>
  <c r="AG76" i="91"/>
  <c r="AF76" i="91"/>
  <c r="AH76" i="91"/>
  <c r="AJ28" i="90"/>
  <c r="BU60" i="91"/>
  <c r="Q120" i="92"/>
  <c r="V87" i="90"/>
  <c r="P60" i="91"/>
  <c r="O60" i="91" s="1"/>
  <c r="AI88" i="90"/>
  <c r="AK92" i="90"/>
  <c r="AK19" i="90" s="1"/>
  <c r="BW10" i="91" s="1"/>
  <c r="AJ92" i="90"/>
  <c r="AJ19" i="90" s="1"/>
  <c r="BV10" i="91" s="1"/>
  <c r="AK88" i="90"/>
  <c r="D6" i="90"/>
  <c r="E91" i="90" s="1"/>
  <c r="AJ88" i="90"/>
  <c r="AA123" i="92"/>
  <c r="BK76" i="91"/>
  <c r="BJ76" i="91"/>
  <c r="BI76" i="91"/>
  <c r="BH76" i="91"/>
  <c r="BG76" i="91"/>
  <c r="BM76" i="91"/>
  <c r="BL76" i="91"/>
  <c r="U123" i="92"/>
  <c r="AU76" i="91"/>
  <c r="AT76" i="91"/>
  <c r="AS76" i="91"/>
  <c r="AY76" i="91"/>
  <c r="AX76" i="91"/>
  <c r="AW76" i="91"/>
  <c r="AV76" i="91"/>
  <c r="N61" i="91"/>
  <c r="E63" i="90"/>
  <c r="AK53" i="90"/>
  <c r="C14" i="90" s="1"/>
  <c r="G62" i="90"/>
  <c r="AI123" i="92"/>
  <c r="BW76" i="91"/>
  <c r="Z27" i="86"/>
  <c r="Z31" i="86" s="1"/>
  <c r="Z63" i="86" s="1"/>
  <c r="N27" i="86"/>
  <c r="N31" i="86" s="1"/>
  <c r="N63" i="86" s="1"/>
  <c r="G93" i="88"/>
  <c r="I28" i="86" s="1"/>
  <c r="AJ28" i="86" s="1"/>
  <c r="AN76" i="87"/>
  <c r="AM76" i="87"/>
  <c r="R123" i="88"/>
  <c r="AR76" i="87"/>
  <c r="AQ76" i="87"/>
  <c r="AL76" i="87"/>
  <c r="AP76" i="87"/>
  <c r="AO76" i="87"/>
  <c r="F123" i="88"/>
  <c r="P76" i="87"/>
  <c r="O76" i="87"/>
  <c r="L76" i="87"/>
  <c r="K76" i="87"/>
  <c r="N76" i="87"/>
  <c r="M76" i="87"/>
  <c r="J76" i="87"/>
  <c r="H57" i="87"/>
  <c r="AJ24" i="86"/>
  <c r="AK28" i="86"/>
  <c r="BM60" i="87"/>
  <c r="O57" i="87"/>
  <c r="L123" i="88"/>
  <c r="X76" i="87"/>
  <c r="AB76" i="87"/>
  <c r="AA76" i="87"/>
  <c r="AD76" i="87"/>
  <c r="AC76" i="87"/>
  <c r="Z76" i="87"/>
  <c r="Y76" i="87"/>
  <c r="AI62" i="86"/>
  <c r="AD60" i="87"/>
  <c r="AC60" i="87" s="1"/>
  <c r="BF60" i="87"/>
  <c r="BE60" i="87" s="1"/>
  <c r="BE61" i="87" s="1"/>
  <c r="AA23" i="86" s="1"/>
  <c r="AA25" i="86" s="1"/>
  <c r="AI88" i="86"/>
  <c r="AK92" i="86"/>
  <c r="AK19" i="86" s="1"/>
  <c r="BW10" i="87" s="1"/>
  <c r="AJ92" i="86"/>
  <c r="AJ19" i="86" s="1"/>
  <c r="BV10" i="87" s="1"/>
  <c r="AK88" i="86"/>
  <c r="D6" i="86"/>
  <c r="H17" i="86" s="1"/>
  <c r="AJ88" i="86"/>
  <c r="P60" i="87"/>
  <c r="O60" i="87" s="1"/>
  <c r="W76" i="87"/>
  <c r="T76" i="87"/>
  <c r="S76" i="87"/>
  <c r="V76" i="87"/>
  <c r="U76" i="87"/>
  <c r="R76" i="87"/>
  <c r="Q76" i="87"/>
  <c r="I123" i="88"/>
  <c r="AH123" i="88"/>
  <c r="BV76" i="87"/>
  <c r="C123" i="88"/>
  <c r="H76" i="87"/>
  <c r="G76" i="87"/>
  <c r="D76" i="87"/>
  <c r="C76" i="87"/>
  <c r="F76" i="87"/>
  <c r="E76" i="87"/>
  <c r="I76" i="87"/>
  <c r="AD123" i="88"/>
  <c r="BT76" i="87"/>
  <c r="BS76" i="87"/>
  <c r="BP76" i="87"/>
  <c r="BO76" i="87"/>
  <c r="BR76" i="87"/>
  <c r="BQ76" i="87"/>
  <c r="BN76" i="87"/>
  <c r="BT60" i="87"/>
  <c r="BS60" i="87" s="1"/>
  <c r="BS61" i="87" s="1"/>
  <c r="AG23" i="86" s="1"/>
  <c r="AG25" i="86" s="1"/>
  <c r="AK60" i="87"/>
  <c r="AJ60" i="87" s="1"/>
  <c r="AJ61" i="87" s="1"/>
  <c r="R23" i="86" s="1"/>
  <c r="R25" i="86" s="1"/>
  <c r="AI87" i="86"/>
  <c r="AG123" i="88"/>
  <c r="BU76" i="87"/>
  <c r="O123" i="88"/>
  <c r="AF76" i="87"/>
  <c r="AE76" i="87"/>
  <c r="AJ76" i="87"/>
  <c r="AI76" i="87"/>
  <c r="AK76" i="87"/>
  <c r="AH76" i="87"/>
  <c r="AG76" i="87"/>
  <c r="G62" i="86"/>
  <c r="I120" i="88"/>
  <c r="S73" i="87"/>
  <c r="R73" i="87"/>
  <c r="W73" i="87"/>
  <c r="V73" i="87"/>
  <c r="Q73" i="87"/>
  <c r="U73" i="87"/>
  <c r="T73" i="87"/>
  <c r="N87" i="86"/>
  <c r="AC27" i="86"/>
  <c r="AC31" i="86" s="1"/>
  <c r="AC63" i="86" s="1"/>
  <c r="J120" i="88"/>
  <c r="O87" i="86"/>
  <c r="I60" i="87"/>
  <c r="I61" i="87" s="1"/>
  <c r="BU61" i="87"/>
  <c r="E23" i="86"/>
  <c r="AH104" i="88"/>
  <c r="AR60" i="87"/>
  <c r="AQ60" i="87" s="1"/>
  <c r="BW57" i="87"/>
  <c r="W60" i="87"/>
  <c r="V60" i="87" s="1"/>
  <c r="AA123" i="88"/>
  <c r="BL76" i="87"/>
  <c r="BK76" i="87"/>
  <c r="BH76" i="87"/>
  <c r="BG76" i="87"/>
  <c r="BM76" i="87"/>
  <c r="BJ76" i="87"/>
  <c r="BI76" i="87"/>
  <c r="U123" i="88"/>
  <c r="AV76" i="87"/>
  <c r="AU76" i="87"/>
  <c r="AY76" i="87"/>
  <c r="AX76" i="87"/>
  <c r="AW76" i="87"/>
  <c r="AT76" i="87"/>
  <c r="AS76" i="87"/>
  <c r="AY60" i="87"/>
  <c r="AX60" i="87" s="1"/>
  <c r="AX61" i="87" s="1"/>
  <c r="X23" i="86" s="1"/>
  <c r="X25" i="86" s="1"/>
  <c r="Q27" i="86"/>
  <c r="Q31" i="86" s="1"/>
  <c r="Q63" i="86" s="1"/>
  <c r="AH68" i="88"/>
  <c r="AJ29" i="86"/>
  <c r="AQ61" i="87"/>
  <c r="U23" i="86" s="1"/>
  <c r="U25" i="86" s="1"/>
  <c r="N120" i="88"/>
  <c r="S87" i="86"/>
  <c r="AI123" i="88"/>
  <c r="BW76" i="87"/>
  <c r="BV14" i="87"/>
  <c r="BV57" i="87" s="1"/>
  <c r="AH104" i="67"/>
  <c r="AH91" i="38"/>
  <c r="AH68" i="71"/>
  <c r="AH68" i="67"/>
  <c r="AH91" i="71"/>
  <c r="AH93" i="71" s="1"/>
  <c r="AH91" i="50"/>
  <c r="AH104" i="71"/>
  <c r="AH91" i="67"/>
  <c r="AH93" i="67" s="1"/>
  <c r="AH91" i="63"/>
  <c r="AH91" i="59"/>
  <c r="AH91" i="54"/>
  <c r="AH80" i="2"/>
  <c r="AH76" i="2"/>
  <c r="AH78" i="2"/>
  <c r="AH77" i="2"/>
  <c r="AH79" i="2"/>
  <c r="AC61" i="87" l="1"/>
  <c r="O23" i="86" s="1"/>
  <c r="O25" i="86" s="1"/>
  <c r="V61" i="87"/>
  <c r="L23" i="86" s="1"/>
  <c r="L25" i="86" s="1"/>
  <c r="R31" i="90"/>
  <c r="BT61" i="91"/>
  <c r="AH23" i="90" s="1"/>
  <c r="AH25" i="90" s="1"/>
  <c r="AH27" i="90" s="1"/>
  <c r="AG27" i="90" s="1"/>
  <c r="AG31" i="90" s="1"/>
  <c r="AR61" i="87"/>
  <c r="V23" i="86" s="1"/>
  <c r="V25" i="86" s="1"/>
  <c r="V27" i="86" s="1"/>
  <c r="U27" i="86" s="1"/>
  <c r="U31" i="86" s="1"/>
  <c r="AR61" i="91"/>
  <c r="V23" i="90" s="1"/>
  <c r="V25" i="90" s="1"/>
  <c r="V27" i="90" s="1"/>
  <c r="U27" i="90" s="1"/>
  <c r="U31" i="90" s="1"/>
  <c r="BF61" i="87"/>
  <c r="AB23" i="86" s="1"/>
  <c r="AB25" i="86" s="1"/>
  <c r="BF61" i="91"/>
  <c r="AB23" i="90" s="1"/>
  <c r="AB25" i="90" s="1"/>
  <c r="AB27" i="90" s="1"/>
  <c r="AA27" i="90" s="1"/>
  <c r="AA31" i="90" s="1"/>
  <c r="BL60" i="87"/>
  <c r="BL61" i="87" s="1"/>
  <c r="AD23" i="86" s="1"/>
  <c r="AD25" i="86" s="1"/>
  <c r="BT61" i="87"/>
  <c r="AH23" i="86" s="1"/>
  <c r="AH25" i="86" s="1"/>
  <c r="AH27" i="86" s="1"/>
  <c r="AG27" i="86" s="1"/>
  <c r="AG31" i="86" s="1"/>
  <c r="AK61" i="87"/>
  <c r="S23" i="86" s="1"/>
  <c r="S25" i="86" s="1"/>
  <c r="AD61" i="87"/>
  <c r="P23" i="86" s="1"/>
  <c r="P25" i="86" s="1"/>
  <c r="P27" i="86" s="1"/>
  <c r="O27" i="86" s="1"/>
  <c r="O31" i="86" s="1"/>
  <c r="P61" i="91"/>
  <c r="J23" i="90" s="1"/>
  <c r="J25" i="90" s="1"/>
  <c r="J27" i="90" s="1"/>
  <c r="AD61" i="91"/>
  <c r="P23" i="90" s="1"/>
  <c r="P25" i="90" s="1"/>
  <c r="P27" i="90" s="1"/>
  <c r="O27" i="90" s="1"/>
  <c r="O31" i="90" s="1"/>
  <c r="H17" i="90"/>
  <c r="F8" i="92" s="1"/>
  <c r="C124" i="92"/>
  <c r="F77" i="91"/>
  <c r="E77" i="91"/>
  <c r="D77" i="91"/>
  <c r="C77" i="91"/>
  <c r="I77" i="91"/>
  <c r="H77" i="91"/>
  <c r="G77" i="91"/>
  <c r="K91" i="90"/>
  <c r="I91" i="90"/>
  <c r="G124" i="92" s="1"/>
  <c r="AK62" i="90"/>
  <c r="AH121" i="92"/>
  <c r="BV74" i="91"/>
  <c r="AJ89" i="90"/>
  <c r="T120" i="92"/>
  <c r="V91" i="90"/>
  <c r="T124" i="92" s="1"/>
  <c r="Y87" i="90"/>
  <c r="O61" i="91"/>
  <c r="I23" i="90" s="1"/>
  <c r="I25" i="90" s="1"/>
  <c r="BW60" i="91"/>
  <c r="H60" i="91"/>
  <c r="BV60" i="91" s="1"/>
  <c r="V61" i="91"/>
  <c r="L23" i="90" s="1"/>
  <c r="L25" i="90" s="1"/>
  <c r="AJ87" i="90"/>
  <c r="AK87" i="90"/>
  <c r="P91" i="90"/>
  <c r="N124" i="92" s="1"/>
  <c r="H91" i="90"/>
  <c r="J91" i="90"/>
  <c r="H124" i="92" s="1"/>
  <c r="S91" i="90"/>
  <c r="Q124" i="92" s="1"/>
  <c r="G23" i="90"/>
  <c r="F91" i="90"/>
  <c r="D124" i="92" s="1"/>
  <c r="M91" i="90"/>
  <c r="K124" i="92" s="1"/>
  <c r="Z73" i="91"/>
  <c r="L120" i="92"/>
  <c r="Y73" i="91"/>
  <c r="X73" i="91"/>
  <c r="AD73" i="91"/>
  <c r="AC73" i="91"/>
  <c r="AB73" i="91"/>
  <c r="AA73" i="91"/>
  <c r="N91" i="90"/>
  <c r="Q87" i="90"/>
  <c r="AI121" i="92"/>
  <c r="BW74" i="91"/>
  <c r="AK89" i="90"/>
  <c r="K17" i="90"/>
  <c r="BM61" i="91"/>
  <c r="AE23" i="90" s="1"/>
  <c r="AE25" i="90" s="1"/>
  <c r="AY61" i="91"/>
  <c r="Y23" i="90" s="1"/>
  <c r="Y25" i="90" s="1"/>
  <c r="W61" i="91"/>
  <c r="M23" i="90" s="1"/>
  <c r="M25" i="90" s="1"/>
  <c r="M120" i="92"/>
  <c r="O91" i="90"/>
  <c r="M124" i="92" s="1"/>
  <c r="R87" i="90"/>
  <c r="N17" i="90"/>
  <c r="G91" i="90"/>
  <c r="E124" i="92" s="1"/>
  <c r="L91" i="90"/>
  <c r="J124" i="92" s="1"/>
  <c r="S31" i="90"/>
  <c r="S63" i="90" s="1"/>
  <c r="H23" i="90"/>
  <c r="BU61" i="91"/>
  <c r="AG121" i="92"/>
  <c r="BU74" i="91"/>
  <c r="AI89" i="90"/>
  <c r="E17" i="90"/>
  <c r="C8" i="92" s="1"/>
  <c r="G23" i="86"/>
  <c r="F8" i="88"/>
  <c r="C8" i="87"/>
  <c r="E25" i="86"/>
  <c r="AI23" i="86"/>
  <c r="G91" i="86"/>
  <c r="E124" i="88" s="1"/>
  <c r="AK62" i="86"/>
  <c r="AI121" i="88"/>
  <c r="BW74" i="87"/>
  <c r="AK89" i="86"/>
  <c r="AY61" i="87"/>
  <c r="Y23" i="86" s="1"/>
  <c r="Y25" i="86" s="1"/>
  <c r="F91" i="86"/>
  <c r="D124" i="88" s="1"/>
  <c r="K17" i="86"/>
  <c r="AA73" i="87"/>
  <c r="Z73" i="87"/>
  <c r="AD73" i="87"/>
  <c r="AC73" i="87"/>
  <c r="AB73" i="87"/>
  <c r="Y73" i="87"/>
  <c r="X73" i="87"/>
  <c r="L120" i="88"/>
  <c r="N91" i="86"/>
  <c r="Q87" i="86"/>
  <c r="AB27" i="86"/>
  <c r="AA27" i="86" s="1"/>
  <c r="AA31" i="86" s="1"/>
  <c r="O61" i="87"/>
  <c r="I23" i="86" s="1"/>
  <c r="I25" i="86" s="1"/>
  <c r="AJ87" i="86"/>
  <c r="AK87" i="86"/>
  <c r="J91" i="86"/>
  <c r="H124" i="88" s="1"/>
  <c r="H91" i="86"/>
  <c r="M91" i="86"/>
  <c r="K124" i="88" s="1"/>
  <c r="Q120" i="88"/>
  <c r="S91" i="86"/>
  <c r="Q124" i="88" s="1"/>
  <c r="V87" i="86"/>
  <c r="E17" i="86"/>
  <c r="C8" i="88" s="1"/>
  <c r="AG121" i="88"/>
  <c r="BU74" i="87"/>
  <c r="AI89" i="86"/>
  <c r="W61" i="87"/>
  <c r="M23" i="86" s="1"/>
  <c r="M25" i="86" s="1"/>
  <c r="M120" i="88"/>
  <c r="O91" i="86"/>
  <c r="M124" i="88" s="1"/>
  <c r="R87" i="86"/>
  <c r="N17" i="86"/>
  <c r="K91" i="86"/>
  <c r="I91" i="86"/>
  <c r="G124" i="88" s="1"/>
  <c r="P61" i="87"/>
  <c r="J23" i="86" s="1"/>
  <c r="J25" i="86" s="1"/>
  <c r="BM61" i="87"/>
  <c r="AE23" i="86" s="1"/>
  <c r="AE25" i="86" s="1"/>
  <c r="H60" i="87"/>
  <c r="BW60" i="87"/>
  <c r="S27" i="86"/>
  <c r="R27" i="86" s="1"/>
  <c r="R31" i="86" s="1"/>
  <c r="P91" i="86"/>
  <c r="N124" i="88" s="1"/>
  <c r="L91" i="86"/>
  <c r="J124" i="88" s="1"/>
  <c r="E91" i="86"/>
  <c r="AH121" i="88"/>
  <c r="BV74" i="87"/>
  <c r="AJ89" i="86"/>
  <c r="B7" i="76"/>
  <c r="B7" i="77"/>
  <c r="A7" i="77"/>
  <c r="F21" i="69"/>
  <c r="B68" i="69"/>
  <c r="B69" i="69"/>
  <c r="B70" i="69"/>
  <c r="B67" i="69"/>
  <c r="B68" i="65"/>
  <c r="B69" i="65"/>
  <c r="B70" i="65"/>
  <c r="B67" i="65"/>
  <c r="B68" i="61"/>
  <c r="B69" i="61"/>
  <c r="B70" i="61"/>
  <c r="B67" i="61"/>
  <c r="B68" i="57"/>
  <c r="B69" i="57"/>
  <c r="B70" i="57"/>
  <c r="B67" i="57"/>
  <c r="B68" i="52"/>
  <c r="B69" i="52"/>
  <c r="B70" i="52"/>
  <c r="B67" i="52"/>
  <c r="B68" i="48"/>
  <c r="B69" i="48"/>
  <c r="B70" i="48"/>
  <c r="B67" i="48"/>
  <c r="B68" i="36"/>
  <c r="B69" i="36"/>
  <c r="B70" i="36"/>
  <c r="B67" i="36"/>
  <c r="B67" i="56"/>
  <c r="B68" i="56"/>
  <c r="B69" i="56"/>
  <c r="B70" i="56"/>
  <c r="E24" i="1"/>
  <c r="D6" i="1"/>
  <c r="A59" i="56"/>
  <c r="W59" i="56"/>
  <c r="U59" i="56"/>
  <c r="T59" i="56"/>
  <c r="R59" i="56"/>
  <c r="Q59" i="56"/>
  <c r="O59" i="56"/>
  <c r="N59" i="56"/>
  <c r="L59" i="56"/>
  <c r="K59" i="56"/>
  <c r="I59" i="56"/>
  <c r="H59" i="56"/>
  <c r="F59" i="56"/>
  <c r="E59" i="56"/>
  <c r="W58" i="56"/>
  <c r="U58" i="56"/>
  <c r="T58" i="56"/>
  <c r="R58" i="56"/>
  <c r="Q58" i="56"/>
  <c r="O58" i="56"/>
  <c r="N58" i="56"/>
  <c r="L58" i="56"/>
  <c r="K58" i="56"/>
  <c r="I58" i="56"/>
  <c r="H58" i="56"/>
  <c r="F58" i="56"/>
  <c r="E58" i="56"/>
  <c r="W57" i="56"/>
  <c r="U57" i="56"/>
  <c r="T57" i="56"/>
  <c r="R57" i="56"/>
  <c r="Q57" i="56"/>
  <c r="O57" i="56"/>
  <c r="N57" i="56"/>
  <c r="L57" i="56"/>
  <c r="K57" i="56"/>
  <c r="I57" i="56"/>
  <c r="H57" i="56"/>
  <c r="F57" i="56"/>
  <c r="E57" i="56"/>
  <c r="W56" i="56"/>
  <c r="U56" i="56"/>
  <c r="T56" i="56"/>
  <c r="R56" i="56"/>
  <c r="Q56" i="56"/>
  <c r="O56" i="56"/>
  <c r="N56" i="56"/>
  <c r="L56" i="56"/>
  <c r="K56" i="56"/>
  <c r="I56" i="56"/>
  <c r="H56" i="56"/>
  <c r="F56" i="56"/>
  <c r="E56" i="56"/>
  <c r="A35" i="56"/>
  <c r="A36" i="56"/>
  <c r="A37" i="56"/>
  <c r="A38" i="56"/>
  <c r="A39" i="56"/>
  <c r="A40" i="56"/>
  <c r="A41" i="56"/>
  <c r="A42" i="56"/>
  <c r="A43" i="56"/>
  <c r="A44" i="56"/>
  <c r="A45" i="56"/>
  <c r="A46" i="56"/>
  <c r="A47" i="56"/>
  <c r="A48" i="56"/>
  <c r="A49" i="56"/>
  <c r="A50" i="56"/>
  <c r="A51" i="56"/>
  <c r="A52" i="56"/>
  <c r="A58" i="56"/>
  <c r="B7" i="78"/>
  <c r="A7" i="78"/>
  <c r="C5" i="56"/>
  <c r="C6" i="56"/>
  <c r="B5" i="56"/>
  <c r="B6" i="56" s="1"/>
  <c r="G21" i="63"/>
  <c r="G21" i="59"/>
  <c r="G21" i="54"/>
  <c r="G21" i="50"/>
  <c r="G21" i="38"/>
  <c r="G21" i="2"/>
  <c r="AJ34" i="36"/>
  <c r="AJ34" i="48"/>
  <c r="AJ34" i="52"/>
  <c r="AJ34" i="57"/>
  <c r="AJ34" i="61"/>
  <c r="AJ34" i="65"/>
  <c r="AJ34" i="69"/>
  <c r="AJ34" i="1"/>
  <c r="H61" i="91" l="1"/>
  <c r="BV60" i="87"/>
  <c r="V31" i="90"/>
  <c r="V63" i="90" s="1"/>
  <c r="S31" i="86"/>
  <c r="S63" i="86" s="1"/>
  <c r="V31" i="86"/>
  <c r="V63" i="86" s="1"/>
  <c r="P31" i="90"/>
  <c r="P63" i="90" s="1"/>
  <c r="C8" i="91"/>
  <c r="I8" i="92"/>
  <c r="J8" i="91"/>
  <c r="F124" i="92"/>
  <c r="N77" i="91"/>
  <c r="M77" i="91"/>
  <c r="L77" i="91"/>
  <c r="K77" i="91"/>
  <c r="J77" i="91"/>
  <c r="P77" i="91"/>
  <c r="O77" i="91"/>
  <c r="BV61" i="91"/>
  <c r="F23" i="90"/>
  <c r="AE27" i="90"/>
  <c r="AD27" i="90" s="1"/>
  <c r="AD31" i="90" s="1"/>
  <c r="L124" i="92"/>
  <c r="AD77" i="91"/>
  <c r="AC77" i="91"/>
  <c r="AB77" i="91"/>
  <c r="AA77" i="91"/>
  <c r="Z77" i="91"/>
  <c r="X77" i="91"/>
  <c r="Y77" i="91"/>
  <c r="W120" i="92"/>
  <c r="AB87" i="90"/>
  <c r="Y91" i="90"/>
  <c r="W124" i="92" s="1"/>
  <c r="AG122" i="92"/>
  <c r="BU75" i="91"/>
  <c r="P120" i="92"/>
  <c r="R91" i="90"/>
  <c r="P124" i="92" s="1"/>
  <c r="U87" i="90"/>
  <c r="Q17" i="90"/>
  <c r="AB31" i="90"/>
  <c r="AB63" i="90" s="1"/>
  <c r="AH31" i="90"/>
  <c r="AH63" i="90" s="1"/>
  <c r="AH122" i="92"/>
  <c r="BV75" i="91"/>
  <c r="L8" i="92"/>
  <c r="Q8" i="91"/>
  <c r="AI122" i="92"/>
  <c r="BW75" i="91"/>
  <c r="I124" i="92"/>
  <c r="V77" i="91"/>
  <c r="U77" i="91"/>
  <c r="T77" i="91"/>
  <c r="S77" i="91"/>
  <c r="R77" i="91"/>
  <c r="W77" i="91"/>
  <c r="Q77" i="91"/>
  <c r="H25" i="90"/>
  <c r="AI23" i="90"/>
  <c r="G25" i="90"/>
  <c r="AK23" i="90"/>
  <c r="M27" i="90"/>
  <c r="L27" i="90" s="1"/>
  <c r="L31" i="90" s="1"/>
  <c r="BW61" i="91"/>
  <c r="J31" i="90"/>
  <c r="J63" i="90" s="1"/>
  <c r="Y27" i="90"/>
  <c r="X27" i="90" s="1"/>
  <c r="X31" i="90" s="1"/>
  <c r="O120" i="92"/>
  <c r="AH73" i="91"/>
  <c r="AG73" i="91"/>
  <c r="AF73" i="91"/>
  <c r="AI73" i="91"/>
  <c r="AE73" i="91"/>
  <c r="AK73" i="91"/>
  <c r="T87" i="90"/>
  <c r="AJ73" i="91"/>
  <c r="Q91" i="90"/>
  <c r="AH122" i="88"/>
  <c r="BV75" i="87"/>
  <c r="J27" i="86"/>
  <c r="I27" i="86" s="1"/>
  <c r="I31" i="86" s="1"/>
  <c r="AH31" i="86"/>
  <c r="AH63" i="86" s="1"/>
  <c r="C124" i="88"/>
  <c r="G77" i="87"/>
  <c r="F77" i="87"/>
  <c r="C77" i="87"/>
  <c r="I77" i="87"/>
  <c r="H77" i="87"/>
  <c r="E77" i="87"/>
  <c r="D77" i="87"/>
  <c r="L8" i="88"/>
  <c r="Q8" i="87"/>
  <c r="P120" i="88"/>
  <c r="R91" i="86"/>
  <c r="P124" i="88" s="1"/>
  <c r="Q17" i="86"/>
  <c r="U87" i="86"/>
  <c r="T120" i="88"/>
  <c r="V91" i="86"/>
  <c r="T124" i="88" s="1"/>
  <c r="Y87" i="86"/>
  <c r="AB31" i="86"/>
  <c r="AB63" i="86" s="1"/>
  <c r="P31" i="86"/>
  <c r="P63" i="86" s="1"/>
  <c r="W77" i="87"/>
  <c r="V77" i="87"/>
  <c r="S77" i="87"/>
  <c r="R77" i="87"/>
  <c r="I124" i="88"/>
  <c r="U77" i="87"/>
  <c r="T77" i="87"/>
  <c r="Q77" i="87"/>
  <c r="O120" i="88"/>
  <c r="AI73" i="87"/>
  <c r="AH73" i="87"/>
  <c r="AE73" i="87"/>
  <c r="AG73" i="87"/>
  <c r="AF73" i="87"/>
  <c r="AK73" i="87"/>
  <c r="T87" i="86"/>
  <c r="AJ73" i="87"/>
  <c r="Q91" i="86"/>
  <c r="Y27" i="86"/>
  <c r="X27" i="86" s="1"/>
  <c r="X31" i="86" s="1"/>
  <c r="G25" i="86"/>
  <c r="AK23" i="86"/>
  <c r="AI122" i="88"/>
  <c r="BW75" i="87"/>
  <c r="BW61" i="87"/>
  <c r="L124" i="88"/>
  <c r="AD77" i="87"/>
  <c r="AA77" i="87"/>
  <c r="Z77" i="87"/>
  <c r="AC77" i="87"/>
  <c r="AB77" i="87"/>
  <c r="Y77" i="87"/>
  <c r="X77" i="87"/>
  <c r="H61" i="87"/>
  <c r="AE27" i="86"/>
  <c r="AD27" i="86" s="1"/>
  <c r="AD31" i="86" s="1"/>
  <c r="M27" i="86"/>
  <c r="L27" i="86" s="1"/>
  <c r="L31" i="86" s="1"/>
  <c r="I8" i="88"/>
  <c r="J8" i="87"/>
  <c r="E27" i="86"/>
  <c r="AI27" i="86" s="1"/>
  <c r="AI25" i="86"/>
  <c r="AG122" i="88"/>
  <c r="BU75" i="87"/>
  <c r="F124" i="88"/>
  <c r="O77" i="87"/>
  <c r="N77" i="87"/>
  <c r="K77" i="87"/>
  <c r="J77" i="87"/>
  <c r="M77" i="87"/>
  <c r="L77" i="87"/>
  <c r="P77" i="87"/>
  <c r="E60" i="56"/>
  <c r="E53" i="56"/>
  <c r="F21" i="36"/>
  <c r="F21" i="48"/>
  <c r="F21" i="61"/>
  <c r="F21" i="52"/>
  <c r="F21" i="56"/>
  <c r="F21" i="57"/>
  <c r="D5" i="56"/>
  <c r="F21" i="65"/>
  <c r="AJ20" i="56" l="1"/>
  <c r="I21" i="56"/>
  <c r="Z120" i="92"/>
  <c r="AB91" i="90"/>
  <c r="Z124" i="92" s="1"/>
  <c r="AE87" i="90"/>
  <c r="S120" i="92"/>
  <c r="U91" i="90"/>
  <c r="S124" i="92" s="1"/>
  <c r="T17" i="90"/>
  <c r="X87" i="90"/>
  <c r="O124" i="92"/>
  <c r="AK77" i="91"/>
  <c r="AJ77" i="91"/>
  <c r="AI77" i="91"/>
  <c r="AH77" i="91"/>
  <c r="AG77" i="91"/>
  <c r="AF77" i="91"/>
  <c r="AE77" i="91"/>
  <c r="AE31" i="90"/>
  <c r="AE63" i="90" s="1"/>
  <c r="F25" i="90"/>
  <c r="AJ23" i="90"/>
  <c r="M31" i="90"/>
  <c r="M63" i="90" s="1"/>
  <c r="Y31" i="90"/>
  <c r="Y63" i="90" s="1"/>
  <c r="G27" i="90"/>
  <c r="AK25" i="90"/>
  <c r="O8" i="92"/>
  <c r="X8" i="91"/>
  <c r="R120" i="92"/>
  <c r="AP73" i="91"/>
  <c r="AO73" i="91"/>
  <c r="AN73" i="91"/>
  <c r="AL73" i="91"/>
  <c r="AR73" i="91"/>
  <c r="AQ73" i="91"/>
  <c r="AM73" i="91"/>
  <c r="T91" i="90"/>
  <c r="W87" i="90"/>
  <c r="H27" i="90"/>
  <c r="H31" i="90" s="1"/>
  <c r="AI25" i="90"/>
  <c r="M31" i="86"/>
  <c r="M63" i="86" s="1"/>
  <c r="G27" i="86"/>
  <c r="AK25" i="86"/>
  <c r="AE31" i="86"/>
  <c r="AE63" i="86" s="1"/>
  <c r="Y31" i="86"/>
  <c r="Y63" i="86" s="1"/>
  <c r="S120" i="88"/>
  <c r="U91" i="86"/>
  <c r="S124" i="88" s="1"/>
  <c r="X87" i="86"/>
  <c r="T17" i="86"/>
  <c r="E31" i="86"/>
  <c r="BV61" i="87"/>
  <c r="F23" i="86"/>
  <c r="O124" i="88"/>
  <c r="AE77" i="87"/>
  <c r="AI77" i="87"/>
  <c r="AH77" i="87"/>
  <c r="AK77" i="87"/>
  <c r="AJ77" i="87"/>
  <c r="AG77" i="87"/>
  <c r="AF77" i="87"/>
  <c r="O8" i="88"/>
  <c r="X8" i="87"/>
  <c r="W120" i="88"/>
  <c r="AB87" i="86"/>
  <c r="Y91" i="86"/>
  <c r="W124" i="88" s="1"/>
  <c r="J31" i="86"/>
  <c r="J63" i="86" s="1"/>
  <c r="R120" i="88"/>
  <c r="AQ73" i="87"/>
  <c r="AP73" i="87"/>
  <c r="AM73" i="87"/>
  <c r="AL73" i="87"/>
  <c r="AR73" i="87"/>
  <c r="AO73" i="87"/>
  <c r="AN73" i="87"/>
  <c r="T91" i="86"/>
  <c r="W87" i="86"/>
  <c r="E62" i="56"/>
  <c r="H63" i="90" l="1"/>
  <c r="AI31" i="90"/>
  <c r="AI63" i="90" s="1"/>
  <c r="R8" i="92"/>
  <c r="AE8" i="91"/>
  <c r="AX73" i="91"/>
  <c r="AW73" i="91"/>
  <c r="AV73" i="91"/>
  <c r="AT73" i="91"/>
  <c r="AY73" i="91"/>
  <c r="AU73" i="91"/>
  <c r="AS73" i="91"/>
  <c r="U120" i="92"/>
  <c r="W91" i="90"/>
  <c r="Z87" i="90"/>
  <c r="AK27" i="90"/>
  <c r="F27" i="90"/>
  <c r="F31" i="90" s="1"/>
  <c r="R124" i="92"/>
  <c r="AL77" i="91"/>
  <c r="AR77" i="91"/>
  <c r="AQ77" i="91"/>
  <c r="AP77" i="91"/>
  <c r="AO77" i="91"/>
  <c r="AN77" i="91"/>
  <c r="AM77" i="91"/>
  <c r="AJ25" i="90"/>
  <c r="AC120" i="92"/>
  <c r="AE91" i="90"/>
  <c r="AC124" i="92" s="1"/>
  <c r="AH87" i="90"/>
  <c r="AI27" i="90"/>
  <c r="I27" i="90"/>
  <c r="I31" i="90" s="1"/>
  <c r="G31" i="90"/>
  <c r="V120" i="92"/>
  <c r="X91" i="90"/>
  <c r="V124" i="92" s="1"/>
  <c r="AA87" i="90"/>
  <c r="W17" i="90"/>
  <c r="AY73" i="87"/>
  <c r="AX73" i="87"/>
  <c r="U120" i="88"/>
  <c r="AU73" i="87"/>
  <c r="AT73" i="87"/>
  <c r="AW73" i="87"/>
  <c r="AV73" i="87"/>
  <c r="AS73" i="87"/>
  <c r="W91" i="86"/>
  <c r="Z87" i="86"/>
  <c r="V120" i="88"/>
  <c r="X91" i="86"/>
  <c r="V124" i="88" s="1"/>
  <c r="AA87" i="86"/>
  <c r="W17" i="86"/>
  <c r="AI31" i="86"/>
  <c r="AI63" i="86" s="1"/>
  <c r="E63" i="86"/>
  <c r="R124" i="88"/>
  <c r="AM77" i="87"/>
  <c r="AL77" i="87"/>
  <c r="AQ77" i="87"/>
  <c r="AP77" i="87"/>
  <c r="AR77" i="87"/>
  <c r="AO77" i="87"/>
  <c r="AN77" i="87"/>
  <c r="F27" i="86"/>
  <c r="AJ27" i="86" s="1"/>
  <c r="AK27" i="86"/>
  <c r="F25" i="86"/>
  <c r="AJ23" i="86"/>
  <c r="Z120" i="88"/>
  <c r="AB91" i="86"/>
  <c r="Z124" i="88" s="1"/>
  <c r="AE87" i="86"/>
  <c r="R8" i="88"/>
  <c r="AE8" i="87"/>
  <c r="G31" i="86"/>
  <c r="AI90" i="1"/>
  <c r="D5" i="1"/>
  <c r="E90" i="1"/>
  <c r="A4" i="12"/>
  <c r="A44" i="12"/>
  <c r="A29" i="12"/>
  <c r="A30" i="12"/>
  <c r="A31" i="12"/>
  <c r="A32" i="12"/>
  <c r="A33" i="12"/>
  <c r="A34" i="12"/>
  <c r="A35" i="12"/>
  <c r="A36" i="12"/>
  <c r="A37" i="12"/>
  <c r="A38" i="12"/>
  <c r="A39" i="12"/>
  <c r="A40" i="12"/>
  <c r="A41" i="12"/>
  <c r="A42" i="12"/>
  <c r="A43" i="12"/>
  <c r="A5" i="12"/>
  <c r="A6" i="12"/>
  <c r="A7" i="12"/>
  <c r="A8" i="12"/>
  <c r="A9" i="12"/>
  <c r="A10" i="12"/>
  <c r="A11" i="12"/>
  <c r="A12" i="12"/>
  <c r="A13" i="12"/>
  <c r="A14" i="12"/>
  <c r="A15" i="12"/>
  <c r="A16" i="12"/>
  <c r="A17" i="12"/>
  <c r="A18" i="12"/>
  <c r="A19" i="12"/>
  <c r="A20" i="12"/>
  <c r="A21" i="12"/>
  <c r="A22" i="12"/>
  <c r="A23" i="12"/>
  <c r="A24" i="12"/>
  <c r="A25" i="12"/>
  <c r="A26" i="12"/>
  <c r="A27" i="12"/>
  <c r="A28" i="12"/>
  <c r="A35" i="36"/>
  <c r="A36" i="36"/>
  <c r="A37" i="36"/>
  <c r="A38" i="36"/>
  <c r="A39" i="36"/>
  <c r="A40" i="36"/>
  <c r="A41" i="36"/>
  <c r="A42" i="36"/>
  <c r="A43" i="36"/>
  <c r="A44" i="36"/>
  <c r="A45" i="36"/>
  <c r="A46" i="36"/>
  <c r="A47" i="36"/>
  <c r="A48" i="36"/>
  <c r="A49" i="36"/>
  <c r="A50" i="36"/>
  <c r="A51" i="36"/>
  <c r="A52" i="36"/>
  <c r="A35" i="48"/>
  <c r="A36" i="48"/>
  <c r="A37" i="48"/>
  <c r="A38" i="48"/>
  <c r="A39" i="48"/>
  <c r="A40" i="48"/>
  <c r="A41" i="48"/>
  <c r="A42" i="48"/>
  <c r="A43" i="48"/>
  <c r="A44" i="48"/>
  <c r="A45" i="48"/>
  <c r="A46" i="48"/>
  <c r="A47" i="48"/>
  <c r="A48" i="48"/>
  <c r="A49" i="48"/>
  <c r="A50" i="48"/>
  <c r="A51" i="48"/>
  <c r="A52" i="48"/>
  <c r="A35" i="52"/>
  <c r="A36" i="52"/>
  <c r="A37" i="52"/>
  <c r="A38" i="52"/>
  <c r="A39" i="52"/>
  <c r="A40" i="52"/>
  <c r="A41" i="52"/>
  <c r="A42" i="52"/>
  <c r="A43" i="52"/>
  <c r="A44" i="52"/>
  <c r="A45" i="52"/>
  <c r="A46" i="52"/>
  <c r="A47" i="52"/>
  <c r="A48" i="52"/>
  <c r="A49" i="52"/>
  <c r="A50" i="52"/>
  <c r="A51" i="52"/>
  <c r="A52" i="52"/>
  <c r="A35" i="57"/>
  <c r="A36" i="57"/>
  <c r="A37" i="57"/>
  <c r="A38" i="57"/>
  <c r="A39" i="57"/>
  <c r="A40" i="57"/>
  <c r="A41" i="57"/>
  <c r="A42" i="57"/>
  <c r="A43" i="57"/>
  <c r="A44" i="57"/>
  <c r="A45" i="57"/>
  <c r="A46" i="57"/>
  <c r="A47" i="57"/>
  <c r="A48" i="57"/>
  <c r="A49" i="57"/>
  <c r="A50" i="57"/>
  <c r="A51" i="57"/>
  <c r="A52" i="57"/>
  <c r="A35" i="61"/>
  <c r="A36" i="61"/>
  <c r="A37" i="61"/>
  <c r="A38" i="61"/>
  <c r="A39" i="61"/>
  <c r="A40" i="61"/>
  <c r="A41" i="61"/>
  <c r="A42" i="61"/>
  <c r="A43" i="61"/>
  <c r="A44" i="61"/>
  <c r="A45" i="61"/>
  <c r="A46" i="61"/>
  <c r="A47" i="61"/>
  <c r="A48" i="61"/>
  <c r="A49" i="61"/>
  <c r="A50" i="61"/>
  <c r="A51" i="61"/>
  <c r="A52" i="61"/>
  <c r="A35" i="65"/>
  <c r="A36" i="65"/>
  <c r="A37" i="65"/>
  <c r="A38" i="65"/>
  <c r="A39" i="65"/>
  <c r="A40" i="65"/>
  <c r="A41" i="65"/>
  <c r="A42" i="65"/>
  <c r="A43" i="65"/>
  <c r="A44" i="65"/>
  <c r="A45" i="65"/>
  <c r="A46" i="65"/>
  <c r="A47" i="65"/>
  <c r="A48" i="65"/>
  <c r="A49" i="65"/>
  <c r="A50" i="65"/>
  <c r="A51" i="65"/>
  <c r="A52" i="65"/>
  <c r="A35" i="69"/>
  <c r="A36" i="69"/>
  <c r="A37" i="69"/>
  <c r="A38" i="69"/>
  <c r="A39" i="69"/>
  <c r="A40" i="69"/>
  <c r="A41" i="69"/>
  <c r="A42" i="69"/>
  <c r="A43" i="69"/>
  <c r="A44" i="69"/>
  <c r="A45" i="69"/>
  <c r="A46" i="69"/>
  <c r="A47" i="69"/>
  <c r="A48" i="69"/>
  <c r="A49" i="69"/>
  <c r="A50" i="69"/>
  <c r="A51" i="69"/>
  <c r="A52" i="69"/>
  <c r="B10" i="56"/>
  <c r="T21" i="56" s="1"/>
  <c r="C10" i="56"/>
  <c r="D10" i="56"/>
  <c r="B11" i="56"/>
  <c r="AC21" i="1"/>
  <c r="AF21" i="1"/>
  <c r="Z21" i="1"/>
  <c r="W21" i="1"/>
  <c r="K21" i="1"/>
  <c r="N21" i="1"/>
  <c r="Q21" i="1"/>
  <c r="T21" i="1"/>
  <c r="B3" i="9"/>
  <c r="G35" i="36"/>
  <c r="G36" i="36"/>
  <c r="G37" i="36"/>
  <c r="G38" i="36"/>
  <c r="G39" i="36"/>
  <c r="G40" i="36"/>
  <c r="G41" i="36"/>
  <c r="G42" i="36"/>
  <c r="G43" i="36"/>
  <c r="G44" i="36"/>
  <c r="G45" i="36"/>
  <c r="G35" i="48"/>
  <c r="G36" i="48"/>
  <c r="G37" i="48"/>
  <c r="G38" i="48"/>
  <c r="G39" i="48"/>
  <c r="G40" i="48"/>
  <c r="G41" i="48"/>
  <c r="G42" i="48"/>
  <c r="G43" i="48"/>
  <c r="G44" i="48"/>
  <c r="G45" i="48"/>
  <c r="G35" i="52"/>
  <c r="G36" i="52"/>
  <c r="G37" i="52"/>
  <c r="G38" i="52"/>
  <c r="G39" i="52"/>
  <c r="G40" i="52"/>
  <c r="G41" i="52"/>
  <c r="G42" i="52"/>
  <c r="G43" i="52"/>
  <c r="G44" i="52"/>
  <c r="G45" i="52"/>
  <c r="G35" i="57"/>
  <c r="G36" i="57"/>
  <c r="G37" i="57"/>
  <c r="G38" i="57"/>
  <c r="G39" i="57"/>
  <c r="G40" i="57"/>
  <c r="G41" i="57"/>
  <c r="G42" i="57"/>
  <c r="G43" i="57"/>
  <c r="G44" i="57"/>
  <c r="G45" i="57"/>
  <c r="G35" i="61"/>
  <c r="G36" i="61"/>
  <c r="G37" i="61"/>
  <c r="G38" i="61"/>
  <c r="G39" i="61"/>
  <c r="G40" i="61"/>
  <c r="G41" i="61"/>
  <c r="G42" i="61"/>
  <c r="G43" i="61"/>
  <c r="G44" i="61"/>
  <c r="G45" i="61"/>
  <c r="G35" i="65"/>
  <c r="G36" i="65"/>
  <c r="G37" i="65"/>
  <c r="G38" i="65"/>
  <c r="G39" i="65"/>
  <c r="G40" i="65"/>
  <c r="G41" i="65"/>
  <c r="G42" i="65"/>
  <c r="G43" i="65"/>
  <c r="G44" i="65"/>
  <c r="G45" i="65"/>
  <c r="G35" i="69"/>
  <c r="G36" i="69"/>
  <c r="G37" i="69"/>
  <c r="G38" i="69"/>
  <c r="G39" i="69"/>
  <c r="G40" i="69"/>
  <c r="G41" i="69"/>
  <c r="G42" i="69"/>
  <c r="G43" i="69"/>
  <c r="G44" i="69"/>
  <c r="G45" i="69"/>
  <c r="G35" i="1"/>
  <c r="G36" i="1"/>
  <c r="G37" i="1"/>
  <c r="G38" i="1"/>
  <c r="G39" i="1"/>
  <c r="G40" i="1"/>
  <c r="G41" i="1"/>
  <c r="G42" i="1"/>
  <c r="G43" i="1"/>
  <c r="G44" i="1"/>
  <c r="G45" i="1"/>
  <c r="J35" i="1"/>
  <c r="M35" i="1"/>
  <c r="P35" i="1"/>
  <c r="S35" i="1"/>
  <c r="V35" i="1"/>
  <c r="Y35" i="1"/>
  <c r="AB35" i="1"/>
  <c r="AE35" i="1"/>
  <c r="AH35" i="1"/>
  <c r="AI35" i="1"/>
  <c r="AJ35" i="1"/>
  <c r="J36" i="1"/>
  <c r="M36" i="1"/>
  <c r="P36" i="1"/>
  <c r="S36" i="1"/>
  <c r="V36" i="1"/>
  <c r="Y36" i="1"/>
  <c r="AB36" i="1"/>
  <c r="AE36" i="1"/>
  <c r="AH36" i="1"/>
  <c r="AI36" i="1"/>
  <c r="AJ36" i="1"/>
  <c r="J37" i="1"/>
  <c r="M37" i="1"/>
  <c r="P37" i="1"/>
  <c r="S37" i="1"/>
  <c r="V37" i="1"/>
  <c r="Y37" i="1"/>
  <c r="AB37" i="1"/>
  <c r="AE37" i="1"/>
  <c r="AH37" i="1"/>
  <c r="AI37" i="1"/>
  <c r="AJ37" i="1"/>
  <c r="J38" i="1"/>
  <c r="M38" i="1"/>
  <c r="P38" i="1"/>
  <c r="S38" i="1"/>
  <c r="V38" i="1"/>
  <c r="Y38" i="1"/>
  <c r="AB38" i="1"/>
  <c r="AE38" i="1"/>
  <c r="AH38" i="1"/>
  <c r="AI38" i="1"/>
  <c r="AJ38" i="1"/>
  <c r="J39" i="1"/>
  <c r="M39" i="1"/>
  <c r="P39" i="1"/>
  <c r="S39" i="1"/>
  <c r="V39" i="1"/>
  <c r="Y39" i="1"/>
  <c r="AB39" i="1"/>
  <c r="AE39" i="1"/>
  <c r="AH39" i="1"/>
  <c r="AI39" i="1"/>
  <c r="AJ39" i="1"/>
  <c r="J40" i="1"/>
  <c r="M40" i="1"/>
  <c r="P40" i="1"/>
  <c r="S40" i="1"/>
  <c r="V40" i="1"/>
  <c r="Y40" i="1"/>
  <c r="AB40" i="1"/>
  <c r="AE40" i="1"/>
  <c r="AH40" i="1"/>
  <c r="AI40" i="1"/>
  <c r="AJ40" i="1"/>
  <c r="J41" i="1"/>
  <c r="M41" i="1"/>
  <c r="P41" i="1"/>
  <c r="S41" i="1"/>
  <c r="V41" i="1"/>
  <c r="Y41" i="1"/>
  <c r="AB41" i="1"/>
  <c r="AE41" i="1"/>
  <c r="AH41" i="1"/>
  <c r="AI41" i="1"/>
  <c r="AJ41" i="1"/>
  <c r="J42" i="1"/>
  <c r="M42" i="1"/>
  <c r="P42" i="1"/>
  <c r="S42" i="1"/>
  <c r="V42" i="1"/>
  <c r="Y42" i="1"/>
  <c r="AB42" i="1"/>
  <c r="AE42" i="1"/>
  <c r="AH42" i="1"/>
  <c r="AI42" i="1"/>
  <c r="AJ42" i="1"/>
  <c r="J43" i="1"/>
  <c r="M43" i="1"/>
  <c r="P43" i="1"/>
  <c r="S43" i="1"/>
  <c r="V43" i="1"/>
  <c r="Y43" i="1"/>
  <c r="AB43" i="1"/>
  <c r="AE43" i="1"/>
  <c r="AH43" i="1"/>
  <c r="AI43" i="1"/>
  <c r="AJ43" i="1"/>
  <c r="J44" i="1"/>
  <c r="M44" i="1"/>
  <c r="P44" i="1"/>
  <c r="S44" i="1"/>
  <c r="V44" i="1"/>
  <c r="Y44" i="1"/>
  <c r="AB44" i="1"/>
  <c r="AE44" i="1"/>
  <c r="AH44" i="1"/>
  <c r="AI44" i="1"/>
  <c r="AJ44" i="1"/>
  <c r="J45" i="1"/>
  <c r="M45" i="1"/>
  <c r="P45" i="1"/>
  <c r="S45" i="1"/>
  <c r="V45" i="1"/>
  <c r="Y45" i="1"/>
  <c r="AB45" i="1"/>
  <c r="AE45" i="1"/>
  <c r="AH45" i="1"/>
  <c r="AI45" i="1"/>
  <c r="AJ45" i="1"/>
  <c r="J35" i="36"/>
  <c r="M35" i="36"/>
  <c r="P35" i="36"/>
  <c r="S35" i="36"/>
  <c r="V35" i="36"/>
  <c r="Y35" i="36"/>
  <c r="AB35" i="36"/>
  <c r="AE35" i="36"/>
  <c r="AH35" i="36"/>
  <c r="AI35" i="36"/>
  <c r="AJ35" i="36"/>
  <c r="J36" i="36"/>
  <c r="M36" i="36"/>
  <c r="P36" i="36"/>
  <c r="S36" i="36"/>
  <c r="V36" i="36"/>
  <c r="Y36" i="36"/>
  <c r="AB36" i="36"/>
  <c r="AE36" i="36"/>
  <c r="AH36" i="36"/>
  <c r="AI36" i="36"/>
  <c r="AJ36" i="36"/>
  <c r="J37" i="36"/>
  <c r="M37" i="36"/>
  <c r="P37" i="36"/>
  <c r="S37" i="36"/>
  <c r="V37" i="36"/>
  <c r="Y37" i="36"/>
  <c r="AB37" i="36"/>
  <c r="AE37" i="36"/>
  <c r="AH37" i="36"/>
  <c r="AI37" i="36"/>
  <c r="AJ37" i="36"/>
  <c r="J38" i="36"/>
  <c r="M38" i="36"/>
  <c r="P38" i="36"/>
  <c r="S38" i="36"/>
  <c r="V38" i="36"/>
  <c r="Y38" i="36"/>
  <c r="AB38" i="36"/>
  <c r="AE38" i="36"/>
  <c r="AH38" i="36"/>
  <c r="AI38" i="36"/>
  <c r="AJ38" i="36"/>
  <c r="J39" i="36"/>
  <c r="M39" i="36"/>
  <c r="P39" i="36"/>
  <c r="S39" i="36"/>
  <c r="V39" i="36"/>
  <c r="Y39" i="36"/>
  <c r="AB39" i="36"/>
  <c r="AE39" i="36"/>
  <c r="AH39" i="36"/>
  <c r="AI39" i="36"/>
  <c r="AJ39" i="36"/>
  <c r="J40" i="36"/>
  <c r="M40" i="36"/>
  <c r="P40" i="36"/>
  <c r="S40" i="36"/>
  <c r="V40" i="36"/>
  <c r="Y40" i="36"/>
  <c r="AB40" i="36"/>
  <c r="AE40" i="36"/>
  <c r="AH40" i="36"/>
  <c r="AI40" i="36"/>
  <c r="AJ40" i="36"/>
  <c r="J41" i="36"/>
  <c r="M41" i="36"/>
  <c r="P41" i="36"/>
  <c r="S41" i="36"/>
  <c r="V41" i="36"/>
  <c r="Y41" i="36"/>
  <c r="AB41" i="36"/>
  <c r="AE41" i="36"/>
  <c r="AH41" i="36"/>
  <c r="AI41" i="36"/>
  <c r="AJ41" i="36"/>
  <c r="J42" i="36"/>
  <c r="M42" i="36"/>
  <c r="P42" i="36"/>
  <c r="S42" i="36"/>
  <c r="V42" i="36"/>
  <c r="Y42" i="36"/>
  <c r="AB42" i="36"/>
  <c r="AE42" i="36"/>
  <c r="AH42" i="36"/>
  <c r="AI42" i="36"/>
  <c r="AJ42" i="36"/>
  <c r="J43" i="36"/>
  <c r="M43" i="36"/>
  <c r="P43" i="36"/>
  <c r="S43" i="36"/>
  <c r="V43" i="36"/>
  <c r="Y43" i="36"/>
  <c r="AB43" i="36"/>
  <c r="AE43" i="36"/>
  <c r="AH43" i="36"/>
  <c r="AI43" i="36"/>
  <c r="AJ43" i="36"/>
  <c r="J44" i="36"/>
  <c r="M44" i="36"/>
  <c r="P44" i="36"/>
  <c r="S44" i="36"/>
  <c r="V44" i="36"/>
  <c r="Y44" i="36"/>
  <c r="AB44" i="36"/>
  <c r="AE44" i="36"/>
  <c r="AH44" i="36"/>
  <c r="AI44" i="36"/>
  <c r="AJ44" i="36"/>
  <c r="J45" i="36"/>
  <c r="M45" i="36"/>
  <c r="P45" i="36"/>
  <c r="S45" i="36"/>
  <c r="V45" i="36"/>
  <c r="Y45" i="36"/>
  <c r="AB45" i="36"/>
  <c r="AE45" i="36"/>
  <c r="AH45" i="36"/>
  <c r="AI45" i="36"/>
  <c r="AJ45" i="36"/>
  <c r="J35" i="48"/>
  <c r="M35" i="48"/>
  <c r="P35" i="48"/>
  <c r="S35" i="48"/>
  <c r="V35" i="48"/>
  <c r="Y35" i="48"/>
  <c r="AB35" i="48"/>
  <c r="AE35" i="48"/>
  <c r="AH35" i="48"/>
  <c r="AI35" i="48"/>
  <c r="AJ35" i="48"/>
  <c r="J36" i="48"/>
  <c r="M36" i="48"/>
  <c r="P36" i="48"/>
  <c r="S36" i="48"/>
  <c r="V36" i="48"/>
  <c r="Y36" i="48"/>
  <c r="AB36" i="48"/>
  <c r="AE36" i="48"/>
  <c r="AH36" i="48"/>
  <c r="AI36" i="48"/>
  <c r="AJ36" i="48"/>
  <c r="J37" i="48"/>
  <c r="M37" i="48"/>
  <c r="P37" i="48"/>
  <c r="S37" i="48"/>
  <c r="V37" i="48"/>
  <c r="Y37" i="48"/>
  <c r="AB37" i="48"/>
  <c r="AE37" i="48"/>
  <c r="AH37" i="48"/>
  <c r="AI37" i="48"/>
  <c r="AJ37" i="48"/>
  <c r="J38" i="48"/>
  <c r="M38" i="48"/>
  <c r="P38" i="48"/>
  <c r="S38" i="48"/>
  <c r="V38" i="48"/>
  <c r="Y38" i="48"/>
  <c r="AB38" i="48"/>
  <c r="AE38" i="48"/>
  <c r="AH38" i="48"/>
  <c r="AI38" i="48"/>
  <c r="AJ38" i="48"/>
  <c r="J39" i="48"/>
  <c r="M39" i="48"/>
  <c r="P39" i="48"/>
  <c r="S39" i="48"/>
  <c r="V39" i="48"/>
  <c r="Y39" i="48"/>
  <c r="AB39" i="48"/>
  <c r="AE39" i="48"/>
  <c r="AH39" i="48"/>
  <c r="AI39" i="48"/>
  <c r="AJ39" i="48"/>
  <c r="J40" i="48"/>
  <c r="M40" i="48"/>
  <c r="P40" i="48"/>
  <c r="S40" i="48"/>
  <c r="V40" i="48"/>
  <c r="Y40" i="48"/>
  <c r="AB40" i="48"/>
  <c r="AE40" i="48"/>
  <c r="AH40" i="48"/>
  <c r="AI40" i="48"/>
  <c r="AJ40" i="48"/>
  <c r="J41" i="48"/>
  <c r="M41" i="48"/>
  <c r="P41" i="48"/>
  <c r="S41" i="48"/>
  <c r="V41" i="48"/>
  <c r="Y41" i="48"/>
  <c r="AB41" i="48"/>
  <c r="AE41" i="48"/>
  <c r="AH41" i="48"/>
  <c r="AI41" i="48"/>
  <c r="AJ41" i="48"/>
  <c r="J42" i="48"/>
  <c r="M42" i="48"/>
  <c r="P42" i="48"/>
  <c r="S42" i="48"/>
  <c r="V42" i="48"/>
  <c r="Y42" i="48"/>
  <c r="AB42" i="48"/>
  <c r="AE42" i="48"/>
  <c r="AH42" i="48"/>
  <c r="AI42" i="48"/>
  <c r="AJ42" i="48"/>
  <c r="J43" i="48"/>
  <c r="M43" i="48"/>
  <c r="P43" i="48"/>
  <c r="S43" i="48"/>
  <c r="V43" i="48"/>
  <c r="Y43" i="48"/>
  <c r="AB43" i="48"/>
  <c r="AE43" i="48"/>
  <c r="AH43" i="48"/>
  <c r="AI43" i="48"/>
  <c r="AJ43" i="48"/>
  <c r="J44" i="48"/>
  <c r="M44" i="48"/>
  <c r="P44" i="48"/>
  <c r="S44" i="48"/>
  <c r="V44" i="48"/>
  <c r="Y44" i="48"/>
  <c r="AB44" i="48"/>
  <c r="AE44" i="48"/>
  <c r="AH44" i="48"/>
  <c r="AI44" i="48"/>
  <c r="AJ44" i="48"/>
  <c r="J45" i="48"/>
  <c r="M45" i="48"/>
  <c r="P45" i="48"/>
  <c r="S45" i="48"/>
  <c r="V45" i="48"/>
  <c r="Y45" i="48"/>
  <c r="AB45" i="48"/>
  <c r="AE45" i="48"/>
  <c r="AH45" i="48"/>
  <c r="AI45" i="48"/>
  <c r="AJ45" i="48"/>
  <c r="J35" i="52"/>
  <c r="M35" i="52"/>
  <c r="P35" i="52"/>
  <c r="S35" i="52"/>
  <c r="V35" i="52"/>
  <c r="Y35" i="52"/>
  <c r="AB35" i="52"/>
  <c r="AE35" i="52"/>
  <c r="AH35" i="52"/>
  <c r="AI35" i="52"/>
  <c r="AJ35" i="52"/>
  <c r="J36" i="52"/>
  <c r="M36" i="52"/>
  <c r="P36" i="52"/>
  <c r="S36" i="52"/>
  <c r="V36" i="52"/>
  <c r="Y36" i="52"/>
  <c r="AB36" i="52"/>
  <c r="AE36" i="52"/>
  <c r="AH36" i="52"/>
  <c r="AI36" i="52"/>
  <c r="AJ36" i="52"/>
  <c r="J37" i="52"/>
  <c r="M37" i="52"/>
  <c r="P37" i="52"/>
  <c r="S37" i="52"/>
  <c r="V37" i="52"/>
  <c r="Y37" i="52"/>
  <c r="AB37" i="52"/>
  <c r="AE37" i="52"/>
  <c r="AH37" i="52"/>
  <c r="AI37" i="52"/>
  <c r="AJ37" i="52"/>
  <c r="J38" i="52"/>
  <c r="M38" i="52"/>
  <c r="P38" i="52"/>
  <c r="S38" i="52"/>
  <c r="V38" i="52"/>
  <c r="Y38" i="52"/>
  <c r="AB38" i="52"/>
  <c r="AE38" i="52"/>
  <c r="AH38" i="52"/>
  <c r="AI38" i="52"/>
  <c r="AJ38" i="52"/>
  <c r="J39" i="52"/>
  <c r="M39" i="52"/>
  <c r="P39" i="52"/>
  <c r="S39" i="52"/>
  <c r="V39" i="52"/>
  <c r="Y39" i="52"/>
  <c r="AB39" i="52"/>
  <c r="AE39" i="52"/>
  <c r="AH39" i="52"/>
  <c r="AI39" i="52"/>
  <c r="AJ39" i="52"/>
  <c r="J40" i="52"/>
  <c r="M40" i="52"/>
  <c r="P40" i="52"/>
  <c r="S40" i="52"/>
  <c r="V40" i="52"/>
  <c r="Y40" i="52"/>
  <c r="AB40" i="52"/>
  <c r="AE40" i="52"/>
  <c r="AH40" i="52"/>
  <c r="AI40" i="52"/>
  <c r="AJ40" i="52"/>
  <c r="J41" i="52"/>
  <c r="M41" i="52"/>
  <c r="P41" i="52"/>
  <c r="S41" i="52"/>
  <c r="V41" i="52"/>
  <c r="Y41" i="52"/>
  <c r="AB41" i="52"/>
  <c r="AE41" i="52"/>
  <c r="AH41" i="52"/>
  <c r="AI41" i="52"/>
  <c r="AJ41" i="52"/>
  <c r="J42" i="52"/>
  <c r="M42" i="52"/>
  <c r="P42" i="52"/>
  <c r="S42" i="52"/>
  <c r="V42" i="52"/>
  <c r="Y42" i="52"/>
  <c r="AB42" i="52"/>
  <c r="AE42" i="52"/>
  <c r="AH42" i="52"/>
  <c r="AI42" i="52"/>
  <c r="AJ42" i="52"/>
  <c r="J43" i="52"/>
  <c r="M43" i="52"/>
  <c r="P43" i="52"/>
  <c r="S43" i="52"/>
  <c r="V43" i="52"/>
  <c r="Y43" i="52"/>
  <c r="AB43" i="52"/>
  <c r="AE43" i="52"/>
  <c r="AH43" i="52"/>
  <c r="AI43" i="52"/>
  <c r="AJ43" i="52"/>
  <c r="J44" i="52"/>
  <c r="M44" i="52"/>
  <c r="P44" i="52"/>
  <c r="S44" i="52"/>
  <c r="V44" i="52"/>
  <c r="Y44" i="52"/>
  <c r="AB44" i="52"/>
  <c r="AE44" i="52"/>
  <c r="AH44" i="52"/>
  <c r="AI44" i="52"/>
  <c r="AJ44" i="52"/>
  <c r="J45" i="52"/>
  <c r="M45" i="52"/>
  <c r="P45" i="52"/>
  <c r="S45" i="52"/>
  <c r="V45" i="52"/>
  <c r="Y45" i="52"/>
  <c r="AB45" i="52"/>
  <c r="AE45" i="52"/>
  <c r="AH45" i="52"/>
  <c r="AI45" i="52"/>
  <c r="AJ45" i="52"/>
  <c r="J35" i="57"/>
  <c r="M35" i="57"/>
  <c r="P35" i="57"/>
  <c r="S35" i="57"/>
  <c r="V35" i="57"/>
  <c r="Y35" i="57"/>
  <c r="AB35" i="57"/>
  <c r="AE35" i="57"/>
  <c r="AH35" i="57"/>
  <c r="AI35" i="57"/>
  <c r="AJ35" i="57"/>
  <c r="J36" i="57"/>
  <c r="M36" i="57"/>
  <c r="P36" i="57"/>
  <c r="S36" i="57"/>
  <c r="V36" i="57"/>
  <c r="Y36" i="57"/>
  <c r="AB36" i="57"/>
  <c r="AE36" i="57"/>
  <c r="AH36" i="57"/>
  <c r="AI36" i="57"/>
  <c r="AJ36" i="57"/>
  <c r="J37" i="57"/>
  <c r="M37" i="57"/>
  <c r="P37" i="57"/>
  <c r="S37" i="57"/>
  <c r="V37" i="57"/>
  <c r="Y37" i="57"/>
  <c r="AB37" i="57"/>
  <c r="AE37" i="57"/>
  <c r="AH37" i="57"/>
  <c r="AI37" i="57"/>
  <c r="AJ37" i="57"/>
  <c r="J38" i="57"/>
  <c r="M38" i="57"/>
  <c r="P38" i="57"/>
  <c r="S38" i="57"/>
  <c r="V38" i="57"/>
  <c r="Y38" i="57"/>
  <c r="AB38" i="57"/>
  <c r="AE38" i="57"/>
  <c r="AH38" i="57"/>
  <c r="AI38" i="57"/>
  <c r="AJ38" i="57"/>
  <c r="J39" i="57"/>
  <c r="M39" i="57"/>
  <c r="P39" i="57"/>
  <c r="S39" i="57"/>
  <c r="V39" i="57"/>
  <c r="Y39" i="57"/>
  <c r="AB39" i="57"/>
  <c r="AE39" i="57"/>
  <c r="AH39" i="57"/>
  <c r="AI39" i="57"/>
  <c r="AJ39" i="57"/>
  <c r="J40" i="57"/>
  <c r="M40" i="57"/>
  <c r="P40" i="57"/>
  <c r="S40" i="57"/>
  <c r="V40" i="57"/>
  <c r="Y40" i="57"/>
  <c r="AB40" i="57"/>
  <c r="AE40" i="57"/>
  <c r="AH40" i="57"/>
  <c r="AI40" i="57"/>
  <c r="AJ40" i="57"/>
  <c r="J41" i="57"/>
  <c r="M41" i="57"/>
  <c r="P41" i="57"/>
  <c r="S41" i="57"/>
  <c r="V41" i="57"/>
  <c r="Y41" i="57"/>
  <c r="AB41" i="57"/>
  <c r="AE41" i="57"/>
  <c r="AH41" i="57"/>
  <c r="AI41" i="57"/>
  <c r="AJ41" i="57"/>
  <c r="J42" i="57"/>
  <c r="M42" i="57"/>
  <c r="P42" i="57"/>
  <c r="S42" i="57"/>
  <c r="V42" i="57"/>
  <c r="Y42" i="57"/>
  <c r="AB42" i="57"/>
  <c r="AE42" i="57"/>
  <c r="AH42" i="57"/>
  <c r="AI42" i="57"/>
  <c r="AJ42" i="57"/>
  <c r="J43" i="57"/>
  <c r="M43" i="57"/>
  <c r="P43" i="57"/>
  <c r="S43" i="57"/>
  <c r="V43" i="57"/>
  <c r="Y43" i="57"/>
  <c r="AB43" i="57"/>
  <c r="AE43" i="57"/>
  <c r="AH43" i="57"/>
  <c r="AI43" i="57"/>
  <c r="AJ43" i="57"/>
  <c r="J44" i="57"/>
  <c r="M44" i="57"/>
  <c r="P44" i="57"/>
  <c r="S44" i="57"/>
  <c r="V44" i="57"/>
  <c r="Y44" i="57"/>
  <c r="AB44" i="57"/>
  <c r="AE44" i="57"/>
  <c r="AH44" i="57"/>
  <c r="AI44" i="57"/>
  <c r="AJ44" i="57"/>
  <c r="J45" i="57"/>
  <c r="M45" i="57"/>
  <c r="P45" i="57"/>
  <c r="S45" i="57"/>
  <c r="V45" i="57"/>
  <c r="Y45" i="57"/>
  <c r="AB45" i="57"/>
  <c r="AE45" i="57"/>
  <c r="AH45" i="57"/>
  <c r="AI45" i="57"/>
  <c r="AJ45" i="57"/>
  <c r="J35" i="61"/>
  <c r="M35" i="61"/>
  <c r="P35" i="61"/>
  <c r="S35" i="61"/>
  <c r="V35" i="61"/>
  <c r="Y35" i="61"/>
  <c r="AB35" i="61"/>
  <c r="AE35" i="61"/>
  <c r="AH35" i="61"/>
  <c r="AI35" i="61"/>
  <c r="AJ35" i="61"/>
  <c r="J36" i="61"/>
  <c r="M36" i="61"/>
  <c r="P36" i="61"/>
  <c r="S36" i="61"/>
  <c r="V36" i="61"/>
  <c r="Y36" i="61"/>
  <c r="AB36" i="61"/>
  <c r="AE36" i="61"/>
  <c r="AH36" i="61"/>
  <c r="AI36" i="61"/>
  <c r="AJ36" i="61"/>
  <c r="J37" i="61"/>
  <c r="M37" i="61"/>
  <c r="P37" i="61"/>
  <c r="S37" i="61"/>
  <c r="V37" i="61"/>
  <c r="Y37" i="61"/>
  <c r="AB37" i="61"/>
  <c r="AE37" i="61"/>
  <c r="AH37" i="61"/>
  <c r="AI37" i="61"/>
  <c r="AJ37" i="61"/>
  <c r="J38" i="61"/>
  <c r="M38" i="61"/>
  <c r="P38" i="61"/>
  <c r="S38" i="61"/>
  <c r="V38" i="61"/>
  <c r="Y38" i="61"/>
  <c r="AB38" i="61"/>
  <c r="AE38" i="61"/>
  <c r="AH38" i="61"/>
  <c r="AI38" i="61"/>
  <c r="AJ38" i="61"/>
  <c r="J39" i="61"/>
  <c r="M39" i="61"/>
  <c r="P39" i="61"/>
  <c r="S39" i="61"/>
  <c r="V39" i="61"/>
  <c r="Y39" i="61"/>
  <c r="AB39" i="61"/>
  <c r="AE39" i="61"/>
  <c r="AH39" i="61"/>
  <c r="AI39" i="61"/>
  <c r="AJ39" i="61"/>
  <c r="J40" i="61"/>
  <c r="M40" i="61"/>
  <c r="P40" i="61"/>
  <c r="S40" i="61"/>
  <c r="V40" i="61"/>
  <c r="Y40" i="61"/>
  <c r="AB40" i="61"/>
  <c r="AE40" i="61"/>
  <c r="AH40" i="61"/>
  <c r="AI40" i="61"/>
  <c r="AJ40" i="61"/>
  <c r="J41" i="61"/>
  <c r="M41" i="61"/>
  <c r="P41" i="61"/>
  <c r="S41" i="61"/>
  <c r="V41" i="61"/>
  <c r="Y41" i="61"/>
  <c r="AB41" i="61"/>
  <c r="AE41" i="61"/>
  <c r="AH41" i="61"/>
  <c r="AI41" i="61"/>
  <c r="AJ41" i="61"/>
  <c r="J42" i="61"/>
  <c r="M42" i="61"/>
  <c r="P42" i="61"/>
  <c r="S42" i="61"/>
  <c r="V42" i="61"/>
  <c r="Y42" i="61"/>
  <c r="AB42" i="61"/>
  <c r="AE42" i="61"/>
  <c r="AH42" i="61"/>
  <c r="AI42" i="61"/>
  <c r="AJ42" i="61"/>
  <c r="J43" i="61"/>
  <c r="M43" i="61"/>
  <c r="P43" i="61"/>
  <c r="S43" i="61"/>
  <c r="V43" i="61"/>
  <c r="Y43" i="61"/>
  <c r="AB43" i="61"/>
  <c r="AE43" i="61"/>
  <c r="AH43" i="61"/>
  <c r="AI43" i="61"/>
  <c r="AJ43" i="61"/>
  <c r="J44" i="61"/>
  <c r="M44" i="61"/>
  <c r="P44" i="61"/>
  <c r="S44" i="61"/>
  <c r="V44" i="61"/>
  <c r="Y44" i="61"/>
  <c r="AB44" i="61"/>
  <c r="AE44" i="61"/>
  <c r="AH44" i="61"/>
  <c r="AI44" i="61"/>
  <c r="AJ44" i="61"/>
  <c r="J45" i="61"/>
  <c r="M45" i="61"/>
  <c r="P45" i="61"/>
  <c r="S45" i="61"/>
  <c r="V45" i="61"/>
  <c r="Y45" i="61"/>
  <c r="AB45" i="61"/>
  <c r="AE45" i="61"/>
  <c r="AH45" i="61"/>
  <c r="AI45" i="61"/>
  <c r="AJ45" i="61"/>
  <c r="J35" i="65"/>
  <c r="M35" i="65"/>
  <c r="P35" i="65"/>
  <c r="S35" i="65"/>
  <c r="V35" i="65"/>
  <c r="Y35" i="65"/>
  <c r="AB35" i="65"/>
  <c r="AE35" i="65"/>
  <c r="AH35" i="65"/>
  <c r="AI35" i="65"/>
  <c r="AJ35" i="65"/>
  <c r="J36" i="65"/>
  <c r="M36" i="65"/>
  <c r="P36" i="65"/>
  <c r="S36" i="65"/>
  <c r="V36" i="65"/>
  <c r="Y36" i="65"/>
  <c r="AB36" i="65"/>
  <c r="AE36" i="65"/>
  <c r="AH36" i="65"/>
  <c r="AI36" i="65"/>
  <c r="AJ36" i="65"/>
  <c r="J37" i="65"/>
  <c r="M37" i="65"/>
  <c r="P37" i="65"/>
  <c r="S37" i="65"/>
  <c r="V37" i="65"/>
  <c r="Y37" i="65"/>
  <c r="AB37" i="65"/>
  <c r="AE37" i="65"/>
  <c r="AH37" i="65"/>
  <c r="AI37" i="65"/>
  <c r="AJ37" i="65"/>
  <c r="J38" i="65"/>
  <c r="M38" i="65"/>
  <c r="P38" i="65"/>
  <c r="S38" i="65"/>
  <c r="V38" i="65"/>
  <c r="Y38" i="65"/>
  <c r="AB38" i="65"/>
  <c r="AE38" i="65"/>
  <c r="AH38" i="65"/>
  <c r="AI38" i="65"/>
  <c r="AJ38" i="65"/>
  <c r="J39" i="65"/>
  <c r="M39" i="65"/>
  <c r="P39" i="65"/>
  <c r="S39" i="65"/>
  <c r="V39" i="65"/>
  <c r="Y39" i="65"/>
  <c r="AB39" i="65"/>
  <c r="AE39" i="65"/>
  <c r="AH39" i="65"/>
  <c r="AI39" i="65"/>
  <c r="AJ39" i="65"/>
  <c r="J40" i="65"/>
  <c r="M40" i="65"/>
  <c r="P40" i="65"/>
  <c r="S40" i="65"/>
  <c r="V40" i="65"/>
  <c r="Y40" i="65"/>
  <c r="AB40" i="65"/>
  <c r="AE40" i="65"/>
  <c r="AH40" i="65"/>
  <c r="AI40" i="65"/>
  <c r="AJ40" i="65"/>
  <c r="J41" i="65"/>
  <c r="M41" i="65"/>
  <c r="P41" i="65"/>
  <c r="S41" i="65"/>
  <c r="V41" i="65"/>
  <c r="Y41" i="65"/>
  <c r="AB41" i="65"/>
  <c r="AE41" i="65"/>
  <c r="AH41" i="65"/>
  <c r="AI41" i="65"/>
  <c r="AJ41" i="65"/>
  <c r="J42" i="65"/>
  <c r="M42" i="65"/>
  <c r="P42" i="65"/>
  <c r="S42" i="65"/>
  <c r="V42" i="65"/>
  <c r="Y42" i="65"/>
  <c r="AB42" i="65"/>
  <c r="AE42" i="65"/>
  <c r="AH42" i="65"/>
  <c r="AI42" i="65"/>
  <c r="AJ42" i="65"/>
  <c r="J43" i="65"/>
  <c r="M43" i="65"/>
  <c r="P43" i="65"/>
  <c r="S43" i="65"/>
  <c r="V43" i="65"/>
  <c r="Y43" i="65"/>
  <c r="AB43" i="65"/>
  <c r="AE43" i="65"/>
  <c r="AH43" i="65"/>
  <c r="AI43" i="65"/>
  <c r="AJ43" i="65"/>
  <c r="J44" i="65"/>
  <c r="M44" i="65"/>
  <c r="P44" i="65"/>
  <c r="S44" i="65"/>
  <c r="V44" i="65"/>
  <c r="Y44" i="65"/>
  <c r="AB44" i="65"/>
  <c r="AE44" i="65"/>
  <c r="AH44" i="65"/>
  <c r="AI44" i="65"/>
  <c r="AJ44" i="65"/>
  <c r="J45" i="65"/>
  <c r="M45" i="65"/>
  <c r="P45" i="65"/>
  <c r="S45" i="65"/>
  <c r="V45" i="65"/>
  <c r="Y45" i="65"/>
  <c r="AB45" i="65"/>
  <c r="AE45" i="65"/>
  <c r="AH45" i="65"/>
  <c r="AI45" i="65"/>
  <c r="AJ45" i="65"/>
  <c r="J35" i="69"/>
  <c r="M35" i="69"/>
  <c r="P35" i="69"/>
  <c r="S35" i="69"/>
  <c r="V35" i="69"/>
  <c r="Y35" i="69"/>
  <c r="AB35" i="69"/>
  <c r="AE35" i="69"/>
  <c r="AH35" i="69"/>
  <c r="AI35" i="69"/>
  <c r="AJ35" i="69"/>
  <c r="J36" i="69"/>
  <c r="M36" i="69"/>
  <c r="P36" i="69"/>
  <c r="S36" i="69"/>
  <c r="V36" i="69"/>
  <c r="Y36" i="69"/>
  <c r="AB36" i="69"/>
  <c r="AE36" i="69"/>
  <c r="AH36" i="69"/>
  <c r="AI36" i="69"/>
  <c r="AJ36" i="69"/>
  <c r="J37" i="69"/>
  <c r="M37" i="69"/>
  <c r="P37" i="69"/>
  <c r="S37" i="69"/>
  <c r="V37" i="69"/>
  <c r="Y37" i="69"/>
  <c r="AB37" i="69"/>
  <c r="AE37" i="69"/>
  <c r="AH37" i="69"/>
  <c r="AI37" i="69"/>
  <c r="AJ37" i="69"/>
  <c r="J38" i="69"/>
  <c r="M38" i="69"/>
  <c r="P38" i="69"/>
  <c r="S38" i="69"/>
  <c r="V38" i="69"/>
  <c r="Y38" i="69"/>
  <c r="AB38" i="69"/>
  <c r="AE38" i="69"/>
  <c r="AH38" i="69"/>
  <c r="AI38" i="69"/>
  <c r="AJ38" i="69"/>
  <c r="J39" i="69"/>
  <c r="M39" i="69"/>
  <c r="P39" i="69"/>
  <c r="S39" i="69"/>
  <c r="V39" i="69"/>
  <c r="Y39" i="69"/>
  <c r="AB39" i="69"/>
  <c r="AE39" i="69"/>
  <c r="AH39" i="69"/>
  <c r="AI39" i="69"/>
  <c r="AJ39" i="69"/>
  <c r="J40" i="69"/>
  <c r="M40" i="69"/>
  <c r="P40" i="69"/>
  <c r="S40" i="69"/>
  <c r="V40" i="69"/>
  <c r="Y40" i="69"/>
  <c r="AB40" i="69"/>
  <c r="AE40" i="69"/>
  <c r="AH40" i="69"/>
  <c r="AI40" i="69"/>
  <c r="AJ40" i="69"/>
  <c r="J41" i="69"/>
  <c r="M41" i="69"/>
  <c r="P41" i="69"/>
  <c r="S41" i="69"/>
  <c r="V41" i="69"/>
  <c r="Y41" i="69"/>
  <c r="AB41" i="69"/>
  <c r="AE41" i="69"/>
  <c r="AH41" i="69"/>
  <c r="AI41" i="69"/>
  <c r="AJ41" i="69"/>
  <c r="J42" i="69"/>
  <c r="M42" i="69"/>
  <c r="P42" i="69"/>
  <c r="S42" i="69"/>
  <c r="V42" i="69"/>
  <c r="Y42" i="69"/>
  <c r="AB42" i="69"/>
  <c r="AE42" i="69"/>
  <c r="AH42" i="69"/>
  <c r="AI42" i="69"/>
  <c r="AJ42" i="69"/>
  <c r="J43" i="69"/>
  <c r="M43" i="69"/>
  <c r="P43" i="69"/>
  <c r="S43" i="69"/>
  <c r="V43" i="69"/>
  <c r="Y43" i="69"/>
  <c r="AB43" i="69"/>
  <c r="AE43" i="69"/>
  <c r="AH43" i="69"/>
  <c r="AI43" i="69"/>
  <c r="AJ43" i="69"/>
  <c r="J44" i="69"/>
  <c r="M44" i="69"/>
  <c r="P44" i="69"/>
  <c r="S44" i="69"/>
  <c r="V44" i="69"/>
  <c r="Y44" i="69"/>
  <c r="AB44" i="69"/>
  <c r="AE44" i="69"/>
  <c r="AH44" i="69"/>
  <c r="AI44" i="69"/>
  <c r="AJ44" i="69"/>
  <c r="J45" i="69"/>
  <c r="M45" i="69"/>
  <c r="P45" i="69"/>
  <c r="S45" i="69"/>
  <c r="V45" i="69"/>
  <c r="Y45" i="69"/>
  <c r="AB45" i="69"/>
  <c r="AE45" i="69"/>
  <c r="AH45" i="69"/>
  <c r="AI45" i="69"/>
  <c r="AJ45" i="69"/>
  <c r="B10" i="36"/>
  <c r="B16" i="56"/>
  <c r="T21" i="36" l="1"/>
  <c r="Z21" i="36"/>
  <c r="Q21" i="36"/>
  <c r="W21" i="36"/>
  <c r="AI20" i="36"/>
  <c r="N21" i="36"/>
  <c r="K21" i="36"/>
  <c r="AF21" i="36"/>
  <c r="H21" i="36"/>
  <c r="AC21" i="36"/>
  <c r="E21" i="36"/>
  <c r="AJ31" i="90"/>
  <c r="Y45" i="56"/>
  <c r="AH44" i="56"/>
  <c r="J44" i="56"/>
  <c r="S43" i="56"/>
  <c r="AB42" i="56"/>
  <c r="M41" i="56"/>
  <c r="V40" i="56"/>
  <c r="AE39" i="56"/>
  <c r="P38" i="56"/>
  <c r="Y37" i="56"/>
  <c r="AH36" i="56"/>
  <c r="J36" i="56"/>
  <c r="S35" i="56"/>
  <c r="G41" i="56"/>
  <c r="V45" i="56"/>
  <c r="AE44" i="56"/>
  <c r="P43" i="56"/>
  <c r="Y42" i="56"/>
  <c r="AH41" i="56"/>
  <c r="J41" i="56"/>
  <c r="S40" i="56"/>
  <c r="AB39" i="56"/>
  <c r="M38" i="56"/>
  <c r="V37" i="56"/>
  <c r="AE36" i="56"/>
  <c r="P35" i="56"/>
  <c r="G40" i="56"/>
  <c r="W21" i="90"/>
  <c r="W21" i="86"/>
  <c r="S45" i="56"/>
  <c r="AB44" i="56"/>
  <c r="M43" i="56"/>
  <c r="V42" i="56"/>
  <c r="AE41" i="56"/>
  <c r="P40" i="56"/>
  <c r="Y39" i="56"/>
  <c r="AH38" i="56"/>
  <c r="J38" i="56"/>
  <c r="S37" i="56"/>
  <c r="AB36" i="56"/>
  <c r="M35" i="56"/>
  <c r="G39" i="56"/>
  <c r="Z21" i="90"/>
  <c r="Z21" i="86"/>
  <c r="F91" i="1"/>
  <c r="E91" i="1"/>
  <c r="P45" i="56"/>
  <c r="Y44" i="56"/>
  <c r="AH43" i="56"/>
  <c r="J43" i="56"/>
  <c r="S42" i="56"/>
  <c r="AB41" i="56"/>
  <c r="M40" i="56"/>
  <c r="V39" i="56"/>
  <c r="AE38" i="56"/>
  <c r="P37" i="56"/>
  <c r="Y36" i="56"/>
  <c r="AH35" i="56"/>
  <c r="J35" i="56"/>
  <c r="G38" i="56"/>
  <c r="M45" i="56"/>
  <c r="V44" i="56"/>
  <c r="AE43" i="56"/>
  <c r="P42" i="56"/>
  <c r="Y41" i="56"/>
  <c r="AH40" i="56"/>
  <c r="J40" i="56"/>
  <c r="S39" i="56"/>
  <c r="AB38" i="56"/>
  <c r="M37" i="56"/>
  <c r="V36" i="56"/>
  <c r="AE35" i="56"/>
  <c r="G45" i="56"/>
  <c r="G37" i="56"/>
  <c r="AC21" i="90"/>
  <c r="AC21" i="86"/>
  <c r="AH45" i="56"/>
  <c r="J45" i="56"/>
  <c r="S44" i="56"/>
  <c r="AB43" i="56"/>
  <c r="M42" i="56"/>
  <c r="V41" i="56"/>
  <c r="AE40" i="56"/>
  <c r="P39" i="56"/>
  <c r="Y38" i="56"/>
  <c r="AH37" i="56"/>
  <c r="J37" i="56"/>
  <c r="S36" i="56"/>
  <c r="AB35" i="56"/>
  <c r="G44" i="56"/>
  <c r="G36" i="56"/>
  <c r="T21" i="90"/>
  <c r="T21" i="86"/>
  <c r="K21" i="86"/>
  <c r="K21" i="90"/>
  <c r="AE45" i="56"/>
  <c r="P44" i="56"/>
  <c r="Y43" i="56"/>
  <c r="AH42" i="56"/>
  <c r="J42" i="56"/>
  <c r="S41" i="56"/>
  <c r="AB40" i="56"/>
  <c r="M39" i="56"/>
  <c r="V38" i="56"/>
  <c r="AE37" i="56"/>
  <c r="P36" i="56"/>
  <c r="Y35" i="56"/>
  <c r="G43" i="56"/>
  <c r="G35" i="56"/>
  <c r="Q21" i="86"/>
  <c r="Q21" i="90"/>
  <c r="AB45" i="56"/>
  <c r="M44" i="56"/>
  <c r="V43" i="56"/>
  <c r="AE42" i="56"/>
  <c r="P41" i="56"/>
  <c r="Y40" i="56"/>
  <c r="AH39" i="56"/>
  <c r="J39" i="56"/>
  <c r="S38" i="56"/>
  <c r="AB37" i="56"/>
  <c r="M36" i="56"/>
  <c r="V35" i="56"/>
  <c r="G42" i="56"/>
  <c r="N21" i="90"/>
  <c r="N21" i="86"/>
  <c r="U8" i="92"/>
  <c r="AL8" i="91"/>
  <c r="AF120" i="92"/>
  <c r="AH120" i="92" s="1"/>
  <c r="AH91" i="90"/>
  <c r="AF124" i="92" s="1"/>
  <c r="X120" i="92"/>
  <c r="BF73" i="91"/>
  <c r="BE73" i="91"/>
  <c r="BD73" i="91"/>
  <c r="BB73" i="91"/>
  <c r="BC73" i="91"/>
  <c r="BA73" i="91"/>
  <c r="AZ73" i="91"/>
  <c r="Z91" i="90"/>
  <c r="AC87" i="90"/>
  <c r="Y120" i="92"/>
  <c r="AA91" i="90"/>
  <c r="Y124" i="92" s="1"/>
  <c r="AD87" i="90"/>
  <c r="Z17" i="90"/>
  <c r="U124" i="92"/>
  <c r="AT77" i="91"/>
  <c r="AS77" i="91"/>
  <c r="AY77" i="91"/>
  <c r="AX77" i="91"/>
  <c r="AW77" i="91"/>
  <c r="AU77" i="91"/>
  <c r="AV77" i="91"/>
  <c r="AK31" i="90"/>
  <c r="AK63" i="90" s="1"/>
  <c r="G63" i="90"/>
  <c r="AJ27" i="90"/>
  <c r="AC120" i="88"/>
  <c r="AE91" i="86"/>
  <c r="AC124" i="88" s="1"/>
  <c r="AH87" i="86"/>
  <c r="U124" i="88"/>
  <c r="AU77" i="87"/>
  <c r="AT77" i="87"/>
  <c r="AY77" i="87"/>
  <c r="AX77" i="87"/>
  <c r="AS77" i="87"/>
  <c r="AW77" i="87"/>
  <c r="AV77" i="87"/>
  <c r="U8" i="88"/>
  <c r="AL8" i="87"/>
  <c r="Y120" i="88"/>
  <c r="AA91" i="86"/>
  <c r="Y124" i="88" s="1"/>
  <c r="AD87" i="86"/>
  <c r="Z17" i="86"/>
  <c r="AK31" i="86"/>
  <c r="AK63" i="86" s="1"/>
  <c r="G63" i="86"/>
  <c r="F31" i="86"/>
  <c r="AJ31" i="86" s="1"/>
  <c r="AJ25" i="86"/>
  <c r="X120" i="88"/>
  <c r="BF73" i="87"/>
  <c r="BC73" i="87"/>
  <c r="BB73" i="87"/>
  <c r="BE73" i="87"/>
  <c r="BD73" i="87"/>
  <c r="BA73" i="87"/>
  <c r="Z91" i="86"/>
  <c r="AZ73" i="87"/>
  <c r="AC87" i="86"/>
  <c r="W21" i="65"/>
  <c r="W21" i="69"/>
  <c r="W21" i="57"/>
  <c r="W21" i="48"/>
  <c r="W21" i="61"/>
  <c r="W21" i="52"/>
  <c r="Z21" i="69"/>
  <c r="Z21" i="57"/>
  <c r="Z21" i="48"/>
  <c r="Z21" i="61"/>
  <c r="Z21" i="52"/>
  <c r="Z21" i="65"/>
  <c r="Q21" i="61"/>
  <c r="Q21" i="52"/>
  <c r="Q21" i="69"/>
  <c r="Q21" i="48"/>
  <c r="Q21" i="65"/>
  <c r="Q21" i="57"/>
  <c r="N21" i="69"/>
  <c r="N21" i="57"/>
  <c r="N21" i="48"/>
  <c r="N21" i="61"/>
  <c r="N21" i="52"/>
  <c r="N21" i="65"/>
  <c r="K21" i="65"/>
  <c r="K21" i="69"/>
  <c r="K21" i="57"/>
  <c r="K21" i="48"/>
  <c r="K21" i="61"/>
  <c r="K21" i="52"/>
  <c r="H21" i="61"/>
  <c r="H21" i="52"/>
  <c r="H21" i="65"/>
  <c r="H21" i="69"/>
  <c r="H21" i="57"/>
  <c r="H21" i="48"/>
  <c r="AC21" i="61"/>
  <c r="AC21" i="52"/>
  <c r="AC21" i="65"/>
  <c r="AC21" i="69"/>
  <c r="AC21" i="57"/>
  <c r="AC21" i="48"/>
  <c r="T21" i="61"/>
  <c r="T21" i="52"/>
  <c r="T21" i="65"/>
  <c r="T21" i="69"/>
  <c r="T21" i="57"/>
  <c r="T21" i="48"/>
  <c r="AK38" i="57"/>
  <c r="AK39" i="65"/>
  <c r="AK41" i="48"/>
  <c r="AK42" i="1"/>
  <c r="AK45" i="61"/>
  <c r="AK37" i="61"/>
  <c r="AK40" i="57"/>
  <c r="AK37" i="57"/>
  <c r="AK43" i="52"/>
  <c r="AK40" i="52"/>
  <c r="AK41" i="36"/>
  <c r="AK41" i="69"/>
  <c r="AK42" i="61"/>
  <c r="AK39" i="61"/>
  <c r="AK42" i="65"/>
  <c r="AK44" i="57"/>
  <c r="AK45" i="52"/>
  <c r="AK37" i="52"/>
  <c r="AK43" i="48"/>
  <c r="AK40" i="48"/>
  <c r="AK39" i="69"/>
  <c r="AK37" i="65"/>
  <c r="AK36" i="69"/>
  <c r="AK35" i="52"/>
  <c r="AK37" i="36"/>
  <c r="AK38" i="36"/>
  <c r="AK44" i="69"/>
  <c r="AK42" i="69"/>
  <c r="AK36" i="36"/>
  <c r="AK35" i="61"/>
  <c r="AK38" i="65"/>
  <c r="AK41" i="1"/>
  <c r="AK38" i="48"/>
  <c r="AK45" i="1"/>
  <c r="AK36" i="57"/>
  <c r="AK38" i="1"/>
  <c r="AK39" i="1"/>
  <c r="AK45" i="69"/>
  <c r="AK37" i="69"/>
  <c r="AK40" i="65"/>
  <c r="AK43" i="61"/>
  <c r="AK41" i="52"/>
  <c r="AK44" i="48"/>
  <c r="AK36" i="48"/>
  <c r="AK39" i="36"/>
  <c r="AK41" i="61"/>
  <c r="AK35" i="48"/>
  <c r="AK42" i="36"/>
  <c r="AK42" i="48"/>
  <c r="AK43" i="69"/>
  <c r="AK37" i="1"/>
  <c r="AK45" i="65"/>
  <c r="AK40" i="61"/>
  <c r="AK43" i="57"/>
  <c r="AK35" i="57"/>
  <c r="AK38" i="52"/>
  <c r="AK44" i="36"/>
  <c r="AK45" i="36"/>
  <c r="AK35" i="1"/>
  <c r="AK35" i="69"/>
  <c r="AK45" i="57"/>
  <c r="AK39" i="52"/>
  <c r="Z21" i="56"/>
  <c r="AJ45" i="56"/>
  <c r="AI38" i="56"/>
  <c r="AF21" i="56"/>
  <c r="AI36" i="56"/>
  <c r="AI20" i="56"/>
  <c r="AI46" i="56"/>
  <c r="AJ40" i="56"/>
  <c r="AJ37" i="56"/>
  <c r="K21" i="56"/>
  <c r="AJ46" i="56"/>
  <c r="AI43" i="56"/>
  <c r="AJ41" i="56"/>
  <c r="AI41" i="56"/>
  <c r="AJ39" i="56"/>
  <c r="AJ38" i="56"/>
  <c r="AJ36" i="56"/>
  <c r="AI45" i="56"/>
  <c r="AI44" i="56"/>
  <c r="H21" i="56"/>
  <c r="AJ44" i="56"/>
  <c r="AJ42" i="56"/>
  <c r="AI39" i="56"/>
  <c r="AI42" i="56"/>
  <c r="AI40" i="56"/>
  <c r="W21" i="56"/>
  <c r="AJ43" i="56"/>
  <c r="AI37" i="56"/>
  <c r="AA21" i="56"/>
  <c r="E21" i="56"/>
  <c r="AC21" i="56"/>
  <c r="N21" i="56"/>
  <c r="Q21" i="56"/>
  <c r="AK38" i="69"/>
  <c r="AK44" i="61"/>
  <c r="AK39" i="57"/>
  <c r="AK44" i="1"/>
  <c r="AK40" i="1"/>
  <c r="AK45" i="48"/>
  <c r="AK41" i="65"/>
  <c r="AK36" i="61"/>
  <c r="AK42" i="52"/>
  <c r="AK36" i="1"/>
  <c r="AK40" i="69"/>
  <c r="AK43" i="65"/>
  <c r="AK35" i="65"/>
  <c r="AK38" i="61"/>
  <c r="AK41" i="57"/>
  <c r="AK44" i="52"/>
  <c r="AK36" i="52"/>
  <c r="AK39" i="48"/>
  <c r="AK37" i="48"/>
  <c r="AK40" i="36"/>
  <c r="AK43" i="1"/>
  <c r="AK44" i="65"/>
  <c r="AK36" i="65"/>
  <c r="AK42" i="57"/>
  <c r="AK43" i="36"/>
  <c r="AK35" i="36"/>
  <c r="AA120" i="92" l="1"/>
  <c r="BM73" i="91"/>
  <c r="BL73" i="91"/>
  <c r="BJ73" i="91"/>
  <c r="BK73" i="91"/>
  <c r="BI73" i="91"/>
  <c r="BH73" i="91"/>
  <c r="BG73" i="91"/>
  <c r="AC91" i="90"/>
  <c r="AF87" i="90"/>
  <c r="BB77" i="91"/>
  <c r="BA77" i="91"/>
  <c r="AZ77" i="91"/>
  <c r="BF77" i="91"/>
  <c r="X124" i="92"/>
  <c r="BE77" i="91"/>
  <c r="BD77" i="91"/>
  <c r="BC77" i="91"/>
  <c r="X8" i="92"/>
  <c r="AS8" i="91"/>
  <c r="AB120" i="92"/>
  <c r="AD91" i="90"/>
  <c r="AB124" i="92" s="1"/>
  <c r="AG87" i="90"/>
  <c r="AC17" i="90"/>
  <c r="BC77" i="87"/>
  <c r="BB77" i="87"/>
  <c r="BF77" i="87"/>
  <c r="X124" i="88"/>
  <c r="BE77" i="87"/>
  <c r="BD77" i="87"/>
  <c r="BA77" i="87"/>
  <c r="AZ77" i="87"/>
  <c r="AF120" i="88"/>
  <c r="AH120" i="88" s="1"/>
  <c r="AH91" i="86"/>
  <c r="AF124" i="88" s="1"/>
  <c r="X8" i="88"/>
  <c r="AS8" i="87"/>
  <c r="AA120" i="88"/>
  <c r="BG73" i="87"/>
  <c r="BK73" i="87"/>
  <c r="BJ73" i="87"/>
  <c r="BM73" i="87"/>
  <c r="BL73" i="87"/>
  <c r="BI73" i="87"/>
  <c r="BH73" i="87"/>
  <c r="AC91" i="86"/>
  <c r="AF87" i="86"/>
  <c r="AB120" i="88"/>
  <c r="AD91" i="86"/>
  <c r="AB124" i="88" s="1"/>
  <c r="AG87" i="86"/>
  <c r="AC17" i="86"/>
  <c r="AK39" i="56"/>
  <c r="AK44" i="56"/>
  <c r="AK41" i="56"/>
  <c r="AK40" i="56"/>
  <c r="AK38" i="56"/>
  <c r="AK37" i="56"/>
  <c r="AK45" i="56"/>
  <c r="AK42" i="56"/>
  <c r="AK43" i="56"/>
  <c r="AK36" i="56"/>
  <c r="AG21" i="56"/>
  <c r="U21" i="56"/>
  <c r="L21" i="56"/>
  <c r="AD21" i="56"/>
  <c r="O21" i="56"/>
  <c r="R21" i="56"/>
  <c r="X21" i="56"/>
  <c r="J21" i="56"/>
  <c r="M21" i="56"/>
  <c r="P21" i="56"/>
  <c r="C16" i="56"/>
  <c r="C16" i="86" l="1"/>
  <c r="C16" i="90"/>
  <c r="AD120" i="92"/>
  <c r="BN73" i="91"/>
  <c r="BT73" i="91"/>
  <c r="BV73" i="91" s="1"/>
  <c r="BR73" i="91"/>
  <c r="BO73" i="91"/>
  <c r="BS73" i="91"/>
  <c r="BU73" i="91" s="1"/>
  <c r="BW73" i="91" s="1"/>
  <c r="BQ73" i="91"/>
  <c r="BP73" i="91"/>
  <c r="AF91" i="90"/>
  <c r="AE120" i="92"/>
  <c r="AG120" i="92" s="1"/>
  <c r="AI120" i="92" s="1"/>
  <c r="AF17" i="90"/>
  <c r="AG91" i="90"/>
  <c r="AE124" i="92" s="1"/>
  <c r="AA8" i="92"/>
  <c r="AZ8" i="91"/>
  <c r="AA124" i="92"/>
  <c r="BJ77" i="91"/>
  <c r="BI77" i="91"/>
  <c r="BH77" i="91"/>
  <c r="BG77" i="91"/>
  <c r="BM77" i="91"/>
  <c r="BL77" i="91"/>
  <c r="BK77" i="91"/>
  <c r="AA124" i="88"/>
  <c r="BK77" i="87"/>
  <c r="BJ77" i="87"/>
  <c r="BG77" i="87"/>
  <c r="BI77" i="87"/>
  <c r="BH77" i="87"/>
  <c r="BM77" i="87"/>
  <c r="BL77" i="87"/>
  <c r="AD120" i="88"/>
  <c r="BO73" i="87"/>
  <c r="BN73" i="87"/>
  <c r="BS73" i="87"/>
  <c r="BU73" i="87" s="1"/>
  <c r="BW73" i="87" s="1"/>
  <c r="BR73" i="87"/>
  <c r="BT73" i="87"/>
  <c r="BV73" i="87" s="1"/>
  <c r="AF91" i="86"/>
  <c r="BQ73" i="87"/>
  <c r="BP73" i="87"/>
  <c r="AA8" i="88"/>
  <c r="AZ8" i="87"/>
  <c r="AE120" i="88"/>
  <c r="AG120" i="88" s="1"/>
  <c r="AI120" i="88" s="1"/>
  <c r="AF17" i="86"/>
  <c r="AG91" i="86"/>
  <c r="AE124" i="88" s="1"/>
  <c r="C6" i="78"/>
  <c r="C5" i="78"/>
  <c r="B5" i="78"/>
  <c r="B6" i="78" s="1"/>
  <c r="M42" i="77"/>
  <c r="L42" i="77"/>
  <c r="O42" i="77" s="1"/>
  <c r="K42" i="77"/>
  <c r="C6" i="77"/>
  <c r="C5" i="77"/>
  <c r="B5" i="77"/>
  <c r="B6" i="77" s="1"/>
  <c r="C6" i="76"/>
  <c r="H39" i="76"/>
  <c r="K39" i="76" s="1"/>
  <c r="N39" i="76" s="1"/>
  <c r="I39" i="76"/>
  <c r="L39" i="76" s="1"/>
  <c r="O39" i="76" s="1"/>
  <c r="J39" i="76"/>
  <c r="M39" i="76" s="1"/>
  <c r="P39" i="76" s="1"/>
  <c r="B5" i="76"/>
  <c r="AD8" i="92" l="1"/>
  <c r="BG8" i="91"/>
  <c r="AD124" i="92"/>
  <c r="BR77" i="91"/>
  <c r="BQ77" i="91"/>
  <c r="BP77" i="91"/>
  <c r="BO77" i="91"/>
  <c r="BN77" i="91"/>
  <c r="BT77" i="91"/>
  <c r="BS77" i="91"/>
  <c r="AD124" i="88"/>
  <c r="BS77" i="87"/>
  <c r="BR77" i="87"/>
  <c r="BO77" i="87"/>
  <c r="BN77" i="87"/>
  <c r="BT77" i="87"/>
  <c r="BQ77" i="87"/>
  <c r="BP77" i="87"/>
  <c r="AD8" i="88"/>
  <c r="BG8" i="87"/>
  <c r="D6" i="77"/>
  <c r="D6" i="78"/>
  <c r="D5" i="77"/>
  <c r="D5" i="78"/>
  <c r="N42" i="77"/>
  <c r="R42" i="77"/>
  <c r="P42" i="77"/>
  <c r="B6" i="76"/>
  <c r="D6" i="76" s="1"/>
  <c r="D5" i="76"/>
  <c r="S39" i="76"/>
  <c r="AI66" i="63"/>
  <c r="AG66" i="63"/>
  <c r="AE66" i="63"/>
  <c r="AB66" i="63"/>
  <c r="Y66" i="63"/>
  <c r="V66" i="63"/>
  <c r="S66" i="63"/>
  <c r="P66" i="63"/>
  <c r="M66" i="63"/>
  <c r="J66" i="63"/>
  <c r="G66" i="63"/>
  <c r="D66" i="63"/>
  <c r="AI65" i="63"/>
  <c r="AG65" i="63"/>
  <c r="AE65" i="63"/>
  <c r="AB65" i="63"/>
  <c r="Y65" i="63"/>
  <c r="V65" i="63"/>
  <c r="S65" i="63"/>
  <c r="P65" i="63"/>
  <c r="M65" i="63"/>
  <c r="J65" i="63"/>
  <c r="G65" i="63"/>
  <c r="D65" i="63"/>
  <c r="AI64" i="63"/>
  <c r="AG64" i="63"/>
  <c r="AE64" i="63"/>
  <c r="AB64" i="63"/>
  <c r="Y64" i="63"/>
  <c r="V64" i="63"/>
  <c r="S64" i="63"/>
  <c r="P64" i="63"/>
  <c r="M64" i="63"/>
  <c r="J64" i="63"/>
  <c r="G64" i="63"/>
  <c r="D64" i="63"/>
  <c r="AI63" i="63"/>
  <c r="AG63" i="63"/>
  <c r="AE63" i="63"/>
  <c r="AB63" i="63"/>
  <c r="Y63" i="63"/>
  <c r="V63" i="63"/>
  <c r="S63" i="63"/>
  <c r="P63" i="63"/>
  <c r="M63" i="63"/>
  <c r="J63" i="63"/>
  <c r="G63" i="63"/>
  <c r="D63" i="63"/>
  <c r="AI62" i="63"/>
  <c r="AG62" i="63"/>
  <c r="AE62" i="63"/>
  <c r="AB62" i="63"/>
  <c r="Y62" i="63"/>
  <c r="V62" i="63"/>
  <c r="S62" i="63"/>
  <c r="P62" i="63"/>
  <c r="M62" i="63"/>
  <c r="J62" i="63"/>
  <c r="G62" i="63"/>
  <c r="D62" i="63"/>
  <c r="AI61" i="63"/>
  <c r="AG61" i="63"/>
  <c r="AE61" i="63"/>
  <c r="AB61" i="63"/>
  <c r="Y61" i="63"/>
  <c r="V61" i="63"/>
  <c r="S61" i="63"/>
  <c r="P61" i="63"/>
  <c r="M61" i="63"/>
  <c r="J61" i="63"/>
  <c r="G61" i="63"/>
  <c r="D61" i="63"/>
  <c r="AI60" i="63"/>
  <c r="AG60" i="63"/>
  <c r="AE60" i="63"/>
  <c r="AB60" i="63"/>
  <c r="Y60" i="63"/>
  <c r="V60" i="63"/>
  <c r="S60" i="63"/>
  <c r="P60" i="63"/>
  <c r="M60" i="63"/>
  <c r="J60" i="63"/>
  <c r="G60" i="63"/>
  <c r="D60" i="63"/>
  <c r="AI59" i="63"/>
  <c r="AG59" i="63"/>
  <c r="AE59" i="63"/>
  <c r="AB59" i="63"/>
  <c r="Y59" i="63"/>
  <c r="V59" i="63"/>
  <c r="S59" i="63"/>
  <c r="P59" i="63"/>
  <c r="M59" i="63"/>
  <c r="J59" i="63"/>
  <c r="G59" i="63"/>
  <c r="D59" i="63"/>
  <c r="AI58" i="63"/>
  <c r="AG58" i="63"/>
  <c r="AE58" i="63"/>
  <c r="AB58" i="63"/>
  <c r="Y58" i="63"/>
  <c r="V58" i="63"/>
  <c r="S58" i="63"/>
  <c r="P58" i="63"/>
  <c r="M58" i="63"/>
  <c r="J58" i="63"/>
  <c r="G58" i="63"/>
  <c r="D58" i="63"/>
  <c r="AI57" i="63"/>
  <c r="AG57" i="63"/>
  <c r="AE57" i="63"/>
  <c r="AB57" i="63"/>
  <c r="Y57" i="63"/>
  <c r="V57" i="63"/>
  <c r="S57" i="63"/>
  <c r="P57" i="63"/>
  <c r="M57" i="63"/>
  <c r="J57" i="63"/>
  <c r="G57" i="63"/>
  <c r="D57" i="63"/>
  <c r="AI66" i="59"/>
  <c r="AG66" i="59"/>
  <c r="AE66" i="59"/>
  <c r="AB66" i="59"/>
  <c r="Y66" i="59"/>
  <c r="V66" i="59"/>
  <c r="S66" i="59"/>
  <c r="P66" i="59"/>
  <c r="M66" i="59"/>
  <c r="J66" i="59"/>
  <c r="G66" i="59"/>
  <c r="D66" i="59"/>
  <c r="AI65" i="59"/>
  <c r="AG65" i="59"/>
  <c r="AE65" i="59"/>
  <c r="AB65" i="59"/>
  <c r="Y65" i="59"/>
  <c r="V65" i="59"/>
  <c r="S65" i="59"/>
  <c r="P65" i="59"/>
  <c r="M65" i="59"/>
  <c r="J65" i="59"/>
  <c r="G65" i="59"/>
  <c r="D65" i="59"/>
  <c r="AI64" i="59"/>
  <c r="AG64" i="59"/>
  <c r="AE64" i="59"/>
  <c r="AB64" i="59"/>
  <c r="Y64" i="59"/>
  <c r="V64" i="59"/>
  <c r="S64" i="59"/>
  <c r="P64" i="59"/>
  <c r="M64" i="59"/>
  <c r="J64" i="59"/>
  <c r="G64" i="59"/>
  <c r="D64" i="59"/>
  <c r="AI63" i="59"/>
  <c r="AG63" i="59"/>
  <c r="AE63" i="59"/>
  <c r="AB63" i="59"/>
  <c r="Y63" i="59"/>
  <c r="V63" i="59"/>
  <c r="S63" i="59"/>
  <c r="P63" i="59"/>
  <c r="M63" i="59"/>
  <c r="J63" i="59"/>
  <c r="G63" i="59"/>
  <c r="D63" i="59"/>
  <c r="AI62" i="59"/>
  <c r="AG62" i="59"/>
  <c r="AE62" i="59"/>
  <c r="AB62" i="59"/>
  <c r="Y62" i="59"/>
  <c r="V62" i="59"/>
  <c r="S62" i="59"/>
  <c r="P62" i="59"/>
  <c r="M62" i="59"/>
  <c r="J62" i="59"/>
  <c r="G62" i="59"/>
  <c r="D62" i="59"/>
  <c r="AI61" i="59"/>
  <c r="AG61" i="59"/>
  <c r="AE61" i="59"/>
  <c r="AB61" i="59"/>
  <c r="Y61" i="59"/>
  <c r="V61" i="59"/>
  <c r="S61" i="59"/>
  <c r="P61" i="59"/>
  <c r="M61" i="59"/>
  <c r="J61" i="59"/>
  <c r="G61" i="59"/>
  <c r="D61" i="59"/>
  <c r="AI60" i="59"/>
  <c r="AG60" i="59"/>
  <c r="AE60" i="59"/>
  <c r="AB60" i="59"/>
  <c r="Y60" i="59"/>
  <c r="V60" i="59"/>
  <c r="S60" i="59"/>
  <c r="P60" i="59"/>
  <c r="M60" i="59"/>
  <c r="J60" i="59"/>
  <c r="G60" i="59"/>
  <c r="D60" i="59"/>
  <c r="AI59" i="59"/>
  <c r="AG59" i="59"/>
  <c r="AE59" i="59"/>
  <c r="AB59" i="59"/>
  <c r="Y59" i="59"/>
  <c r="V59" i="59"/>
  <c r="S59" i="59"/>
  <c r="P59" i="59"/>
  <c r="M59" i="59"/>
  <c r="J59" i="59"/>
  <c r="G59" i="59"/>
  <c r="D59" i="59"/>
  <c r="AI58" i="59"/>
  <c r="AG58" i="59"/>
  <c r="AE58" i="59"/>
  <c r="AB58" i="59"/>
  <c r="Y58" i="59"/>
  <c r="V58" i="59"/>
  <c r="S58" i="59"/>
  <c r="P58" i="59"/>
  <c r="M58" i="59"/>
  <c r="J58" i="59"/>
  <c r="G58" i="59"/>
  <c r="D58" i="59"/>
  <c r="AI57" i="59"/>
  <c r="AG57" i="59"/>
  <c r="AE57" i="59"/>
  <c r="AB57" i="59"/>
  <c r="Y57" i="59"/>
  <c r="V57" i="59"/>
  <c r="S57" i="59"/>
  <c r="P57" i="59"/>
  <c r="M57" i="59"/>
  <c r="J57" i="59"/>
  <c r="G57" i="59"/>
  <c r="D57" i="59"/>
  <c r="AI67" i="54"/>
  <c r="AG67" i="54"/>
  <c r="AE67" i="54"/>
  <c r="AB67" i="54"/>
  <c r="Y67" i="54"/>
  <c r="V67" i="54"/>
  <c r="S67" i="54"/>
  <c r="P67" i="54"/>
  <c r="M67" i="54"/>
  <c r="J67" i="54"/>
  <c r="G67" i="54"/>
  <c r="D67" i="54"/>
  <c r="AI66" i="54"/>
  <c r="AG66" i="54"/>
  <c r="AE66" i="54"/>
  <c r="AB66" i="54"/>
  <c r="Y66" i="54"/>
  <c r="V66" i="54"/>
  <c r="S66" i="54"/>
  <c r="P66" i="54"/>
  <c r="M66" i="54"/>
  <c r="J66" i="54"/>
  <c r="G66" i="54"/>
  <c r="D66" i="54"/>
  <c r="AI64" i="54"/>
  <c r="AG64" i="54"/>
  <c r="AE64" i="54"/>
  <c r="AB64" i="54"/>
  <c r="Y64" i="54"/>
  <c r="V64" i="54"/>
  <c r="S64" i="54"/>
  <c r="P64" i="54"/>
  <c r="M64" i="54"/>
  <c r="J64" i="54"/>
  <c r="G64" i="54"/>
  <c r="D64" i="54"/>
  <c r="AI63" i="54"/>
  <c r="AG63" i="54"/>
  <c r="AE63" i="54"/>
  <c r="AB63" i="54"/>
  <c r="Y63" i="54"/>
  <c r="V63" i="54"/>
  <c r="S63" i="54"/>
  <c r="P63" i="54"/>
  <c r="M63" i="54"/>
  <c r="J63" i="54"/>
  <c r="G63" i="54"/>
  <c r="D63" i="54"/>
  <c r="AI61" i="54"/>
  <c r="AG61" i="54"/>
  <c r="AE61" i="54"/>
  <c r="AB61" i="54"/>
  <c r="Y61" i="54"/>
  <c r="V61" i="54"/>
  <c r="S61" i="54"/>
  <c r="P61" i="54"/>
  <c r="M61" i="54"/>
  <c r="J61" i="54"/>
  <c r="G61" i="54"/>
  <c r="D61" i="54"/>
  <c r="AI60" i="54"/>
  <c r="AG60" i="54"/>
  <c r="AE60" i="54"/>
  <c r="AB60" i="54"/>
  <c r="Y60" i="54"/>
  <c r="V60" i="54"/>
  <c r="S60" i="54"/>
  <c r="P60" i="54"/>
  <c r="M60" i="54"/>
  <c r="J60" i="54"/>
  <c r="G60" i="54"/>
  <c r="D60" i="54"/>
  <c r="AI59" i="54"/>
  <c r="AG59" i="54"/>
  <c r="AE59" i="54"/>
  <c r="AB59" i="54"/>
  <c r="Y59" i="54"/>
  <c r="V59" i="54"/>
  <c r="S59" i="54"/>
  <c r="P59" i="54"/>
  <c r="M59" i="54"/>
  <c r="J59" i="54"/>
  <c r="G59" i="54"/>
  <c r="D59" i="54"/>
  <c r="AI58" i="54"/>
  <c r="AG58" i="54"/>
  <c r="AE58" i="54"/>
  <c r="AB58" i="54"/>
  <c r="Y58" i="54"/>
  <c r="V58" i="54"/>
  <c r="S58" i="54"/>
  <c r="P58" i="54"/>
  <c r="M58" i="54"/>
  <c r="J58" i="54"/>
  <c r="G58" i="54"/>
  <c r="D58" i="54"/>
  <c r="AI57" i="54"/>
  <c r="AG57" i="54"/>
  <c r="AE57" i="54"/>
  <c r="AB57" i="54"/>
  <c r="Y57" i="54"/>
  <c r="V57" i="54"/>
  <c r="S57" i="54"/>
  <c r="P57" i="54"/>
  <c r="M57" i="54"/>
  <c r="J57" i="54"/>
  <c r="G57" i="54"/>
  <c r="D57" i="54"/>
  <c r="AI67" i="50"/>
  <c r="AG67" i="50"/>
  <c r="AE67" i="50"/>
  <c r="AB67" i="50"/>
  <c r="Y67" i="50"/>
  <c r="V67" i="50"/>
  <c r="S67" i="50"/>
  <c r="P67" i="50"/>
  <c r="M67" i="50"/>
  <c r="J67" i="50"/>
  <c r="G67" i="50"/>
  <c r="D67" i="50"/>
  <c r="AI66" i="50"/>
  <c r="AG66" i="50"/>
  <c r="AE66" i="50"/>
  <c r="AB66" i="50"/>
  <c r="Y66" i="50"/>
  <c r="V66" i="50"/>
  <c r="S66" i="50"/>
  <c r="P66" i="50"/>
  <c r="M66" i="50"/>
  <c r="J66" i="50"/>
  <c r="G66" i="50"/>
  <c r="D66" i="50"/>
  <c r="AI65" i="50"/>
  <c r="AG65" i="50"/>
  <c r="AE65" i="50"/>
  <c r="AB65" i="50"/>
  <c r="Y65" i="50"/>
  <c r="V65" i="50"/>
  <c r="S65" i="50"/>
  <c r="P65" i="50"/>
  <c r="M65" i="50"/>
  <c r="J65" i="50"/>
  <c r="G65" i="50"/>
  <c r="D65" i="50"/>
  <c r="AI64" i="50"/>
  <c r="AG64" i="50"/>
  <c r="AE64" i="50"/>
  <c r="AB64" i="50"/>
  <c r="Y64" i="50"/>
  <c r="V64" i="50"/>
  <c r="S64" i="50"/>
  <c r="P64" i="50"/>
  <c r="M64" i="50"/>
  <c r="J64" i="50"/>
  <c r="G64" i="50"/>
  <c r="D64" i="50"/>
  <c r="AI63" i="50"/>
  <c r="AG63" i="50"/>
  <c r="AE63" i="50"/>
  <c r="AB63" i="50"/>
  <c r="Y63" i="50"/>
  <c r="V63" i="50"/>
  <c r="S63" i="50"/>
  <c r="P63" i="50"/>
  <c r="M63" i="50"/>
  <c r="J63" i="50"/>
  <c r="G63" i="50"/>
  <c r="D63" i="50"/>
  <c r="AI60" i="50"/>
  <c r="AG60" i="50"/>
  <c r="AE60" i="50"/>
  <c r="AB60" i="50"/>
  <c r="Y60" i="50"/>
  <c r="V60" i="50"/>
  <c r="S60" i="50"/>
  <c r="P60" i="50"/>
  <c r="M60" i="50"/>
  <c r="J60" i="50"/>
  <c r="G60" i="50"/>
  <c r="D60" i="50"/>
  <c r="AI59" i="50"/>
  <c r="AG59" i="50"/>
  <c r="AE59" i="50"/>
  <c r="AB59" i="50"/>
  <c r="Y59" i="50"/>
  <c r="V59" i="50"/>
  <c r="S59" i="50"/>
  <c r="P59" i="50"/>
  <c r="M59" i="50"/>
  <c r="J59" i="50"/>
  <c r="G59" i="50"/>
  <c r="D59" i="50"/>
  <c r="AI58" i="50"/>
  <c r="AG58" i="50"/>
  <c r="AE58" i="50"/>
  <c r="AB58" i="50"/>
  <c r="Y58" i="50"/>
  <c r="V58" i="50"/>
  <c r="S58" i="50"/>
  <c r="P58" i="50"/>
  <c r="M58" i="50"/>
  <c r="J58" i="50"/>
  <c r="G58" i="50"/>
  <c r="D58" i="50"/>
  <c r="AI57" i="50"/>
  <c r="AG57" i="50"/>
  <c r="AE57" i="50"/>
  <c r="AB57" i="50"/>
  <c r="Y57" i="50"/>
  <c r="V57" i="50"/>
  <c r="S57" i="50"/>
  <c r="P57" i="50"/>
  <c r="M57" i="50"/>
  <c r="J57" i="50"/>
  <c r="G57" i="50"/>
  <c r="D57" i="50"/>
  <c r="AI67" i="38"/>
  <c r="AG67" i="38"/>
  <c r="AE67" i="38"/>
  <c r="AB67" i="38"/>
  <c r="Y67" i="38"/>
  <c r="V67" i="38"/>
  <c r="S67" i="38"/>
  <c r="P67" i="38"/>
  <c r="M67" i="38"/>
  <c r="J67" i="38"/>
  <c r="G67" i="38"/>
  <c r="D67" i="38"/>
  <c r="AI66" i="38"/>
  <c r="AG66" i="38"/>
  <c r="AE66" i="38"/>
  <c r="AB66" i="38"/>
  <c r="Y66" i="38"/>
  <c r="V66" i="38"/>
  <c r="S66" i="38"/>
  <c r="P66" i="38"/>
  <c r="M66" i="38"/>
  <c r="J66" i="38"/>
  <c r="G66" i="38"/>
  <c r="D66" i="38"/>
  <c r="AI65" i="38"/>
  <c r="AG65" i="38"/>
  <c r="AE65" i="38"/>
  <c r="AB65" i="38"/>
  <c r="Y65" i="38"/>
  <c r="V65" i="38"/>
  <c r="S65" i="38"/>
  <c r="P65" i="38"/>
  <c r="M65" i="38"/>
  <c r="J65" i="38"/>
  <c r="G65" i="38"/>
  <c r="D65" i="38"/>
  <c r="AI64" i="38"/>
  <c r="AG64" i="38"/>
  <c r="AE64" i="38"/>
  <c r="AB64" i="38"/>
  <c r="Y64" i="38"/>
  <c r="V64" i="38"/>
  <c r="S64" i="38"/>
  <c r="P64" i="38"/>
  <c r="M64" i="38"/>
  <c r="J64" i="38"/>
  <c r="G64" i="38"/>
  <c r="D64" i="38"/>
  <c r="AI63" i="38"/>
  <c r="AG63" i="38"/>
  <c r="AE63" i="38"/>
  <c r="AB63" i="38"/>
  <c r="Y63" i="38"/>
  <c r="V63" i="38"/>
  <c r="S63" i="38"/>
  <c r="P63" i="38"/>
  <c r="M63" i="38"/>
  <c r="J63" i="38"/>
  <c r="G63" i="38"/>
  <c r="D63" i="38"/>
  <c r="AI62" i="38"/>
  <c r="AG62" i="38"/>
  <c r="AE62" i="38"/>
  <c r="AB62" i="38"/>
  <c r="Y62" i="38"/>
  <c r="V62" i="38"/>
  <c r="S62" i="38"/>
  <c r="P62" i="38"/>
  <c r="M62" i="38"/>
  <c r="J62" i="38"/>
  <c r="G62" i="38"/>
  <c r="D62" i="38"/>
  <c r="AI61" i="38"/>
  <c r="AG61" i="38"/>
  <c r="AE61" i="38"/>
  <c r="AB61" i="38"/>
  <c r="Y61" i="38"/>
  <c r="V61" i="38"/>
  <c r="S61" i="38"/>
  <c r="P61" i="38"/>
  <c r="M61" i="38"/>
  <c r="J61" i="38"/>
  <c r="G61" i="38"/>
  <c r="D61" i="38"/>
  <c r="AI60" i="38"/>
  <c r="AG60" i="38"/>
  <c r="AE60" i="38"/>
  <c r="AB60" i="38"/>
  <c r="Y60" i="38"/>
  <c r="V60" i="38"/>
  <c r="S60" i="38"/>
  <c r="P60" i="38"/>
  <c r="M60" i="38"/>
  <c r="J60" i="38"/>
  <c r="G60" i="38"/>
  <c r="D60" i="38"/>
  <c r="AI59" i="38"/>
  <c r="AG59" i="38"/>
  <c r="AE59" i="38"/>
  <c r="AB59" i="38"/>
  <c r="Y59" i="38"/>
  <c r="V59" i="38"/>
  <c r="S59" i="38"/>
  <c r="P59" i="38"/>
  <c r="M59" i="38"/>
  <c r="J59" i="38"/>
  <c r="G59" i="38"/>
  <c r="D59" i="38"/>
  <c r="AI58" i="38"/>
  <c r="AG58" i="38"/>
  <c r="AE58" i="38"/>
  <c r="AB58" i="38"/>
  <c r="Y58" i="38"/>
  <c r="V58" i="38"/>
  <c r="S58" i="38"/>
  <c r="P58" i="38"/>
  <c r="M58" i="38"/>
  <c r="J58" i="38"/>
  <c r="G58" i="38"/>
  <c r="D58" i="38"/>
  <c r="AI57" i="38"/>
  <c r="AG57" i="38"/>
  <c r="AE57" i="38"/>
  <c r="AB57" i="38"/>
  <c r="Y57" i="38"/>
  <c r="V57" i="38"/>
  <c r="S57" i="38"/>
  <c r="P57" i="38"/>
  <c r="M57" i="38"/>
  <c r="J57" i="38"/>
  <c r="G57" i="38"/>
  <c r="D57" i="38"/>
  <c r="AH58" i="63" l="1"/>
  <c r="AH61" i="63"/>
  <c r="AH65" i="63"/>
  <c r="AH58" i="59"/>
  <c r="AH61" i="59"/>
  <c r="AH65" i="59"/>
  <c r="AH66" i="54"/>
  <c r="AH57" i="54"/>
  <c r="AH63" i="50"/>
  <c r="AH59" i="50"/>
  <c r="AH67" i="50"/>
  <c r="AH61" i="38"/>
  <c r="AH65" i="38"/>
  <c r="AH57" i="50"/>
  <c r="AH59" i="54"/>
  <c r="AH63" i="54"/>
  <c r="AH60" i="38"/>
  <c r="AH64" i="38"/>
  <c r="AH60" i="50"/>
  <c r="AH66" i="50"/>
  <c r="AH67" i="54"/>
  <c r="AH62" i="59"/>
  <c r="AH66" i="59"/>
  <c r="AH59" i="63"/>
  <c r="AH62" i="63"/>
  <c r="AH66" i="63"/>
  <c r="AH57" i="38"/>
  <c r="AH58" i="38"/>
  <c r="AH62" i="38"/>
  <c r="AH65" i="50"/>
  <c r="AH61" i="54"/>
  <c r="AH57" i="59"/>
  <c r="AH58" i="50"/>
  <c r="AH64" i="54"/>
  <c r="AH64" i="59"/>
  <c r="AH57" i="63"/>
  <c r="AH64" i="63"/>
  <c r="AH64" i="50"/>
  <c r="AH59" i="59"/>
  <c r="AH63" i="59"/>
  <c r="AH63" i="63"/>
  <c r="AH66" i="38"/>
  <c r="AH60" i="54"/>
  <c r="AH60" i="59"/>
  <c r="AH60" i="63"/>
  <c r="AH59" i="38"/>
  <c r="AH63" i="38"/>
  <c r="AH67" i="38"/>
  <c r="AH58" i="54"/>
  <c r="M46" i="77"/>
  <c r="J46" i="77"/>
  <c r="K46" i="77"/>
  <c r="O46" i="77"/>
  <c r="H46" i="77"/>
  <c r="L46" i="77"/>
  <c r="I46" i="77"/>
  <c r="Q42" i="77"/>
  <c r="N46" i="77"/>
  <c r="P46" i="77"/>
  <c r="S42" i="77"/>
  <c r="U42" i="77"/>
  <c r="R46" i="77"/>
  <c r="F43" i="76"/>
  <c r="G43" i="76"/>
  <c r="E43" i="76"/>
  <c r="L43" i="76"/>
  <c r="I43" i="76"/>
  <c r="H43" i="76"/>
  <c r="K43" i="76"/>
  <c r="O43" i="76"/>
  <c r="N43" i="76"/>
  <c r="J43" i="76"/>
  <c r="P43" i="76"/>
  <c r="R39" i="76"/>
  <c r="M43" i="76"/>
  <c r="S43" i="76"/>
  <c r="V39" i="76"/>
  <c r="AI102" i="63"/>
  <c r="AG102" i="63"/>
  <c r="AE102" i="63"/>
  <c r="AB102" i="63"/>
  <c r="Y102" i="63"/>
  <c r="V102" i="63"/>
  <c r="S102" i="63"/>
  <c r="P102" i="63"/>
  <c r="M102" i="63"/>
  <c r="J102" i="63"/>
  <c r="G102" i="63"/>
  <c r="D102" i="63"/>
  <c r="AI101" i="63"/>
  <c r="AG101" i="63"/>
  <c r="AE101" i="63"/>
  <c r="AB101" i="63"/>
  <c r="Y101" i="63"/>
  <c r="V101" i="63"/>
  <c r="S101" i="63"/>
  <c r="P101" i="63"/>
  <c r="M101" i="63"/>
  <c r="J101" i="63"/>
  <c r="G101" i="63"/>
  <c r="D101" i="63"/>
  <c r="AI100" i="63"/>
  <c r="AG100" i="63"/>
  <c r="AE100" i="63"/>
  <c r="AB100" i="63"/>
  <c r="Y100" i="63"/>
  <c r="V100" i="63"/>
  <c r="S100" i="63"/>
  <c r="P100" i="63"/>
  <c r="M100" i="63"/>
  <c r="J100" i="63"/>
  <c r="G100" i="63"/>
  <c r="D100" i="63"/>
  <c r="AI99" i="63"/>
  <c r="AG99" i="63"/>
  <c r="AE99" i="63"/>
  <c r="AB99" i="63"/>
  <c r="Y99" i="63"/>
  <c r="V99" i="63"/>
  <c r="S99" i="63"/>
  <c r="P99" i="63"/>
  <c r="M99" i="63"/>
  <c r="J99" i="63"/>
  <c r="G99" i="63"/>
  <c r="D99" i="63"/>
  <c r="AI98" i="63"/>
  <c r="AG98" i="63"/>
  <c r="AE98" i="63"/>
  <c r="AB98" i="63"/>
  <c r="Y98" i="63"/>
  <c r="V98" i="63"/>
  <c r="S98" i="63"/>
  <c r="P98" i="63"/>
  <c r="M98" i="63"/>
  <c r="J98" i="63"/>
  <c r="G98" i="63"/>
  <c r="D98" i="63"/>
  <c r="AI97" i="63"/>
  <c r="AG97" i="63"/>
  <c r="AE97" i="63"/>
  <c r="AB97" i="63"/>
  <c r="Y97" i="63"/>
  <c r="V97" i="63"/>
  <c r="S97" i="63"/>
  <c r="P97" i="63"/>
  <c r="M97" i="63"/>
  <c r="J97" i="63"/>
  <c r="G97" i="63"/>
  <c r="D97" i="63"/>
  <c r="AI96" i="63"/>
  <c r="AG96" i="63"/>
  <c r="AE96" i="63"/>
  <c r="AE104" i="63" s="1"/>
  <c r="AB96" i="63"/>
  <c r="Y96" i="63"/>
  <c r="V96" i="63"/>
  <c r="S96" i="63"/>
  <c r="P96" i="63"/>
  <c r="P104" i="63" s="1"/>
  <c r="M96" i="63"/>
  <c r="M104" i="63" s="1"/>
  <c r="J96" i="63"/>
  <c r="J104" i="63" s="1"/>
  <c r="G96" i="63"/>
  <c r="G104" i="63" s="1"/>
  <c r="D96" i="63"/>
  <c r="AI90" i="63"/>
  <c r="AG90" i="63"/>
  <c r="AE90" i="63"/>
  <c r="AB90" i="63"/>
  <c r="Y90" i="63"/>
  <c r="V90" i="63"/>
  <c r="S90" i="63"/>
  <c r="P90" i="63"/>
  <c r="M90" i="63"/>
  <c r="J90" i="63"/>
  <c r="G90" i="63"/>
  <c r="D90" i="63"/>
  <c r="AI89" i="63"/>
  <c r="AG89" i="63"/>
  <c r="AE89" i="63"/>
  <c r="AB89" i="63"/>
  <c r="Y89" i="63"/>
  <c r="V89" i="63"/>
  <c r="S89" i="63"/>
  <c r="P89" i="63"/>
  <c r="M89" i="63"/>
  <c r="G89" i="63"/>
  <c r="D89" i="63"/>
  <c r="AI88" i="63"/>
  <c r="AG88" i="63"/>
  <c r="AE88" i="63"/>
  <c r="AB88" i="63"/>
  <c r="Y88" i="63"/>
  <c r="V88" i="63"/>
  <c r="S88" i="63"/>
  <c r="P88" i="63"/>
  <c r="M88" i="63"/>
  <c r="J88" i="63"/>
  <c r="G88" i="63"/>
  <c r="D88" i="63"/>
  <c r="AI87" i="63"/>
  <c r="AG87" i="63"/>
  <c r="AE87" i="63"/>
  <c r="AB87" i="63"/>
  <c r="Y87" i="63"/>
  <c r="V87" i="63"/>
  <c r="S87" i="63"/>
  <c r="P87" i="63"/>
  <c r="M87" i="63"/>
  <c r="J87" i="63"/>
  <c r="G87" i="63"/>
  <c r="D87" i="63"/>
  <c r="AI86" i="63"/>
  <c r="AG86" i="63"/>
  <c r="AE86" i="63"/>
  <c r="AB86" i="63"/>
  <c r="Y86" i="63"/>
  <c r="V86" i="63"/>
  <c r="S86" i="63"/>
  <c r="P86" i="63"/>
  <c r="M86" i="63"/>
  <c r="J86" i="63"/>
  <c r="G86" i="63"/>
  <c r="D86" i="63"/>
  <c r="AI85" i="63"/>
  <c r="AG85" i="63"/>
  <c r="AE85" i="63"/>
  <c r="AB85" i="63"/>
  <c r="Y85" i="63"/>
  <c r="V85" i="63"/>
  <c r="S85" i="63"/>
  <c r="P85" i="63"/>
  <c r="M85" i="63"/>
  <c r="J85" i="63"/>
  <c r="G85" i="63"/>
  <c r="D85" i="63"/>
  <c r="AI84" i="63"/>
  <c r="AG84" i="63"/>
  <c r="AE84" i="63"/>
  <c r="AB84" i="63"/>
  <c r="Y84" i="63"/>
  <c r="V84" i="63"/>
  <c r="S84" i="63"/>
  <c r="P84" i="63"/>
  <c r="M84" i="63"/>
  <c r="J84" i="63"/>
  <c r="G84" i="63"/>
  <c r="D84" i="63"/>
  <c r="AI83" i="63"/>
  <c r="AG83" i="63"/>
  <c r="AE83" i="63"/>
  <c r="AB83" i="63"/>
  <c r="Y83" i="63"/>
  <c r="V83" i="63"/>
  <c r="S83" i="63"/>
  <c r="P83" i="63"/>
  <c r="M83" i="63"/>
  <c r="J83" i="63"/>
  <c r="G83" i="63"/>
  <c r="D83" i="63"/>
  <c r="AI82" i="63"/>
  <c r="AG82" i="63"/>
  <c r="AE82" i="63"/>
  <c r="AB82" i="63"/>
  <c r="Y82" i="63"/>
  <c r="V82" i="63"/>
  <c r="S82" i="63"/>
  <c r="P82" i="63"/>
  <c r="M82" i="63"/>
  <c r="J82" i="63"/>
  <c r="G82" i="63"/>
  <c r="D82" i="63"/>
  <c r="AI71" i="63"/>
  <c r="AG71" i="63"/>
  <c r="AE71" i="63"/>
  <c r="AB71" i="63"/>
  <c r="AB93" i="63" s="1"/>
  <c r="Y71" i="63"/>
  <c r="V71" i="63"/>
  <c r="S71" i="63"/>
  <c r="P71" i="63"/>
  <c r="M71" i="63"/>
  <c r="J71" i="63"/>
  <c r="J93" i="63" s="1"/>
  <c r="G71" i="63"/>
  <c r="D71" i="63"/>
  <c r="D93" i="63" s="1"/>
  <c r="AI54" i="63"/>
  <c r="AG54" i="63"/>
  <c r="AE54" i="63"/>
  <c r="AB54" i="63"/>
  <c r="Y54" i="63"/>
  <c r="V54" i="63"/>
  <c r="S54" i="63"/>
  <c r="P54" i="63"/>
  <c r="M54" i="63"/>
  <c r="J54" i="63"/>
  <c r="G54" i="63"/>
  <c r="D54" i="63"/>
  <c r="AI53" i="63"/>
  <c r="AG53" i="63"/>
  <c r="AE53" i="63"/>
  <c r="AB53" i="63"/>
  <c r="Y53" i="63"/>
  <c r="V53" i="63"/>
  <c r="S53" i="63"/>
  <c r="P53" i="63"/>
  <c r="M53" i="63"/>
  <c r="J53" i="63"/>
  <c r="G53" i="63"/>
  <c r="D53" i="63"/>
  <c r="AI52" i="63"/>
  <c r="AG52" i="63"/>
  <c r="AE52" i="63"/>
  <c r="AB52" i="63"/>
  <c r="Y52" i="63"/>
  <c r="V52" i="63"/>
  <c r="S52" i="63"/>
  <c r="P52" i="63"/>
  <c r="M52" i="63"/>
  <c r="J52" i="63"/>
  <c r="G52" i="63"/>
  <c r="D52" i="63"/>
  <c r="AI51" i="63"/>
  <c r="AG51" i="63"/>
  <c r="AE51" i="63"/>
  <c r="AB51" i="63"/>
  <c r="Y51" i="63"/>
  <c r="V51" i="63"/>
  <c r="S51" i="63"/>
  <c r="P51" i="63"/>
  <c r="M51" i="63"/>
  <c r="J51" i="63"/>
  <c r="G51" i="63"/>
  <c r="D51" i="63"/>
  <c r="AI50" i="63"/>
  <c r="AG50" i="63"/>
  <c r="AE50" i="63"/>
  <c r="AB50" i="63"/>
  <c r="Y50" i="63"/>
  <c r="V50" i="63"/>
  <c r="S50" i="63"/>
  <c r="P50" i="63"/>
  <c r="M50" i="63"/>
  <c r="J50" i="63"/>
  <c r="G50" i="63"/>
  <c r="D50" i="63"/>
  <c r="AI49" i="63"/>
  <c r="AG49" i="63"/>
  <c r="AE49" i="63"/>
  <c r="AB49" i="63"/>
  <c r="Y49" i="63"/>
  <c r="V49" i="63"/>
  <c r="S49" i="63"/>
  <c r="P49" i="63"/>
  <c r="M49" i="63"/>
  <c r="J49" i="63"/>
  <c r="G49" i="63"/>
  <c r="D49" i="63"/>
  <c r="AI48" i="63"/>
  <c r="AG48" i="63"/>
  <c r="AE48" i="63"/>
  <c r="AB48" i="63"/>
  <c r="Y48" i="63"/>
  <c r="V48" i="63"/>
  <c r="S48" i="63"/>
  <c r="P48" i="63"/>
  <c r="M48" i="63"/>
  <c r="J48" i="63"/>
  <c r="G48" i="63"/>
  <c r="D48" i="63"/>
  <c r="AI47" i="63"/>
  <c r="AG47" i="63"/>
  <c r="AE47" i="63"/>
  <c r="AB47" i="63"/>
  <c r="Y47" i="63"/>
  <c r="V47" i="63"/>
  <c r="S47" i="63"/>
  <c r="P47" i="63"/>
  <c r="M47" i="63"/>
  <c r="J47" i="63"/>
  <c r="G47" i="63"/>
  <c r="D47" i="63"/>
  <c r="AI46" i="63"/>
  <c r="AG46" i="63"/>
  <c r="AE46" i="63"/>
  <c r="AB46" i="63"/>
  <c r="Y46" i="63"/>
  <c r="V46" i="63"/>
  <c r="S46" i="63"/>
  <c r="P46" i="63"/>
  <c r="M46" i="63"/>
  <c r="J46" i="63"/>
  <c r="G46" i="63"/>
  <c r="D46" i="63"/>
  <c r="AI45" i="63"/>
  <c r="AG45" i="63"/>
  <c r="AE45" i="63"/>
  <c r="AB45" i="63"/>
  <c r="Y45" i="63"/>
  <c r="V45" i="63"/>
  <c r="S45" i="63"/>
  <c r="P45" i="63"/>
  <c r="M45" i="63"/>
  <c r="J45" i="63"/>
  <c r="G45" i="63"/>
  <c r="D45" i="63"/>
  <c r="AI44" i="63"/>
  <c r="AG44" i="63"/>
  <c r="AE44" i="63"/>
  <c r="AB44" i="63"/>
  <c r="Y44" i="63"/>
  <c r="V44" i="63"/>
  <c r="S44" i="63"/>
  <c r="P44" i="63"/>
  <c r="M44" i="63"/>
  <c r="J44" i="63"/>
  <c r="G44" i="63"/>
  <c r="D44" i="63"/>
  <c r="AI42" i="63"/>
  <c r="AG42" i="63"/>
  <c r="AE42" i="63"/>
  <c r="AB42" i="63"/>
  <c r="Y42" i="63"/>
  <c r="V42" i="63"/>
  <c r="S42" i="63"/>
  <c r="P42" i="63"/>
  <c r="M42" i="63"/>
  <c r="J42" i="63"/>
  <c r="G42" i="63"/>
  <c r="D42" i="63"/>
  <c r="AI41" i="63"/>
  <c r="AG41" i="63"/>
  <c r="AE41" i="63"/>
  <c r="AB41" i="63"/>
  <c r="Y41" i="63"/>
  <c r="V41" i="63"/>
  <c r="S41" i="63"/>
  <c r="P41" i="63"/>
  <c r="M41" i="63"/>
  <c r="J41" i="63"/>
  <c r="G41" i="63"/>
  <c r="D41" i="63"/>
  <c r="AI40" i="63"/>
  <c r="AG40" i="63"/>
  <c r="AE40" i="63"/>
  <c r="AB40" i="63"/>
  <c r="Y40" i="63"/>
  <c r="V40" i="63"/>
  <c r="S40" i="63"/>
  <c r="P40" i="63"/>
  <c r="M40" i="63"/>
  <c r="J40" i="63"/>
  <c r="G40" i="63"/>
  <c r="D40" i="63"/>
  <c r="AI39" i="63"/>
  <c r="AG39" i="63"/>
  <c r="AE39" i="63"/>
  <c r="AB39" i="63"/>
  <c r="Y39" i="63"/>
  <c r="V39" i="63"/>
  <c r="S39" i="63"/>
  <c r="P39" i="63"/>
  <c r="M39" i="63"/>
  <c r="J39" i="63"/>
  <c r="G39" i="63"/>
  <c r="D39" i="63"/>
  <c r="AI38" i="63"/>
  <c r="AG38" i="63"/>
  <c r="AE38" i="63"/>
  <c r="AB38" i="63"/>
  <c r="Y38" i="63"/>
  <c r="V38" i="63"/>
  <c r="S38" i="63"/>
  <c r="P38" i="63"/>
  <c r="M38" i="63"/>
  <c r="J38" i="63"/>
  <c r="G38" i="63"/>
  <c r="D38" i="63"/>
  <c r="AI37" i="63"/>
  <c r="AG37" i="63"/>
  <c r="AE37" i="63"/>
  <c r="AB37" i="63"/>
  <c r="Y37" i="63"/>
  <c r="V37" i="63"/>
  <c r="S37" i="63"/>
  <c r="P37" i="63"/>
  <c r="M37" i="63"/>
  <c r="J37" i="63"/>
  <c r="G37" i="63"/>
  <c r="D37" i="63"/>
  <c r="AI36" i="63"/>
  <c r="AG36" i="63"/>
  <c r="AE36" i="63"/>
  <c r="AB36" i="63"/>
  <c r="Y36" i="63"/>
  <c r="V36" i="63"/>
  <c r="S36" i="63"/>
  <c r="P36" i="63"/>
  <c r="M36" i="63"/>
  <c r="J36" i="63"/>
  <c r="G36" i="63"/>
  <c r="D36" i="63"/>
  <c r="AI35" i="63"/>
  <c r="AG35" i="63"/>
  <c r="AE35" i="63"/>
  <c r="AB35" i="63"/>
  <c r="Y35" i="63"/>
  <c r="V35" i="63"/>
  <c r="S35" i="63"/>
  <c r="P35" i="63"/>
  <c r="M35" i="63"/>
  <c r="J35" i="63"/>
  <c r="G35" i="63"/>
  <c r="D35" i="63"/>
  <c r="AI34" i="63"/>
  <c r="AG34" i="63"/>
  <c r="AE34" i="63"/>
  <c r="AB34" i="63"/>
  <c r="Y34" i="63"/>
  <c r="V34" i="63"/>
  <c r="S34" i="63"/>
  <c r="P34" i="63"/>
  <c r="M34" i="63"/>
  <c r="J34" i="63"/>
  <c r="G34" i="63"/>
  <c r="D34" i="63"/>
  <c r="AI33" i="63"/>
  <c r="AG33" i="63"/>
  <c r="AE33" i="63"/>
  <c r="AB33" i="63"/>
  <c r="Y33" i="63"/>
  <c r="V33" i="63"/>
  <c r="S33" i="63"/>
  <c r="P33" i="63"/>
  <c r="M33" i="63"/>
  <c r="J33" i="63"/>
  <c r="G33" i="63"/>
  <c r="D33" i="63"/>
  <c r="AI32" i="63"/>
  <c r="AG32" i="63"/>
  <c r="AE32" i="63"/>
  <c r="AB32" i="63"/>
  <c r="Y32" i="63"/>
  <c r="V32" i="63"/>
  <c r="S32" i="63"/>
  <c r="P32" i="63"/>
  <c r="M32" i="63"/>
  <c r="J32" i="63"/>
  <c r="G32" i="63"/>
  <c r="D32" i="63"/>
  <c r="AI31" i="63"/>
  <c r="AG31" i="63"/>
  <c r="AE31" i="63"/>
  <c r="AB31" i="63"/>
  <c r="Y31" i="63"/>
  <c r="V31" i="63"/>
  <c r="S31" i="63"/>
  <c r="P31" i="63"/>
  <c r="M31" i="63"/>
  <c r="J31" i="63"/>
  <c r="G31" i="63"/>
  <c r="D31" i="63"/>
  <c r="AI30" i="63"/>
  <c r="AG30" i="63"/>
  <c r="AE30" i="63"/>
  <c r="AB30" i="63"/>
  <c r="Y30" i="63"/>
  <c r="V30" i="63"/>
  <c r="S30" i="63"/>
  <c r="P30" i="63"/>
  <c r="M30" i="63"/>
  <c r="J30" i="63"/>
  <c r="G30" i="63"/>
  <c r="D30" i="63"/>
  <c r="AI29" i="63"/>
  <c r="AG29" i="63"/>
  <c r="AE29" i="63"/>
  <c r="AB29" i="63"/>
  <c r="Y29" i="63"/>
  <c r="V29" i="63"/>
  <c r="S29" i="63"/>
  <c r="P29" i="63"/>
  <c r="M29" i="63"/>
  <c r="J29" i="63"/>
  <c r="G29" i="63"/>
  <c r="D29" i="63"/>
  <c r="AI28" i="63"/>
  <c r="AG28" i="63"/>
  <c r="AE28" i="63"/>
  <c r="AB28" i="63"/>
  <c r="Y28" i="63"/>
  <c r="V28" i="63"/>
  <c r="S28" i="63"/>
  <c r="P28" i="63"/>
  <c r="M28" i="63"/>
  <c r="J28" i="63"/>
  <c r="G28" i="63"/>
  <c r="D28" i="63"/>
  <c r="AI27" i="63"/>
  <c r="AG27" i="63"/>
  <c r="AE27" i="63"/>
  <c r="AB27" i="63"/>
  <c r="Y27" i="63"/>
  <c r="V27" i="63"/>
  <c r="S27" i="63"/>
  <c r="P27" i="63"/>
  <c r="M27" i="63"/>
  <c r="J27" i="63"/>
  <c r="G27" i="63"/>
  <c r="D27" i="63"/>
  <c r="AI26" i="63"/>
  <c r="AG26" i="63"/>
  <c r="AE26" i="63"/>
  <c r="AB26" i="63"/>
  <c r="Y26" i="63"/>
  <c r="V26" i="63"/>
  <c r="S26" i="63"/>
  <c r="P26" i="63"/>
  <c r="M26" i="63"/>
  <c r="J26" i="63"/>
  <c r="G26" i="63"/>
  <c r="D26" i="63"/>
  <c r="AI25" i="63"/>
  <c r="AG25" i="63"/>
  <c r="AE25" i="63"/>
  <c r="AB25" i="63"/>
  <c r="Y25" i="63"/>
  <c r="V25" i="63"/>
  <c r="S25" i="63"/>
  <c r="P25" i="63"/>
  <c r="M25" i="63"/>
  <c r="J25" i="63"/>
  <c r="G25" i="63"/>
  <c r="D25" i="63"/>
  <c r="AI24" i="63"/>
  <c r="AG24" i="63"/>
  <c r="AE24" i="63"/>
  <c r="AB24" i="63"/>
  <c r="Y24" i="63"/>
  <c r="V24" i="63"/>
  <c r="S24" i="63"/>
  <c r="P24" i="63"/>
  <c r="M24" i="63"/>
  <c r="J24" i="63"/>
  <c r="G24" i="63"/>
  <c r="D24" i="63"/>
  <c r="AI23" i="63"/>
  <c r="AG23" i="63"/>
  <c r="AE23" i="63"/>
  <c r="AB23" i="63"/>
  <c r="Y23" i="63"/>
  <c r="V23" i="63"/>
  <c r="S23" i="63"/>
  <c r="P23" i="63"/>
  <c r="M23" i="63"/>
  <c r="J23" i="63"/>
  <c r="G23" i="63"/>
  <c r="D23" i="63"/>
  <c r="AI22" i="63"/>
  <c r="AG22" i="63"/>
  <c r="AE22" i="63"/>
  <c r="AB22" i="63"/>
  <c r="Y22" i="63"/>
  <c r="V22" i="63"/>
  <c r="S22" i="63"/>
  <c r="P22" i="63"/>
  <c r="M22" i="63"/>
  <c r="J22" i="63"/>
  <c r="G22" i="63"/>
  <c r="D22" i="63"/>
  <c r="AI21" i="63"/>
  <c r="AG21" i="63"/>
  <c r="AE21" i="63"/>
  <c r="AB21" i="63"/>
  <c r="Y21" i="63"/>
  <c r="V21" i="63"/>
  <c r="S21" i="63"/>
  <c r="P21" i="63"/>
  <c r="M21" i="63"/>
  <c r="J21" i="63"/>
  <c r="D21" i="63"/>
  <c r="AI20" i="63"/>
  <c r="AG20" i="63"/>
  <c r="AE20" i="63"/>
  <c r="AB20" i="63"/>
  <c r="Y20" i="63"/>
  <c r="V20" i="63"/>
  <c r="S20" i="63"/>
  <c r="P20" i="63"/>
  <c r="M20" i="63"/>
  <c r="J20" i="63"/>
  <c r="G20" i="63"/>
  <c r="D20" i="63"/>
  <c r="AI19" i="63"/>
  <c r="AG19" i="63"/>
  <c r="AE19" i="63"/>
  <c r="AB19" i="63"/>
  <c r="Y19" i="63"/>
  <c r="V19" i="63"/>
  <c r="S19" i="63"/>
  <c r="P19" i="63"/>
  <c r="M19" i="63"/>
  <c r="J19" i="63"/>
  <c r="G19" i="63"/>
  <c r="D19" i="63"/>
  <c r="AI18" i="63"/>
  <c r="AG18" i="63"/>
  <c r="AE18" i="63"/>
  <c r="AB18" i="63"/>
  <c r="Y18" i="63"/>
  <c r="V18" i="63"/>
  <c r="S18" i="63"/>
  <c r="P18" i="63"/>
  <c r="M18" i="63"/>
  <c r="J18" i="63"/>
  <c r="G18" i="63"/>
  <c r="D18" i="63"/>
  <c r="AI17" i="63"/>
  <c r="AG17" i="63"/>
  <c r="AE17" i="63"/>
  <c r="AB17" i="63"/>
  <c r="Y17" i="63"/>
  <c r="V17" i="63"/>
  <c r="S17" i="63"/>
  <c r="P17" i="63"/>
  <c r="M17" i="63"/>
  <c r="J17" i="63"/>
  <c r="G17" i="63"/>
  <c r="D17" i="63"/>
  <c r="AI16" i="63"/>
  <c r="AG16" i="63"/>
  <c r="AE16" i="63"/>
  <c r="AB16" i="63"/>
  <c r="Y16" i="63"/>
  <c r="V16" i="63"/>
  <c r="S16" i="63"/>
  <c r="P16" i="63"/>
  <c r="M16" i="63"/>
  <c r="J16" i="63"/>
  <c r="G16" i="63"/>
  <c r="D16" i="63"/>
  <c r="AI15" i="63"/>
  <c r="AG15" i="63"/>
  <c r="AE15" i="63"/>
  <c r="AB15" i="63"/>
  <c r="Y15" i="63"/>
  <c r="V15" i="63"/>
  <c r="S15" i="63"/>
  <c r="P15" i="63"/>
  <c r="M15" i="63"/>
  <c r="J15" i="63"/>
  <c r="G15" i="63"/>
  <c r="D15" i="63"/>
  <c r="AI14" i="63"/>
  <c r="AG14" i="63"/>
  <c r="AE14" i="63"/>
  <c r="AB14" i="63"/>
  <c r="Y14" i="63"/>
  <c r="V14" i="63"/>
  <c r="S14" i="63"/>
  <c r="P14" i="63"/>
  <c r="M14" i="63"/>
  <c r="J14" i="63"/>
  <c r="G14" i="63"/>
  <c r="D14" i="63"/>
  <c r="AI102" i="59"/>
  <c r="AG102" i="59"/>
  <c r="AE102" i="59"/>
  <c r="AB102" i="59"/>
  <c r="Y102" i="59"/>
  <c r="V102" i="59"/>
  <c r="S102" i="59"/>
  <c r="P102" i="59"/>
  <c r="M102" i="59"/>
  <c r="J102" i="59"/>
  <c r="G102" i="59"/>
  <c r="D102" i="59"/>
  <c r="AI101" i="59"/>
  <c r="AG101" i="59"/>
  <c r="AE101" i="59"/>
  <c r="AB101" i="59"/>
  <c r="Y101" i="59"/>
  <c r="V101" i="59"/>
  <c r="S101" i="59"/>
  <c r="P101" i="59"/>
  <c r="M101" i="59"/>
  <c r="J101" i="59"/>
  <c r="G101" i="59"/>
  <c r="D101" i="59"/>
  <c r="AI100" i="59"/>
  <c r="AG100" i="59"/>
  <c r="AE100" i="59"/>
  <c r="AB100" i="59"/>
  <c r="Y100" i="59"/>
  <c r="V100" i="59"/>
  <c r="S100" i="59"/>
  <c r="P100" i="59"/>
  <c r="M100" i="59"/>
  <c r="J100" i="59"/>
  <c r="G100" i="59"/>
  <c r="D100" i="59"/>
  <c r="AI99" i="59"/>
  <c r="AG99" i="59"/>
  <c r="AE99" i="59"/>
  <c r="AB99" i="59"/>
  <c r="Y99" i="59"/>
  <c r="V99" i="59"/>
  <c r="S99" i="59"/>
  <c r="P99" i="59"/>
  <c r="M99" i="59"/>
  <c r="J99" i="59"/>
  <c r="G99" i="59"/>
  <c r="D99" i="59"/>
  <c r="AI98" i="59"/>
  <c r="AG98" i="59"/>
  <c r="AE98" i="59"/>
  <c r="AB98" i="59"/>
  <c r="Y98" i="59"/>
  <c r="V98" i="59"/>
  <c r="S98" i="59"/>
  <c r="P98" i="59"/>
  <c r="M98" i="59"/>
  <c r="J98" i="59"/>
  <c r="G98" i="59"/>
  <c r="D98" i="59"/>
  <c r="AI97" i="59"/>
  <c r="AG97" i="59"/>
  <c r="AE97" i="59"/>
  <c r="AB97" i="59"/>
  <c r="Y97" i="59"/>
  <c r="V97" i="59"/>
  <c r="S97" i="59"/>
  <c r="P97" i="59"/>
  <c r="M97" i="59"/>
  <c r="J97" i="59"/>
  <c r="G97" i="59"/>
  <c r="D97" i="59"/>
  <c r="AI96" i="59"/>
  <c r="AG96" i="59"/>
  <c r="AE96" i="59"/>
  <c r="AB96" i="59"/>
  <c r="Y96" i="59"/>
  <c r="V96" i="59"/>
  <c r="V104" i="59" s="1"/>
  <c r="S96" i="59"/>
  <c r="S104" i="59" s="1"/>
  <c r="P96" i="59"/>
  <c r="P104" i="59" s="1"/>
  <c r="M96" i="59"/>
  <c r="M104" i="59" s="1"/>
  <c r="J96" i="59"/>
  <c r="G96" i="59"/>
  <c r="D96" i="59"/>
  <c r="AI90" i="59"/>
  <c r="AG90" i="59"/>
  <c r="AE90" i="59"/>
  <c r="AB90" i="59"/>
  <c r="Y90" i="59"/>
  <c r="V90" i="59"/>
  <c r="S90" i="59"/>
  <c r="P90" i="59"/>
  <c r="M90" i="59"/>
  <c r="J90" i="59"/>
  <c r="G90" i="59"/>
  <c r="D90" i="59"/>
  <c r="AI89" i="59"/>
  <c r="AG89" i="59"/>
  <c r="AE89" i="59"/>
  <c r="AB89" i="59"/>
  <c r="Y89" i="59"/>
  <c r="V89" i="59"/>
  <c r="S89" i="59"/>
  <c r="P89" i="59"/>
  <c r="M89" i="59"/>
  <c r="G89" i="59"/>
  <c r="D89" i="59"/>
  <c r="AI88" i="59"/>
  <c r="AG88" i="59"/>
  <c r="AE88" i="59"/>
  <c r="AB88" i="59"/>
  <c r="Y88" i="59"/>
  <c r="V88" i="59"/>
  <c r="S88" i="59"/>
  <c r="P88" i="59"/>
  <c r="M88" i="59"/>
  <c r="J88" i="59"/>
  <c r="G88" i="59"/>
  <c r="D88" i="59"/>
  <c r="AI87" i="59"/>
  <c r="AG87" i="59"/>
  <c r="AE87" i="59"/>
  <c r="AB87" i="59"/>
  <c r="Y87" i="59"/>
  <c r="V87" i="59"/>
  <c r="S87" i="59"/>
  <c r="P87" i="59"/>
  <c r="M87" i="59"/>
  <c r="J87" i="59"/>
  <c r="G87" i="59"/>
  <c r="D87" i="59"/>
  <c r="AI86" i="59"/>
  <c r="AG86" i="59"/>
  <c r="AE86" i="59"/>
  <c r="AB86" i="59"/>
  <c r="Y86" i="59"/>
  <c r="V86" i="59"/>
  <c r="S86" i="59"/>
  <c r="P86" i="59"/>
  <c r="M86" i="59"/>
  <c r="J86" i="59"/>
  <c r="G86" i="59"/>
  <c r="D86" i="59"/>
  <c r="AI85" i="59"/>
  <c r="AG85" i="59"/>
  <c r="AE85" i="59"/>
  <c r="AB85" i="59"/>
  <c r="Y85" i="59"/>
  <c r="V85" i="59"/>
  <c r="S85" i="59"/>
  <c r="P85" i="59"/>
  <c r="M85" i="59"/>
  <c r="J85" i="59"/>
  <c r="G85" i="59"/>
  <c r="D85" i="59"/>
  <c r="AI84" i="59"/>
  <c r="AG84" i="59"/>
  <c r="AE84" i="59"/>
  <c r="AB84" i="59"/>
  <c r="Y84" i="59"/>
  <c r="V84" i="59"/>
  <c r="S84" i="59"/>
  <c r="P84" i="59"/>
  <c r="M84" i="59"/>
  <c r="J84" i="59"/>
  <c r="G84" i="59"/>
  <c r="D84" i="59"/>
  <c r="AI83" i="59"/>
  <c r="AG83" i="59"/>
  <c r="AE83" i="59"/>
  <c r="AB83" i="59"/>
  <c r="Y83" i="59"/>
  <c r="V83" i="59"/>
  <c r="S83" i="59"/>
  <c r="P83" i="59"/>
  <c r="M83" i="59"/>
  <c r="J83" i="59"/>
  <c r="G83" i="59"/>
  <c r="D83" i="59"/>
  <c r="AI82" i="59"/>
  <c r="AG82" i="59"/>
  <c r="AE82" i="59"/>
  <c r="AB82" i="59"/>
  <c r="Y82" i="59"/>
  <c r="V82" i="59"/>
  <c r="S82" i="59"/>
  <c r="P82" i="59"/>
  <c r="M82" i="59"/>
  <c r="J82" i="59"/>
  <c r="G82" i="59"/>
  <c r="D82" i="59"/>
  <c r="AI71" i="59"/>
  <c r="AG71" i="59"/>
  <c r="AE71" i="59"/>
  <c r="AB71" i="59"/>
  <c r="Y71" i="59"/>
  <c r="V71" i="59"/>
  <c r="S71" i="59"/>
  <c r="P71" i="59"/>
  <c r="M71" i="59"/>
  <c r="J71" i="59"/>
  <c r="G71" i="59"/>
  <c r="D71" i="59"/>
  <c r="AI54" i="59"/>
  <c r="AG54" i="59"/>
  <c r="AE54" i="59"/>
  <c r="AB54" i="59"/>
  <c r="Y54" i="59"/>
  <c r="V54" i="59"/>
  <c r="S54" i="59"/>
  <c r="P54" i="59"/>
  <c r="M54" i="59"/>
  <c r="J54" i="59"/>
  <c r="G54" i="59"/>
  <c r="D54" i="59"/>
  <c r="AI53" i="59"/>
  <c r="AG53" i="59"/>
  <c r="AE53" i="59"/>
  <c r="AB53" i="59"/>
  <c r="Y53" i="59"/>
  <c r="V53" i="59"/>
  <c r="S53" i="59"/>
  <c r="P53" i="59"/>
  <c r="M53" i="59"/>
  <c r="J53" i="59"/>
  <c r="G53" i="59"/>
  <c r="D53" i="59"/>
  <c r="AI52" i="59"/>
  <c r="AG52" i="59"/>
  <c r="AE52" i="59"/>
  <c r="AB52" i="59"/>
  <c r="Y52" i="59"/>
  <c r="V52" i="59"/>
  <c r="S52" i="59"/>
  <c r="P52" i="59"/>
  <c r="M52" i="59"/>
  <c r="J52" i="59"/>
  <c r="G52" i="59"/>
  <c r="D52" i="59"/>
  <c r="AI51" i="59"/>
  <c r="AG51" i="59"/>
  <c r="AE51" i="59"/>
  <c r="AB51" i="59"/>
  <c r="Y51" i="59"/>
  <c r="V51" i="59"/>
  <c r="S51" i="59"/>
  <c r="P51" i="59"/>
  <c r="M51" i="59"/>
  <c r="J51" i="59"/>
  <c r="G51" i="59"/>
  <c r="D51" i="59"/>
  <c r="AI50" i="59"/>
  <c r="AG50" i="59"/>
  <c r="AE50" i="59"/>
  <c r="AB50" i="59"/>
  <c r="Y50" i="59"/>
  <c r="V50" i="59"/>
  <c r="S50" i="59"/>
  <c r="P50" i="59"/>
  <c r="M50" i="59"/>
  <c r="J50" i="59"/>
  <c r="G50" i="59"/>
  <c r="D50" i="59"/>
  <c r="AI49" i="59"/>
  <c r="AG49" i="59"/>
  <c r="AE49" i="59"/>
  <c r="AB49" i="59"/>
  <c r="Y49" i="59"/>
  <c r="V49" i="59"/>
  <c r="S49" i="59"/>
  <c r="P49" i="59"/>
  <c r="M49" i="59"/>
  <c r="J49" i="59"/>
  <c r="G49" i="59"/>
  <c r="D49" i="59"/>
  <c r="AI48" i="59"/>
  <c r="AG48" i="59"/>
  <c r="AE48" i="59"/>
  <c r="AB48" i="59"/>
  <c r="Y48" i="59"/>
  <c r="V48" i="59"/>
  <c r="S48" i="59"/>
  <c r="P48" i="59"/>
  <c r="M48" i="59"/>
  <c r="J48" i="59"/>
  <c r="G48" i="59"/>
  <c r="D48" i="59"/>
  <c r="AI47" i="59"/>
  <c r="AG47" i="59"/>
  <c r="AE47" i="59"/>
  <c r="AB47" i="59"/>
  <c r="Y47" i="59"/>
  <c r="V47" i="59"/>
  <c r="S47" i="59"/>
  <c r="P47" i="59"/>
  <c r="M47" i="59"/>
  <c r="J47" i="59"/>
  <c r="G47" i="59"/>
  <c r="D47" i="59"/>
  <c r="AI46" i="59"/>
  <c r="AG46" i="59"/>
  <c r="AE46" i="59"/>
  <c r="AB46" i="59"/>
  <c r="Y46" i="59"/>
  <c r="V46" i="59"/>
  <c r="S46" i="59"/>
  <c r="P46" i="59"/>
  <c r="M46" i="59"/>
  <c r="J46" i="59"/>
  <c r="G46" i="59"/>
  <c r="D46" i="59"/>
  <c r="AI45" i="59"/>
  <c r="AG45" i="59"/>
  <c r="AE45" i="59"/>
  <c r="AB45" i="59"/>
  <c r="Y45" i="59"/>
  <c r="V45" i="59"/>
  <c r="S45" i="59"/>
  <c r="P45" i="59"/>
  <c r="M45" i="59"/>
  <c r="J45" i="59"/>
  <c r="G45" i="59"/>
  <c r="D45" i="59"/>
  <c r="AI44" i="59"/>
  <c r="AG44" i="59"/>
  <c r="AE44" i="59"/>
  <c r="AB44" i="59"/>
  <c r="Y44" i="59"/>
  <c r="V44" i="59"/>
  <c r="S44" i="59"/>
  <c r="P44" i="59"/>
  <c r="M44" i="59"/>
  <c r="J44" i="59"/>
  <c r="G44" i="59"/>
  <c r="D44" i="59"/>
  <c r="AI42" i="59"/>
  <c r="AG42" i="59"/>
  <c r="AE42" i="59"/>
  <c r="AB42" i="59"/>
  <c r="Y42" i="59"/>
  <c r="V42" i="59"/>
  <c r="S42" i="59"/>
  <c r="P42" i="59"/>
  <c r="M42" i="59"/>
  <c r="J42" i="59"/>
  <c r="G42" i="59"/>
  <c r="D42" i="59"/>
  <c r="AI41" i="59"/>
  <c r="AG41" i="59"/>
  <c r="AE41" i="59"/>
  <c r="AB41" i="59"/>
  <c r="Y41" i="59"/>
  <c r="V41" i="59"/>
  <c r="S41" i="59"/>
  <c r="P41" i="59"/>
  <c r="M41" i="59"/>
  <c r="J41" i="59"/>
  <c r="G41" i="59"/>
  <c r="D41" i="59"/>
  <c r="AI40" i="59"/>
  <c r="AG40" i="59"/>
  <c r="AE40" i="59"/>
  <c r="AB40" i="59"/>
  <c r="Y40" i="59"/>
  <c r="V40" i="59"/>
  <c r="S40" i="59"/>
  <c r="P40" i="59"/>
  <c r="M40" i="59"/>
  <c r="J40" i="59"/>
  <c r="G40" i="59"/>
  <c r="D40" i="59"/>
  <c r="AI39" i="59"/>
  <c r="AG39" i="59"/>
  <c r="AE39" i="59"/>
  <c r="AB39" i="59"/>
  <c r="Y39" i="59"/>
  <c r="V39" i="59"/>
  <c r="S39" i="59"/>
  <c r="P39" i="59"/>
  <c r="M39" i="59"/>
  <c r="J39" i="59"/>
  <c r="G39" i="59"/>
  <c r="D39" i="59"/>
  <c r="AI38" i="59"/>
  <c r="AG38" i="59"/>
  <c r="AE38" i="59"/>
  <c r="AB38" i="59"/>
  <c r="Y38" i="59"/>
  <c r="V38" i="59"/>
  <c r="S38" i="59"/>
  <c r="P38" i="59"/>
  <c r="M38" i="59"/>
  <c r="J38" i="59"/>
  <c r="G38" i="59"/>
  <c r="D38" i="59"/>
  <c r="AI37" i="59"/>
  <c r="AG37" i="59"/>
  <c r="AE37" i="59"/>
  <c r="AB37" i="59"/>
  <c r="Y37" i="59"/>
  <c r="V37" i="59"/>
  <c r="S37" i="59"/>
  <c r="P37" i="59"/>
  <c r="M37" i="59"/>
  <c r="J37" i="59"/>
  <c r="G37" i="59"/>
  <c r="D37" i="59"/>
  <c r="AI36" i="59"/>
  <c r="AG36" i="59"/>
  <c r="AE36" i="59"/>
  <c r="AB36" i="59"/>
  <c r="Y36" i="59"/>
  <c r="V36" i="59"/>
  <c r="S36" i="59"/>
  <c r="P36" i="59"/>
  <c r="M36" i="59"/>
  <c r="J36" i="59"/>
  <c r="G36" i="59"/>
  <c r="D36" i="59"/>
  <c r="AI35" i="59"/>
  <c r="AG35" i="59"/>
  <c r="AE35" i="59"/>
  <c r="AB35" i="59"/>
  <c r="Y35" i="59"/>
  <c r="V35" i="59"/>
  <c r="S35" i="59"/>
  <c r="P35" i="59"/>
  <c r="M35" i="59"/>
  <c r="J35" i="59"/>
  <c r="G35" i="59"/>
  <c r="D35" i="59"/>
  <c r="AI34" i="59"/>
  <c r="AG34" i="59"/>
  <c r="AE34" i="59"/>
  <c r="AB34" i="59"/>
  <c r="Y34" i="59"/>
  <c r="V34" i="59"/>
  <c r="S34" i="59"/>
  <c r="P34" i="59"/>
  <c r="M34" i="59"/>
  <c r="J34" i="59"/>
  <c r="G34" i="59"/>
  <c r="D34" i="59"/>
  <c r="AI33" i="59"/>
  <c r="AG33" i="59"/>
  <c r="AE33" i="59"/>
  <c r="AB33" i="59"/>
  <c r="Y33" i="59"/>
  <c r="V33" i="59"/>
  <c r="S33" i="59"/>
  <c r="P33" i="59"/>
  <c r="M33" i="59"/>
  <c r="J33" i="59"/>
  <c r="G33" i="59"/>
  <c r="D33" i="59"/>
  <c r="AI32" i="59"/>
  <c r="AG32" i="59"/>
  <c r="AE32" i="59"/>
  <c r="AB32" i="59"/>
  <c r="Y32" i="59"/>
  <c r="V32" i="59"/>
  <c r="S32" i="59"/>
  <c r="P32" i="59"/>
  <c r="M32" i="59"/>
  <c r="J32" i="59"/>
  <c r="G32" i="59"/>
  <c r="D32" i="59"/>
  <c r="AI31" i="59"/>
  <c r="AG31" i="59"/>
  <c r="AE31" i="59"/>
  <c r="AB31" i="59"/>
  <c r="Y31" i="59"/>
  <c r="V31" i="59"/>
  <c r="S31" i="59"/>
  <c r="P31" i="59"/>
  <c r="M31" i="59"/>
  <c r="J31" i="59"/>
  <c r="G31" i="59"/>
  <c r="D31" i="59"/>
  <c r="AI30" i="59"/>
  <c r="AG30" i="59"/>
  <c r="AE30" i="59"/>
  <c r="AB30" i="59"/>
  <c r="Y30" i="59"/>
  <c r="V30" i="59"/>
  <c r="S30" i="59"/>
  <c r="P30" i="59"/>
  <c r="M30" i="59"/>
  <c r="J30" i="59"/>
  <c r="G30" i="59"/>
  <c r="D30" i="59"/>
  <c r="AI29" i="59"/>
  <c r="AG29" i="59"/>
  <c r="AE29" i="59"/>
  <c r="AB29" i="59"/>
  <c r="Y29" i="59"/>
  <c r="V29" i="59"/>
  <c r="S29" i="59"/>
  <c r="P29" i="59"/>
  <c r="M29" i="59"/>
  <c r="J29" i="59"/>
  <c r="G29" i="59"/>
  <c r="D29" i="59"/>
  <c r="AI28" i="59"/>
  <c r="AG28" i="59"/>
  <c r="AE28" i="59"/>
  <c r="AB28" i="59"/>
  <c r="Y28" i="59"/>
  <c r="V28" i="59"/>
  <c r="S28" i="59"/>
  <c r="P28" i="59"/>
  <c r="M28" i="59"/>
  <c r="J28" i="59"/>
  <c r="G28" i="59"/>
  <c r="D28" i="59"/>
  <c r="AI27" i="59"/>
  <c r="AG27" i="59"/>
  <c r="AE27" i="59"/>
  <c r="AB27" i="59"/>
  <c r="Y27" i="59"/>
  <c r="V27" i="59"/>
  <c r="S27" i="59"/>
  <c r="P27" i="59"/>
  <c r="M27" i="59"/>
  <c r="J27" i="59"/>
  <c r="G27" i="59"/>
  <c r="D27" i="59"/>
  <c r="AI26" i="59"/>
  <c r="AG26" i="59"/>
  <c r="AE26" i="59"/>
  <c r="AB26" i="59"/>
  <c r="Y26" i="59"/>
  <c r="V26" i="59"/>
  <c r="S26" i="59"/>
  <c r="P26" i="59"/>
  <c r="M26" i="59"/>
  <c r="J26" i="59"/>
  <c r="G26" i="59"/>
  <c r="D26" i="59"/>
  <c r="AI25" i="59"/>
  <c r="AG25" i="59"/>
  <c r="AE25" i="59"/>
  <c r="AB25" i="59"/>
  <c r="Y25" i="59"/>
  <c r="V25" i="59"/>
  <c r="S25" i="59"/>
  <c r="P25" i="59"/>
  <c r="M25" i="59"/>
  <c r="J25" i="59"/>
  <c r="G25" i="59"/>
  <c r="D25" i="59"/>
  <c r="AI24" i="59"/>
  <c r="AG24" i="59"/>
  <c r="AE24" i="59"/>
  <c r="AB24" i="59"/>
  <c r="Y24" i="59"/>
  <c r="V24" i="59"/>
  <c r="S24" i="59"/>
  <c r="P24" i="59"/>
  <c r="M24" i="59"/>
  <c r="J24" i="59"/>
  <c r="G24" i="59"/>
  <c r="D24" i="59"/>
  <c r="AI23" i="59"/>
  <c r="AG23" i="59"/>
  <c r="AE23" i="59"/>
  <c r="AB23" i="59"/>
  <c r="Y23" i="59"/>
  <c r="V23" i="59"/>
  <c r="S23" i="59"/>
  <c r="P23" i="59"/>
  <c r="M23" i="59"/>
  <c r="J23" i="59"/>
  <c r="G23" i="59"/>
  <c r="D23" i="59"/>
  <c r="AI22" i="59"/>
  <c r="AG22" i="59"/>
  <c r="AE22" i="59"/>
  <c r="AB22" i="59"/>
  <c r="Y22" i="59"/>
  <c r="V22" i="59"/>
  <c r="S22" i="59"/>
  <c r="P22" i="59"/>
  <c r="M22" i="59"/>
  <c r="J22" i="59"/>
  <c r="G22" i="59"/>
  <c r="D22" i="59"/>
  <c r="AI21" i="59"/>
  <c r="AG21" i="59"/>
  <c r="AE21" i="59"/>
  <c r="AB21" i="59"/>
  <c r="Y21" i="59"/>
  <c r="V21" i="59"/>
  <c r="S21" i="59"/>
  <c r="P21" i="59"/>
  <c r="M21" i="59"/>
  <c r="J21" i="59"/>
  <c r="D21" i="59"/>
  <c r="AI20" i="59"/>
  <c r="AG20" i="59"/>
  <c r="AE20" i="59"/>
  <c r="AB20" i="59"/>
  <c r="Y20" i="59"/>
  <c r="V20" i="59"/>
  <c r="S20" i="59"/>
  <c r="P20" i="59"/>
  <c r="M20" i="59"/>
  <c r="J20" i="59"/>
  <c r="G20" i="59"/>
  <c r="D20" i="59"/>
  <c r="AI19" i="59"/>
  <c r="AG19" i="59"/>
  <c r="AE19" i="59"/>
  <c r="AB19" i="59"/>
  <c r="Y19" i="59"/>
  <c r="V19" i="59"/>
  <c r="S19" i="59"/>
  <c r="P19" i="59"/>
  <c r="M19" i="59"/>
  <c r="J19" i="59"/>
  <c r="G19" i="59"/>
  <c r="D19" i="59"/>
  <c r="AI18" i="59"/>
  <c r="AG18" i="59"/>
  <c r="AE18" i="59"/>
  <c r="AB18" i="59"/>
  <c r="Y18" i="59"/>
  <c r="V18" i="59"/>
  <c r="S18" i="59"/>
  <c r="P18" i="59"/>
  <c r="M18" i="59"/>
  <c r="J18" i="59"/>
  <c r="G18" i="59"/>
  <c r="D18" i="59"/>
  <c r="AI17" i="59"/>
  <c r="AG17" i="59"/>
  <c r="AE17" i="59"/>
  <c r="AB17" i="59"/>
  <c r="Y17" i="59"/>
  <c r="V17" i="59"/>
  <c r="S17" i="59"/>
  <c r="P17" i="59"/>
  <c r="M17" i="59"/>
  <c r="J17" i="59"/>
  <c r="G17" i="59"/>
  <c r="D17" i="59"/>
  <c r="AI16" i="59"/>
  <c r="AG16" i="59"/>
  <c r="AE16" i="59"/>
  <c r="AB16" i="59"/>
  <c r="Y16" i="59"/>
  <c r="V16" i="59"/>
  <c r="S16" i="59"/>
  <c r="P16" i="59"/>
  <c r="M16" i="59"/>
  <c r="J16" i="59"/>
  <c r="G16" i="59"/>
  <c r="D16" i="59"/>
  <c r="AI15" i="59"/>
  <c r="AG15" i="59"/>
  <c r="AE15" i="59"/>
  <c r="AB15" i="59"/>
  <c r="Y15" i="59"/>
  <c r="V15" i="59"/>
  <c r="S15" i="59"/>
  <c r="P15" i="59"/>
  <c r="M15" i="59"/>
  <c r="J15" i="59"/>
  <c r="G15" i="59"/>
  <c r="D15" i="59"/>
  <c r="AI14" i="59"/>
  <c r="AG14" i="59"/>
  <c r="AE14" i="59"/>
  <c r="AB14" i="59"/>
  <c r="Y14" i="59"/>
  <c r="V14" i="59"/>
  <c r="S14" i="59"/>
  <c r="P14" i="59"/>
  <c r="M14" i="59"/>
  <c r="J14" i="59"/>
  <c r="G14" i="59"/>
  <c r="D14" i="59"/>
  <c r="AI102" i="54"/>
  <c r="AG102" i="54"/>
  <c r="AE102" i="54"/>
  <c r="AB102" i="54"/>
  <c r="Y102" i="54"/>
  <c r="V102" i="54"/>
  <c r="S102" i="54"/>
  <c r="P102" i="54"/>
  <c r="M102" i="54"/>
  <c r="J102" i="54"/>
  <c r="G102" i="54"/>
  <c r="D102" i="54"/>
  <c r="AI101" i="54"/>
  <c r="AG101" i="54"/>
  <c r="AE101" i="54"/>
  <c r="AB101" i="54"/>
  <c r="Y101" i="54"/>
  <c r="V101" i="54"/>
  <c r="S101" i="54"/>
  <c r="P101" i="54"/>
  <c r="M101" i="54"/>
  <c r="J101" i="54"/>
  <c r="G101" i="54"/>
  <c r="D101" i="54"/>
  <c r="AI100" i="54"/>
  <c r="AG100" i="54"/>
  <c r="AE100" i="54"/>
  <c r="AB100" i="54"/>
  <c r="Y100" i="54"/>
  <c r="V100" i="54"/>
  <c r="S100" i="54"/>
  <c r="P100" i="54"/>
  <c r="M100" i="54"/>
  <c r="J100" i="54"/>
  <c r="G100" i="54"/>
  <c r="D100" i="54"/>
  <c r="AI99" i="54"/>
  <c r="AG99" i="54"/>
  <c r="AE99" i="54"/>
  <c r="AB99" i="54"/>
  <c r="Y99" i="54"/>
  <c r="V99" i="54"/>
  <c r="S99" i="54"/>
  <c r="P99" i="54"/>
  <c r="M99" i="54"/>
  <c r="J99" i="54"/>
  <c r="G99" i="54"/>
  <c r="D99" i="54"/>
  <c r="AI98" i="54"/>
  <c r="AG98" i="54"/>
  <c r="AE98" i="54"/>
  <c r="AB98" i="54"/>
  <c r="Y98" i="54"/>
  <c r="V98" i="54"/>
  <c r="S98" i="54"/>
  <c r="P98" i="54"/>
  <c r="M98" i="54"/>
  <c r="J98" i="54"/>
  <c r="G98" i="54"/>
  <c r="D98" i="54"/>
  <c r="AI97" i="54"/>
  <c r="AG97" i="54"/>
  <c r="AE97" i="54"/>
  <c r="AB97" i="54"/>
  <c r="Y97" i="54"/>
  <c r="V97" i="54"/>
  <c r="S97" i="54"/>
  <c r="P97" i="54"/>
  <c r="M97" i="54"/>
  <c r="J97" i="54"/>
  <c r="G97" i="54"/>
  <c r="D97" i="54"/>
  <c r="AI96" i="54"/>
  <c r="AG96" i="54"/>
  <c r="AE96" i="54"/>
  <c r="AB96" i="54"/>
  <c r="AB104" i="54" s="1"/>
  <c r="Y96" i="54"/>
  <c r="Y104" i="54" s="1"/>
  <c r="V96" i="54"/>
  <c r="V104" i="54" s="1"/>
  <c r="S96" i="54"/>
  <c r="P96" i="54"/>
  <c r="M96" i="54"/>
  <c r="J96" i="54"/>
  <c r="G96" i="54"/>
  <c r="D96" i="54"/>
  <c r="D104" i="54" s="1"/>
  <c r="AI90" i="54"/>
  <c r="AG90" i="54"/>
  <c r="AE90" i="54"/>
  <c r="AB90" i="54"/>
  <c r="Y90" i="54"/>
  <c r="V90" i="54"/>
  <c r="S90" i="54"/>
  <c r="P90" i="54"/>
  <c r="M90" i="54"/>
  <c r="J90" i="54"/>
  <c r="G90" i="54"/>
  <c r="D90" i="54"/>
  <c r="AI89" i="54"/>
  <c r="AG89" i="54"/>
  <c r="AE89" i="54"/>
  <c r="AB89" i="54"/>
  <c r="Y89" i="54"/>
  <c r="V89" i="54"/>
  <c r="S89" i="54"/>
  <c r="P89" i="54"/>
  <c r="M89" i="54"/>
  <c r="G89" i="54"/>
  <c r="D89" i="54"/>
  <c r="AI88" i="54"/>
  <c r="AG88" i="54"/>
  <c r="AE88" i="54"/>
  <c r="AB88" i="54"/>
  <c r="Y88" i="54"/>
  <c r="V88" i="54"/>
  <c r="S88" i="54"/>
  <c r="P88" i="54"/>
  <c r="M88" i="54"/>
  <c r="J88" i="54"/>
  <c r="G88" i="54"/>
  <c r="D88" i="54"/>
  <c r="AI87" i="54"/>
  <c r="AG87" i="54"/>
  <c r="AE87" i="54"/>
  <c r="AB87" i="54"/>
  <c r="Y87" i="54"/>
  <c r="V87" i="54"/>
  <c r="S87" i="54"/>
  <c r="P87" i="54"/>
  <c r="M87" i="54"/>
  <c r="J87" i="54"/>
  <c r="G87" i="54"/>
  <c r="D87" i="54"/>
  <c r="AI86" i="54"/>
  <c r="AG86" i="54"/>
  <c r="AE86" i="54"/>
  <c r="AB86" i="54"/>
  <c r="Y86" i="54"/>
  <c r="V86" i="54"/>
  <c r="S86" i="54"/>
  <c r="P86" i="54"/>
  <c r="M86" i="54"/>
  <c r="J86" i="54"/>
  <c r="G86" i="54"/>
  <c r="D86" i="54"/>
  <c r="AI85" i="54"/>
  <c r="AG85" i="54"/>
  <c r="AE85" i="54"/>
  <c r="AB85" i="54"/>
  <c r="Y85" i="54"/>
  <c r="V85" i="54"/>
  <c r="S85" i="54"/>
  <c r="P85" i="54"/>
  <c r="M85" i="54"/>
  <c r="J85" i="54"/>
  <c r="G85" i="54"/>
  <c r="D85" i="54"/>
  <c r="AI84" i="54"/>
  <c r="AG84" i="54"/>
  <c r="AE84" i="54"/>
  <c r="AB84" i="54"/>
  <c r="Y84" i="54"/>
  <c r="V84" i="54"/>
  <c r="S84" i="54"/>
  <c r="P84" i="54"/>
  <c r="M84" i="54"/>
  <c r="J84" i="54"/>
  <c r="G84" i="54"/>
  <c r="D84" i="54"/>
  <c r="AI83" i="54"/>
  <c r="AG83" i="54"/>
  <c r="AE83" i="54"/>
  <c r="AB83" i="54"/>
  <c r="Y83" i="54"/>
  <c r="V83" i="54"/>
  <c r="S83" i="54"/>
  <c r="P83" i="54"/>
  <c r="M83" i="54"/>
  <c r="J83" i="54"/>
  <c r="G83" i="54"/>
  <c r="D83" i="54"/>
  <c r="AI72" i="54"/>
  <c r="AG72" i="54"/>
  <c r="AE72" i="54"/>
  <c r="AB72" i="54"/>
  <c r="Y72" i="54"/>
  <c r="V72" i="54"/>
  <c r="S72" i="54"/>
  <c r="P72" i="54"/>
  <c r="M72" i="54"/>
  <c r="J72" i="54"/>
  <c r="G72" i="54"/>
  <c r="D72" i="54"/>
  <c r="AI71" i="54"/>
  <c r="AG71" i="54"/>
  <c r="AE71" i="54"/>
  <c r="AB71" i="54"/>
  <c r="Y71" i="54"/>
  <c r="V71" i="54"/>
  <c r="S71" i="54"/>
  <c r="P71" i="54"/>
  <c r="P93" i="54" s="1"/>
  <c r="M71" i="54"/>
  <c r="J71" i="54"/>
  <c r="G71" i="54"/>
  <c r="D71" i="54"/>
  <c r="AI54" i="54"/>
  <c r="AG54" i="54"/>
  <c r="AE54" i="54"/>
  <c r="AB54" i="54"/>
  <c r="Y54" i="54"/>
  <c r="V54" i="54"/>
  <c r="S54" i="54"/>
  <c r="P54" i="54"/>
  <c r="M54" i="54"/>
  <c r="J54" i="54"/>
  <c r="G54" i="54"/>
  <c r="D54" i="54"/>
  <c r="AI53" i="54"/>
  <c r="AG53" i="54"/>
  <c r="AE53" i="54"/>
  <c r="AB53" i="54"/>
  <c r="Y53" i="54"/>
  <c r="V53" i="54"/>
  <c r="S53" i="54"/>
  <c r="P53" i="54"/>
  <c r="M53" i="54"/>
  <c r="J53" i="54"/>
  <c r="G53" i="54"/>
  <c r="D53" i="54"/>
  <c r="AI52" i="54"/>
  <c r="AG52" i="54"/>
  <c r="AE52" i="54"/>
  <c r="AB52" i="54"/>
  <c r="Y52" i="54"/>
  <c r="V52" i="54"/>
  <c r="S52" i="54"/>
  <c r="P52" i="54"/>
  <c r="M52" i="54"/>
  <c r="J52" i="54"/>
  <c r="G52" i="54"/>
  <c r="D52" i="54"/>
  <c r="AI51" i="54"/>
  <c r="AG51" i="54"/>
  <c r="AE51" i="54"/>
  <c r="AB51" i="54"/>
  <c r="Y51" i="54"/>
  <c r="V51" i="54"/>
  <c r="S51" i="54"/>
  <c r="P51" i="54"/>
  <c r="M51" i="54"/>
  <c r="J51" i="54"/>
  <c r="G51" i="54"/>
  <c r="D51" i="54"/>
  <c r="AI50" i="54"/>
  <c r="AG50" i="54"/>
  <c r="AE50" i="54"/>
  <c r="AB50" i="54"/>
  <c r="Y50" i="54"/>
  <c r="V50" i="54"/>
  <c r="S50" i="54"/>
  <c r="P50" i="54"/>
  <c r="M50" i="54"/>
  <c r="J50" i="54"/>
  <c r="G50" i="54"/>
  <c r="D50" i="54"/>
  <c r="AI49" i="54"/>
  <c r="AG49" i="54"/>
  <c r="AE49" i="54"/>
  <c r="AB49" i="54"/>
  <c r="Y49" i="54"/>
  <c r="V49" i="54"/>
  <c r="S49" i="54"/>
  <c r="P49" i="54"/>
  <c r="M49" i="54"/>
  <c r="J49" i="54"/>
  <c r="G49" i="54"/>
  <c r="D49" i="54"/>
  <c r="AI48" i="54"/>
  <c r="AG48" i="54"/>
  <c r="AE48" i="54"/>
  <c r="AB48" i="54"/>
  <c r="Y48" i="54"/>
  <c r="V48" i="54"/>
  <c r="S48" i="54"/>
  <c r="P48" i="54"/>
  <c r="M48" i="54"/>
  <c r="J48" i="54"/>
  <c r="G48" i="54"/>
  <c r="D48" i="54"/>
  <c r="AI47" i="54"/>
  <c r="AG47" i="54"/>
  <c r="AE47" i="54"/>
  <c r="AB47" i="54"/>
  <c r="Y47" i="54"/>
  <c r="V47" i="54"/>
  <c r="S47" i="54"/>
  <c r="P47" i="54"/>
  <c r="M47" i="54"/>
  <c r="J47" i="54"/>
  <c r="G47" i="54"/>
  <c r="D47" i="54"/>
  <c r="AI46" i="54"/>
  <c r="AG46" i="54"/>
  <c r="AE46" i="54"/>
  <c r="AB46" i="54"/>
  <c r="Y46" i="54"/>
  <c r="V46" i="54"/>
  <c r="S46" i="54"/>
  <c r="P46" i="54"/>
  <c r="M46" i="54"/>
  <c r="J46" i="54"/>
  <c r="G46" i="54"/>
  <c r="D46" i="54"/>
  <c r="AI45" i="54"/>
  <c r="AG45" i="54"/>
  <c r="AE45" i="54"/>
  <c r="AB45" i="54"/>
  <c r="Y45" i="54"/>
  <c r="V45" i="54"/>
  <c r="S45" i="54"/>
  <c r="P45" i="54"/>
  <c r="M45" i="54"/>
  <c r="J45" i="54"/>
  <c r="G45" i="54"/>
  <c r="D45" i="54"/>
  <c r="AI44" i="54"/>
  <c r="AG44" i="54"/>
  <c r="AE44" i="54"/>
  <c r="AB44" i="54"/>
  <c r="Y44" i="54"/>
  <c r="V44" i="54"/>
  <c r="S44" i="54"/>
  <c r="P44" i="54"/>
  <c r="M44" i="54"/>
  <c r="J44" i="54"/>
  <c r="G44" i="54"/>
  <c r="D44" i="54"/>
  <c r="AI42" i="54"/>
  <c r="AG42" i="54"/>
  <c r="AE42" i="54"/>
  <c r="AB42" i="54"/>
  <c r="Y42" i="54"/>
  <c r="V42" i="54"/>
  <c r="S42" i="54"/>
  <c r="P42" i="54"/>
  <c r="M42" i="54"/>
  <c r="J42" i="54"/>
  <c r="G42" i="54"/>
  <c r="D42" i="54"/>
  <c r="AI41" i="54"/>
  <c r="AG41" i="54"/>
  <c r="AE41" i="54"/>
  <c r="AB41" i="54"/>
  <c r="Y41" i="54"/>
  <c r="V41" i="54"/>
  <c r="S41" i="54"/>
  <c r="P41" i="54"/>
  <c r="M41" i="54"/>
  <c r="J41" i="54"/>
  <c r="G41" i="54"/>
  <c r="D41" i="54"/>
  <c r="AI40" i="54"/>
  <c r="AG40" i="54"/>
  <c r="AE40" i="54"/>
  <c r="AB40" i="54"/>
  <c r="Y40" i="54"/>
  <c r="V40" i="54"/>
  <c r="S40" i="54"/>
  <c r="P40" i="54"/>
  <c r="M40" i="54"/>
  <c r="J40" i="54"/>
  <c r="G40" i="54"/>
  <c r="D40" i="54"/>
  <c r="AI39" i="54"/>
  <c r="AG39" i="54"/>
  <c r="AE39" i="54"/>
  <c r="AB39" i="54"/>
  <c r="Y39" i="54"/>
  <c r="V39" i="54"/>
  <c r="S39" i="54"/>
  <c r="P39" i="54"/>
  <c r="M39" i="54"/>
  <c r="J39" i="54"/>
  <c r="G39" i="54"/>
  <c r="D39" i="54"/>
  <c r="AI38" i="54"/>
  <c r="AG38" i="54"/>
  <c r="AE38" i="54"/>
  <c r="AB38" i="54"/>
  <c r="Y38" i="54"/>
  <c r="V38" i="54"/>
  <c r="S38" i="54"/>
  <c r="P38" i="54"/>
  <c r="M38" i="54"/>
  <c r="J38" i="54"/>
  <c r="G38" i="54"/>
  <c r="D38" i="54"/>
  <c r="AI37" i="54"/>
  <c r="AG37" i="54"/>
  <c r="AE37" i="54"/>
  <c r="AB37" i="54"/>
  <c r="Y37" i="54"/>
  <c r="V37" i="54"/>
  <c r="S37" i="54"/>
  <c r="P37" i="54"/>
  <c r="M37" i="54"/>
  <c r="J37" i="54"/>
  <c r="G37" i="54"/>
  <c r="D37" i="54"/>
  <c r="AI36" i="54"/>
  <c r="AG36" i="54"/>
  <c r="AE36" i="54"/>
  <c r="AB36" i="54"/>
  <c r="Y36" i="54"/>
  <c r="V36" i="54"/>
  <c r="S36" i="54"/>
  <c r="P36" i="54"/>
  <c r="M36" i="54"/>
  <c r="J36" i="54"/>
  <c r="G36" i="54"/>
  <c r="D36" i="54"/>
  <c r="AI35" i="54"/>
  <c r="AG35" i="54"/>
  <c r="AE35" i="54"/>
  <c r="AB35" i="54"/>
  <c r="Y35" i="54"/>
  <c r="V35" i="54"/>
  <c r="S35" i="54"/>
  <c r="P35" i="54"/>
  <c r="M35" i="54"/>
  <c r="J35" i="54"/>
  <c r="G35" i="54"/>
  <c r="D35" i="54"/>
  <c r="AI34" i="54"/>
  <c r="AG34" i="54"/>
  <c r="AE34" i="54"/>
  <c r="AB34" i="54"/>
  <c r="Y34" i="54"/>
  <c r="V34" i="54"/>
  <c r="S34" i="54"/>
  <c r="P34" i="54"/>
  <c r="M34" i="54"/>
  <c r="J34" i="54"/>
  <c r="G34" i="54"/>
  <c r="D34" i="54"/>
  <c r="AI33" i="54"/>
  <c r="AG33" i="54"/>
  <c r="AE33" i="54"/>
  <c r="AB33" i="54"/>
  <c r="Y33" i="54"/>
  <c r="V33" i="54"/>
  <c r="S33" i="54"/>
  <c r="P33" i="54"/>
  <c r="M33" i="54"/>
  <c r="J33" i="54"/>
  <c r="G33" i="54"/>
  <c r="D33" i="54"/>
  <c r="AI32" i="54"/>
  <c r="AG32" i="54"/>
  <c r="AE32" i="54"/>
  <c r="AB32" i="54"/>
  <c r="Y32" i="54"/>
  <c r="V32" i="54"/>
  <c r="S32" i="54"/>
  <c r="P32" i="54"/>
  <c r="M32" i="54"/>
  <c r="J32" i="54"/>
  <c r="G32" i="54"/>
  <c r="D32" i="54"/>
  <c r="AI31" i="54"/>
  <c r="AG31" i="54"/>
  <c r="AE31" i="54"/>
  <c r="AB31" i="54"/>
  <c r="Y31" i="54"/>
  <c r="V31" i="54"/>
  <c r="S31" i="54"/>
  <c r="P31" i="54"/>
  <c r="M31" i="54"/>
  <c r="J31" i="54"/>
  <c r="G31" i="54"/>
  <c r="D31" i="54"/>
  <c r="AI30" i="54"/>
  <c r="AG30" i="54"/>
  <c r="AE30" i="54"/>
  <c r="AB30" i="54"/>
  <c r="Y30" i="54"/>
  <c r="V30" i="54"/>
  <c r="S30" i="54"/>
  <c r="P30" i="54"/>
  <c r="M30" i="54"/>
  <c r="J30" i="54"/>
  <c r="G30" i="54"/>
  <c r="D30" i="54"/>
  <c r="AI29" i="54"/>
  <c r="AG29" i="54"/>
  <c r="AE29" i="54"/>
  <c r="AB29" i="54"/>
  <c r="Y29" i="54"/>
  <c r="V29" i="54"/>
  <c r="S29" i="54"/>
  <c r="P29" i="54"/>
  <c r="M29" i="54"/>
  <c r="J29" i="54"/>
  <c r="G29" i="54"/>
  <c r="D29" i="54"/>
  <c r="AI28" i="54"/>
  <c r="AG28" i="54"/>
  <c r="AE28" i="54"/>
  <c r="AB28" i="54"/>
  <c r="Y28" i="54"/>
  <c r="V28" i="54"/>
  <c r="S28" i="54"/>
  <c r="P28" i="54"/>
  <c r="M28" i="54"/>
  <c r="J28" i="54"/>
  <c r="G28" i="54"/>
  <c r="D28" i="54"/>
  <c r="AI27" i="54"/>
  <c r="AG27" i="54"/>
  <c r="AE27" i="54"/>
  <c r="AB27" i="54"/>
  <c r="Y27" i="54"/>
  <c r="V27" i="54"/>
  <c r="S27" i="54"/>
  <c r="P27" i="54"/>
  <c r="M27" i="54"/>
  <c r="J27" i="54"/>
  <c r="G27" i="54"/>
  <c r="D27" i="54"/>
  <c r="AI26" i="54"/>
  <c r="AG26" i="54"/>
  <c r="AE26" i="54"/>
  <c r="AB26" i="54"/>
  <c r="Y26" i="54"/>
  <c r="V26" i="54"/>
  <c r="S26" i="54"/>
  <c r="P26" i="54"/>
  <c r="M26" i="54"/>
  <c r="J26" i="54"/>
  <c r="G26" i="54"/>
  <c r="D26" i="54"/>
  <c r="AI25" i="54"/>
  <c r="AG25" i="54"/>
  <c r="AE25" i="54"/>
  <c r="AB25" i="54"/>
  <c r="Y25" i="54"/>
  <c r="V25" i="54"/>
  <c r="S25" i="54"/>
  <c r="P25" i="54"/>
  <c r="M25" i="54"/>
  <c r="J25" i="54"/>
  <c r="G25" i="54"/>
  <c r="D25" i="54"/>
  <c r="AI24" i="54"/>
  <c r="AG24" i="54"/>
  <c r="AE24" i="54"/>
  <c r="AB24" i="54"/>
  <c r="Y24" i="54"/>
  <c r="V24" i="54"/>
  <c r="S24" i="54"/>
  <c r="P24" i="54"/>
  <c r="M24" i="54"/>
  <c r="J24" i="54"/>
  <c r="G24" i="54"/>
  <c r="D24" i="54"/>
  <c r="AI23" i="54"/>
  <c r="AG23" i="54"/>
  <c r="AE23" i="54"/>
  <c r="AB23" i="54"/>
  <c r="Y23" i="54"/>
  <c r="V23" i="54"/>
  <c r="S23" i="54"/>
  <c r="P23" i="54"/>
  <c r="M23" i="54"/>
  <c r="J23" i="54"/>
  <c r="G23" i="54"/>
  <c r="D23" i="54"/>
  <c r="AI22" i="54"/>
  <c r="AG22" i="54"/>
  <c r="AE22" i="54"/>
  <c r="AB22" i="54"/>
  <c r="Y22" i="54"/>
  <c r="V22" i="54"/>
  <c r="S22" i="54"/>
  <c r="P22" i="54"/>
  <c r="M22" i="54"/>
  <c r="J22" i="54"/>
  <c r="G22" i="54"/>
  <c r="D22" i="54"/>
  <c r="AI21" i="54"/>
  <c r="AG21" i="54"/>
  <c r="AE21" i="54"/>
  <c r="AB21" i="54"/>
  <c r="Y21" i="54"/>
  <c r="V21" i="54"/>
  <c r="S21" i="54"/>
  <c r="P21" i="54"/>
  <c r="M21" i="54"/>
  <c r="J21" i="54"/>
  <c r="D21" i="54"/>
  <c r="AI20" i="54"/>
  <c r="AG20" i="54"/>
  <c r="AE20" i="54"/>
  <c r="AB20" i="54"/>
  <c r="Y20" i="54"/>
  <c r="V20" i="54"/>
  <c r="S20" i="54"/>
  <c r="P20" i="54"/>
  <c r="M20" i="54"/>
  <c r="J20" i="54"/>
  <c r="G20" i="54"/>
  <c r="D20" i="54"/>
  <c r="AI19" i="54"/>
  <c r="AG19" i="54"/>
  <c r="AE19" i="54"/>
  <c r="AB19" i="54"/>
  <c r="Y19" i="54"/>
  <c r="V19" i="54"/>
  <c r="S19" i="54"/>
  <c r="P19" i="54"/>
  <c r="M19" i="54"/>
  <c r="J19" i="54"/>
  <c r="G19" i="54"/>
  <c r="D19" i="54"/>
  <c r="AI18" i="54"/>
  <c r="AG18" i="54"/>
  <c r="AE18" i="54"/>
  <c r="AB18" i="54"/>
  <c r="Y18" i="54"/>
  <c r="V18" i="54"/>
  <c r="S18" i="54"/>
  <c r="P18" i="54"/>
  <c r="M18" i="54"/>
  <c r="J18" i="54"/>
  <c r="G18" i="54"/>
  <c r="D18" i="54"/>
  <c r="AI17" i="54"/>
  <c r="AG17" i="54"/>
  <c r="AE17" i="54"/>
  <c r="AB17" i="54"/>
  <c r="Y17" i="54"/>
  <c r="V17" i="54"/>
  <c r="S17" i="54"/>
  <c r="P17" i="54"/>
  <c r="M17" i="54"/>
  <c r="J17" i="54"/>
  <c r="G17" i="54"/>
  <c r="D17" i="54"/>
  <c r="AI16" i="54"/>
  <c r="AG16" i="54"/>
  <c r="AE16" i="54"/>
  <c r="AB16" i="54"/>
  <c r="Y16" i="54"/>
  <c r="V16" i="54"/>
  <c r="S16" i="54"/>
  <c r="P16" i="54"/>
  <c r="M16" i="54"/>
  <c r="J16" i="54"/>
  <c r="G16" i="54"/>
  <c r="D16" i="54"/>
  <c r="AI15" i="54"/>
  <c r="AG15" i="54"/>
  <c r="AE15" i="54"/>
  <c r="AB15" i="54"/>
  <c r="Y15" i="54"/>
  <c r="V15" i="54"/>
  <c r="S15" i="54"/>
  <c r="P15" i="54"/>
  <c r="M15" i="54"/>
  <c r="J15" i="54"/>
  <c r="G15" i="54"/>
  <c r="D15" i="54"/>
  <c r="AI14" i="54"/>
  <c r="AG14" i="54"/>
  <c r="AE14" i="54"/>
  <c r="AB14" i="54"/>
  <c r="Y14" i="54"/>
  <c r="V14" i="54"/>
  <c r="S14" i="54"/>
  <c r="P14" i="54"/>
  <c r="M14" i="54"/>
  <c r="M68" i="54" s="1"/>
  <c r="J14" i="54"/>
  <c r="G14" i="54"/>
  <c r="D14" i="54"/>
  <c r="AI102" i="50"/>
  <c r="AG102" i="50"/>
  <c r="AE102" i="50"/>
  <c r="AB102" i="50"/>
  <c r="Y102" i="50"/>
  <c r="V102" i="50"/>
  <c r="S102" i="50"/>
  <c r="P102" i="50"/>
  <c r="M102" i="50"/>
  <c r="J102" i="50"/>
  <c r="G102" i="50"/>
  <c r="D102" i="50"/>
  <c r="AI101" i="50"/>
  <c r="AG101" i="50"/>
  <c r="AE101" i="50"/>
  <c r="AB101" i="50"/>
  <c r="Y101" i="50"/>
  <c r="V101" i="50"/>
  <c r="S101" i="50"/>
  <c r="P101" i="50"/>
  <c r="M101" i="50"/>
  <c r="J101" i="50"/>
  <c r="G101" i="50"/>
  <c r="D101" i="50"/>
  <c r="AI100" i="50"/>
  <c r="AG100" i="50"/>
  <c r="AE100" i="50"/>
  <c r="AB100" i="50"/>
  <c r="Y100" i="50"/>
  <c r="V100" i="50"/>
  <c r="S100" i="50"/>
  <c r="P100" i="50"/>
  <c r="M100" i="50"/>
  <c r="J100" i="50"/>
  <c r="G100" i="50"/>
  <c r="D100" i="50"/>
  <c r="AI99" i="50"/>
  <c r="AG99" i="50"/>
  <c r="AE99" i="50"/>
  <c r="AB99" i="50"/>
  <c r="Y99" i="50"/>
  <c r="V99" i="50"/>
  <c r="S99" i="50"/>
  <c r="P99" i="50"/>
  <c r="M99" i="50"/>
  <c r="J99" i="50"/>
  <c r="G99" i="50"/>
  <c r="D99" i="50"/>
  <c r="AI98" i="50"/>
  <c r="AG98" i="50"/>
  <c r="AE98" i="50"/>
  <c r="AB98" i="50"/>
  <c r="Y98" i="50"/>
  <c r="V98" i="50"/>
  <c r="S98" i="50"/>
  <c r="P98" i="50"/>
  <c r="M98" i="50"/>
  <c r="J98" i="50"/>
  <c r="G98" i="50"/>
  <c r="D98" i="50"/>
  <c r="AI97" i="50"/>
  <c r="AG97" i="50"/>
  <c r="AE97" i="50"/>
  <c r="AB97" i="50"/>
  <c r="Y97" i="50"/>
  <c r="V97" i="50"/>
  <c r="S97" i="50"/>
  <c r="P97" i="50"/>
  <c r="M97" i="50"/>
  <c r="J97" i="50"/>
  <c r="G97" i="50"/>
  <c r="D97" i="50"/>
  <c r="AI96" i="50"/>
  <c r="AG96" i="50"/>
  <c r="AE96" i="50"/>
  <c r="AB96" i="50"/>
  <c r="AB104" i="50" s="1"/>
  <c r="Y96" i="50"/>
  <c r="Y104" i="50" s="1"/>
  <c r="V96" i="50"/>
  <c r="S96" i="50"/>
  <c r="P96" i="50"/>
  <c r="M96" i="50"/>
  <c r="J96" i="50"/>
  <c r="J104" i="50" s="1"/>
  <c r="G96" i="50"/>
  <c r="D96" i="50"/>
  <c r="D104" i="50" s="1"/>
  <c r="AI90" i="50"/>
  <c r="AG90" i="50"/>
  <c r="AE90" i="50"/>
  <c r="AB90" i="50"/>
  <c r="Y90" i="50"/>
  <c r="V90" i="50"/>
  <c r="S90" i="50"/>
  <c r="P90" i="50"/>
  <c r="M90" i="50"/>
  <c r="J90" i="50"/>
  <c r="G90" i="50"/>
  <c r="D90" i="50"/>
  <c r="AI89" i="50"/>
  <c r="AG89" i="50"/>
  <c r="AE89" i="50"/>
  <c r="AB89" i="50"/>
  <c r="Y89" i="50"/>
  <c r="V89" i="50"/>
  <c r="S89" i="50"/>
  <c r="P89" i="50"/>
  <c r="M89" i="50"/>
  <c r="G89" i="50"/>
  <c r="D89" i="50"/>
  <c r="AI88" i="50"/>
  <c r="AG88" i="50"/>
  <c r="AE88" i="50"/>
  <c r="AB88" i="50"/>
  <c r="Y88" i="50"/>
  <c r="V88" i="50"/>
  <c r="S88" i="50"/>
  <c r="P88" i="50"/>
  <c r="M88" i="50"/>
  <c r="J88" i="50"/>
  <c r="G88" i="50"/>
  <c r="D88" i="50"/>
  <c r="AI84" i="50"/>
  <c r="AG84" i="50"/>
  <c r="AE84" i="50"/>
  <c r="AB84" i="50"/>
  <c r="Y84" i="50"/>
  <c r="V84" i="50"/>
  <c r="S84" i="50"/>
  <c r="P84" i="50"/>
  <c r="M84" i="50"/>
  <c r="J84" i="50"/>
  <c r="G84" i="50"/>
  <c r="D84" i="50"/>
  <c r="AI83" i="50"/>
  <c r="AG83" i="50"/>
  <c r="AE83" i="50"/>
  <c r="AB83" i="50"/>
  <c r="Y83" i="50"/>
  <c r="V83" i="50"/>
  <c r="S83" i="50"/>
  <c r="P83" i="50"/>
  <c r="M83" i="50"/>
  <c r="J83" i="50"/>
  <c r="G83" i="50"/>
  <c r="D83" i="50"/>
  <c r="AI82" i="50"/>
  <c r="AG82" i="50"/>
  <c r="AE82" i="50"/>
  <c r="AB82" i="50"/>
  <c r="Y82" i="50"/>
  <c r="V82" i="50"/>
  <c r="S82" i="50"/>
  <c r="P82" i="50"/>
  <c r="M82" i="50"/>
  <c r="J82" i="50"/>
  <c r="G82" i="50"/>
  <c r="D82" i="50"/>
  <c r="AI80" i="50"/>
  <c r="AG80" i="50"/>
  <c r="AE80" i="50"/>
  <c r="AB80" i="50"/>
  <c r="Y80" i="50"/>
  <c r="V80" i="50"/>
  <c r="S80" i="50"/>
  <c r="P80" i="50"/>
  <c r="M80" i="50"/>
  <c r="J80" i="50"/>
  <c r="G80" i="50"/>
  <c r="D80" i="50"/>
  <c r="AI79" i="50"/>
  <c r="AG79" i="50"/>
  <c r="AE79" i="50"/>
  <c r="AB79" i="50"/>
  <c r="Y79" i="50"/>
  <c r="V79" i="50"/>
  <c r="S79" i="50"/>
  <c r="P79" i="50"/>
  <c r="M79" i="50"/>
  <c r="J79" i="50"/>
  <c r="G79" i="50"/>
  <c r="D79" i="50"/>
  <c r="AI71" i="50"/>
  <c r="AG71" i="50"/>
  <c r="AE71" i="50"/>
  <c r="AB71" i="50"/>
  <c r="Y71" i="50"/>
  <c r="V71" i="50"/>
  <c r="S71" i="50"/>
  <c r="P71" i="50"/>
  <c r="M71" i="50"/>
  <c r="J71" i="50"/>
  <c r="J93" i="50" s="1"/>
  <c r="G71" i="50"/>
  <c r="D71" i="50"/>
  <c r="AI54" i="50"/>
  <c r="AG54" i="50"/>
  <c r="AE54" i="50"/>
  <c r="AB54" i="50"/>
  <c r="Y54" i="50"/>
  <c r="V54" i="50"/>
  <c r="S54" i="50"/>
  <c r="P54" i="50"/>
  <c r="M54" i="50"/>
  <c r="J54" i="50"/>
  <c r="G54" i="50"/>
  <c r="D54" i="50"/>
  <c r="AI53" i="50"/>
  <c r="AG53" i="50"/>
  <c r="AE53" i="50"/>
  <c r="AB53" i="50"/>
  <c r="Y53" i="50"/>
  <c r="V53" i="50"/>
  <c r="S53" i="50"/>
  <c r="P53" i="50"/>
  <c r="M53" i="50"/>
  <c r="J53" i="50"/>
  <c r="G53" i="50"/>
  <c r="D53" i="50"/>
  <c r="AI52" i="50"/>
  <c r="AG52" i="50"/>
  <c r="AE52" i="50"/>
  <c r="AB52" i="50"/>
  <c r="Y52" i="50"/>
  <c r="V52" i="50"/>
  <c r="S52" i="50"/>
  <c r="P52" i="50"/>
  <c r="M52" i="50"/>
  <c r="J52" i="50"/>
  <c r="G52" i="50"/>
  <c r="D52" i="50"/>
  <c r="AI51" i="50"/>
  <c r="AG51" i="50"/>
  <c r="AE51" i="50"/>
  <c r="AB51" i="50"/>
  <c r="Y51" i="50"/>
  <c r="V51" i="50"/>
  <c r="S51" i="50"/>
  <c r="P51" i="50"/>
  <c r="M51" i="50"/>
  <c r="J51" i="50"/>
  <c r="G51" i="50"/>
  <c r="D51" i="50"/>
  <c r="AI50" i="50"/>
  <c r="AG50" i="50"/>
  <c r="AE50" i="50"/>
  <c r="AB50" i="50"/>
  <c r="Y50" i="50"/>
  <c r="V50" i="50"/>
  <c r="S50" i="50"/>
  <c r="P50" i="50"/>
  <c r="M50" i="50"/>
  <c r="J50" i="50"/>
  <c r="G50" i="50"/>
  <c r="D50" i="50"/>
  <c r="AI49" i="50"/>
  <c r="AG49" i="50"/>
  <c r="AE49" i="50"/>
  <c r="AB49" i="50"/>
  <c r="Y49" i="50"/>
  <c r="V49" i="50"/>
  <c r="S49" i="50"/>
  <c r="P49" i="50"/>
  <c r="M49" i="50"/>
  <c r="J49" i="50"/>
  <c r="G49" i="50"/>
  <c r="D49" i="50"/>
  <c r="AI48" i="50"/>
  <c r="AG48" i="50"/>
  <c r="AE48" i="50"/>
  <c r="AB48" i="50"/>
  <c r="Y48" i="50"/>
  <c r="V48" i="50"/>
  <c r="S48" i="50"/>
  <c r="P48" i="50"/>
  <c r="M48" i="50"/>
  <c r="J48" i="50"/>
  <c r="G48" i="50"/>
  <c r="D48" i="50"/>
  <c r="AI47" i="50"/>
  <c r="AG47" i="50"/>
  <c r="AE47" i="50"/>
  <c r="AB47" i="50"/>
  <c r="Y47" i="50"/>
  <c r="V47" i="50"/>
  <c r="S47" i="50"/>
  <c r="P47" i="50"/>
  <c r="M47" i="50"/>
  <c r="J47" i="50"/>
  <c r="G47" i="50"/>
  <c r="D47" i="50"/>
  <c r="AI46" i="50"/>
  <c r="AG46" i="50"/>
  <c r="AE46" i="50"/>
  <c r="AB46" i="50"/>
  <c r="Y46" i="50"/>
  <c r="V46" i="50"/>
  <c r="S46" i="50"/>
  <c r="P46" i="50"/>
  <c r="M46" i="50"/>
  <c r="J46" i="50"/>
  <c r="G46" i="50"/>
  <c r="D46" i="50"/>
  <c r="AI45" i="50"/>
  <c r="AG45" i="50"/>
  <c r="AE45" i="50"/>
  <c r="AB45" i="50"/>
  <c r="Y45" i="50"/>
  <c r="V45" i="50"/>
  <c r="S45" i="50"/>
  <c r="P45" i="50"/>
  <c r="M45" i="50"/>
  <c r="J45" i="50"/>
  <c r="G45" i="50"/>
  <c r="D45" i="50"/>
  <c r="AI44" i="50"/>
  <c r="AG44" i="50"/>
  <c r="AE44" i="50"/>
  <c r="AB44" i="50"/>
  <c r="Y44" i="50"/>
  <c r="V44" i="50"/>
  <c r="S44" i="50"/>
  <c r="P44" i="50"/>
  <c r="M44" i="50"/>
  <c r="J44" i="50"/>
  <c r="G44" i="50"/>
  <c r="D44" i="50"/>
  <c r="AI42" i="50"/>
  <c r="AG42" i="50"/>
  <c r="AE42" i="50"/>
  <c r="AB42" i="50"/>
  <c r="Y42" i="50"/>
  <c r="V42" i="50"/>
  <c r="S42" i="50"/>
  <c r="P42" i="50"/>
  <c r="M42" i="50"/>
  <c r="J42" i="50"/>
  <c r="G42" i="50"/>
  <c r="D42" i="50"/>
  <c r="AI41" i="50"/>
  <c r="AG41" i="50"/>
  <c r="AE41" i="50"/>
  <c r="AB41" i="50"/>
  <c r="Y41" i="50"/>
  <c r="V41" i="50"/>
  <c r="S41" i="50"/>
  <c r="P41" i="50"/>
  <c r="M41" i="50"/>
  <c r="J41" i="50"/>
  <c r="G41" i="50"/>
  <c r="D41" i="50"/>
  <c r="AI40" i="50"/>
  <c r="AG40" i="50"/>
  <c r="AE40" i="50"/>
  <c r="AB40" i="50"/>
  <c r="Y40" i="50"/>
  <c r="V40" i="50"/>
  <c r="S40" i="50"/>
  <c r="P40" i="50"/>
  <c r="M40" i="50"/>
  <c r="J40" i="50"/>
  <c r="G40" i="50"/>
  <c r="D40" i="50"/>
  <c r="AI39" i="50"/>
  <c r="AG39" i="50"/>
  <c r="AE39" i="50"/>
  <c r="AB39" i="50"/>
  <c r="Y39" i="50"/>
  <c r="V39" i="50"/>
  <c r="S39" i="50"/>
  <c r="P39" i="50"/>
  <c r="M39" i="50"/>
  <c r="J39" i="50"/>
  <c r="G39" i="50"/>
  <c r="D39" i="50"/>
  <c r="AI38" i="50"/>
  <c r="AG38" i="50"/>
  <c r="AE38" i="50"/>
  <c r="AB38" i="50"/>
  <c r="Y38" i="50"/>
  <c r="V38" i="50"/>
  <c r="S38" i="50"/>
  <c r="P38" i="50"/>
  <c r="M38" i="50"/>
  <c r="J38" i="50"/>
  <c r="G38" i="50"/>
  <c r="D38" i="50"/>
  <c r="AI37" i="50"/>
  <c r="AG37" i="50"/>
  <c r="AE37" i="50"/>
  <c r="AB37" i="50"/>
  <c r="Y37" i="50"/>
  <c r="V37" i="50"/>
  <c r="S37" i="50"/>
  <c r="P37" i="50"/>
  <c r="M37" i="50"/>
  <c r="J37" i="50"/>
  <c r="G37" i="50"/>
  <c r="D37" i="50"/>
  <c r="AI36" i="50"/>
  <c r="AG36" i="50"/>
  <c r="AE36" i="50"/>
  <c r="AB36" i="50"/>
  <c r="Y36" i="50"/>
  <c r="V36" i="50"/>
  <c r="S36" i="50"/>
  <c r="P36" i="50"/>
  <c r="M36" i="50"/>
  <c r="J36" i="50"/>
  <c r="G36" i="50"/>
  <c r="D36" i="50"/>
  <c r="AI35" i="50"/>
  <c r="AG35" i="50"/>
  <c r="AE35" i="50"/>
  <c r="AB35" i="50"/>
  <c r="Y35" i="50"/>
  <c r="V35" i="50"/>
  <c r="S35" i="50"/>
  <c r="P35" i="50"/>
  <c r="M35" i="50"/>
  <c r="J35" i="50"/>
  <c r="G35" i="50"/>
  <c r="D35" i="50"/>
  <c r="AI34" i="50"/>
  <c r="AG34" i="50"/>
  <c r="AE34" i="50"/>
  <c r="AB34" i="50"/>
  <c r="Y34" i="50"/>
  <c r="V34" i="50"/>
  <c r="S34" i="50"/>
  <c r="P34" i="50"/>
  <c r="M34" i="50"/>
  <c r="J34" i="50"/>
  <c r="G34" i="50"/>
  <c r="D34" i="50"/>
  <c r="AI33" i="50"/>
  <c r="AG33" i="50"/>
  <c r="AE33" i="50"/>
  <c r="AB33" i="50"/>
  <c r="Y33" i="50"/>
  <c r="V33" i="50"/>
  <c r="S33" i="50"/>
  <c r="P33" i="50"/>
  <c r="M33" i="50"/>
  <c r="J33" i="50"/>
  <c r="G33" i="50"/>
  <c r="D33" i="50"/>
  <c r="AI32" i="50"/>
  <c r="AG32" i="50"/>
  <c r="AE32" i="50"/>
  <c r="AB32" i="50"/>
  <c r="Y32" i="50"/>
  <c r="V32" i="50"/>
  <c r="S32" i="50"/>
  <c r="P32" i="50"/>
  <c r="M32" i="50"/>
  <c r="J32" i="50"/>
  <c r="G32" i="50"/>
  <c r="D32" i="50"/>
  <c r="AI31" i="50"/>
  <c r="AG31" i="50"/>
  <c r="AE31" i="50"/>
  <c r="AB31" i="50"/>
  <c r="Y31" i="50"/>
  <c r="V31" i="50"/>
  <c r="S31" i="50"/>
  <c r="P31" i="50"/>
  <c r="M31" i="50"/>
  <c r="J31" i="50"/>
  <c r="G31" i="50"/>
  <c r="D31" i="50"/>
  <c r="AI30" i="50"/>
  <c r="AG30" i="50"/>
  <c r="AE30" i="50"/>
  <c r="AB30" i="50"/>
  <c r="Y30" i="50"/>
  <c r="V30" i="50"/>
  <c r="S30" i="50"/>
  <c r="P30" i="50"/>
  <c r="M30" i="50"/>
  <c r="J30" i="50"/>
  <c r="G30" i="50"/>
  <c r="D30" i="50"/>
  <c r="AI29" i="50"/>
  <c r="AG29" i="50"/>
  <c r="AE29" i="50"/>
  <c r="AB29" i="50"/>
  <c r="Y29" i="50"/>
  <c r="V29" i="50"/>
  <c r="S29" i="50"/>
  <c r="P29" i="50"/>
  <c r="M29" i="50"/>
  <c r="J29" i="50"/>
  <c r="G29" i="50"/>
  <c r="D29" i="50"/>
  <c r="AI28" i="50"/>
  <c r="AG28" i="50"/>
  <c r="AE28" i="50"/>
  <c r="AB28" i="50"/>
  <c r="Y28" i="50"/>
  <c r="V28" i="50"/>
  <c r="S28" i="50"/>
  <c r="P28" i="50"/>
  <c r="M28" i="50"/>
  <c r="J28" i="50"/>
  <c r="G28" i="50"/>
  <c r="D28" i="50"/>
  <c r="AI27" i="50"/>
  <c r="AG27" i="50"/>
  <c r="AE27" i="50"/>
  <c r="AB27" i="50"/>
  <c r="Y27" i="50"/>
  <c r="V27" i="50"/>
  <c r="S27" i="50"/>
  <c r="P27" i="50"/>
  <c r="M27" i="50"/>
  <c r="J27" i="50"/>
  <c r="G27" i="50"/>
  <c r="D27" i="50"/>
  <c r="AI26" i="50"/>
  <c r="AG26" i="50"/>
  <c r="AE26" i="50"/>
  <c r="AB26" i="50"/>
  <c r="Y26" i="50"/>
  <c r="V26" i="50"/>
  <c r="S26" i="50"/>
  <c r="P26" i="50"/>
  <c r="M26" i="50"/>
  <c r="J26" i="50"/>
  <c r="G26" i="50"/>
  <c r="D26" i="50"/>
  <c r="AI25" i="50"/>
  <c r="AG25" i="50"/>
  <c r="AE25" i="50"/>
  <c r="AB25" i="50"/>
  <c r="Y25" i="50"/>
  <c r="V25" i="50"/>
  <c r="S25" i="50"/>
  <c r="P25" i="50"/>
  <c r="M25" i="50"/>
  <c r="J25" i="50"/>
  <c r="G25" i="50"/>
  <c r="D25" i="50"/>
  <c r="AI24" i="50"/>
  <c r="AG24" i="50"/>
  <c r="AE24" i="50"/>
  <c r="AB24" i="50"/>
  <c r="Y24" i="50"/>
  <c r="V24" i="50"/>
  <c r="S24" i="50"/>
  <c r="P24" i="50"/>
  <c r="M24" i="50"/>
  <c r="J24" i="50"/>
  <c r="G24" i="50"/>
  <c r="D24" i="50"/>
  <c r="AI23" i="50"/>
  <c r="AG23" i="50"/>
  <c r="AE23" i="50"/>
  <c r="AB23" i="50"/>
  <c r="Y23" i="50"/>
  <c r="V23" i="50"/>
  <c r="S23" i="50"/>
  <c r="P23" i="50"/>
  <c r="M23" i="50"/>
  <c r="J23" i="50"/>
  <c r="G23" i="50"/>
  <c r="D23" i="50"/>
  <c r="AI22" i="50"/>
  <c r="AG22" i="50"/>
  <c r="AE22" i="50"/>
  <c r="AB22" i="50"/>
  <c r="Y22" i="50"/>
  <c r="V22" i="50"/>
  <c r="S22" i="50"/>
  <c r="P22" i="50"/>
  <c r="M22" i="50"/>
  <c r="J22" i="50"/>
  <c r="G22" i="50"/>
  <c r="D22" i="50"/>
  <c r="AI21" i="50"/>
  <c r="AG21" i="50"/>
  <c r="AE21" i="50"/>
  <c r="AB21" i="50"/>
  <c r="Y21" i="50"/>
  <c r="V21" i="50"/>
  <c r="S21" i="50"/>
  <c r="P21" i="50"/>
  <c r="M21" i="50"/>
  <c r="J21" i="50"/>
  <c r="D21" i="50"/>
  <c r="AI20" i="50"/>
  <c r="AG20" i="50"/>
  <c r="AE20" i="50"/>
  <c r="AB20" i="50"/>
  <c r="Y20" i="50"/>
  <c r="V20" i="50"/>
  <c r="S20" i="50"/>
  <c r="P20" i="50"/>
  <c r="M20" i="50"/>
  <c r="J20" i="50"/>
  <c r="G20" i="50"/>
  <c r="D20" i="50"/>
  <c r="AI19" i="50"/>
  <c r="AG19" i="50"/>
  <c r="AE19" i="50"/>
  <c r="AB19" i="50"/>
  <c r="Y19" i="50"/>
  <c r="V19" i="50"/>
  <c r="S19" i="50"/>
  <c r="P19" i="50"/>
  <c r="M19" i="50"/>
  <c r="J19" i="50"/>
  <c r="G19" i="50"/>
  <c r="D19" i="50"/>
  <c r="AI18" i="50"/>
  <c r="AG18" i="50"/>
  <c r="AE18" i="50"/>
  <c r="AB18" i="50"/>
  <c r="Y18" i="50"/>
  <c r="V18" i="50"/>
  <c r="S18" i="50"/>
  <c r="P18" i="50"/>
  <c r="M18" i="50"/>
  <c r="J18" i="50"/>
  <c r="G18" i="50"/>
  <c r="D18" i="50"/>
  <c r="AI17" i="50"/>
  <c r="AG17" i="50"/>
  <c r="AE17" i="50"/>
  <c r="AB17" i="50"/>
  <c r="Y17" i="50"/>
  <c r="V17" i="50"/>
  <c r="S17" i="50"/>
  <c r="P17" i="50"/>
  <c r="M17" i="50"/>
  <c r="J17" i="50"/>
  <c r="G17" i="50"/>
  <c r="D17" i="50"/>
  <c r="AI16" i="50"/>
  <c r="AG16" i="50"/>
  <c r="AE16" i="50"/>
  <c r="AB16" i="50"/>
  <c r="Y16" i="50"/>
  <c r="V16" i="50"/>
  <c r="S16" i="50"/>
  <c r="P16" i="50"/>
  <c r="M16" i="50"/>
  <c r="J16" i="50"/>
  <c r="G16" i="50"/>
  <c r="D16" i="50"/>
  <c r="AI15" i="50"/>
  <c r="AG15" i="50"/>
  <c r="AE15" i="50"/>
  <c r="AB15" i="50"/>
  <c r="Y15" i="50"/>
  <c r="V15" i="50"/>
  <c r="S15" i="50"/>
  <c r="P15" i="50"/>
  <c r="M15" i="50"/>
  <c r="J15" i="50"/>
  <c r="G15" i="50"/>
  <c r="D15" i="50"/>
  <c r="AI14" i="50"/>
  <c r="AG14" i="50"/>
  <c r="AE14" i="50"/>
  <c r="AE68" i="50" s="1"/>
  <c r="AB14" i="50"/>
  <c r="Y14" i="50"/>
  <c r="V14" i="50"/>
  <c r="S14" i="50"/>
  <c r="P14" i="50"/>
  <c r="M14" i="50"/>
  <c r="J14" i="50"/>
  <c r="G14" i="50"/>
  <c r="G68" i="50" s="1"/>
  <c r="D14" i="50"/>
  <c r="AI102" i="38"/>
  <c r="AG102" i="38"/>
  <c r="AE102" i="38"/>
  <c r="AB102" i="38"/>
  <c r="Y102" i="38"/>
  <c r="V102" i="38"/>
  <c r="S102" i="38"/>
  <c r="P102" i="38"/>
  <c r="M102" i="38"/>
  <c r="J102" i="38"/>
  <c r="G102" i="38"/>
  <c r="D102" i="38"/>
  <c r="AI101" i="38"/>
  <c r="AG101" i="38"/>
  <c r="AE101" i="38"/>
  <c r="AB101" i="38"/>
  <c r="Y101" i="38"/>
  <c r="V101" i="38"/>
  <c r="S101" i="38"/>
  <c r="P101" i="38"/>
  <c r="M101" i="38"/>
  <c r="J101" i="38"/>
  <c r="G101" i="38"/>
  <c r="D101" i="38"/>
  <c r="AI100" i="38"/>
  <c r="AG100" i="38"/>
  <c r="AE100" i="38"/>
  <c r="AB100" i="38"/>
  <c r="Y100" i="38"/>
  <c r="V100" i="38"/>
  <c r="S100" i="38"/>
  <c r="P100" i="38"/>
  <c r="M100" i="38"/>
  <c r="J100" i="38"/>
  <c r="G100" i="38"/>
  <c r="D100" i="38"/>
  <c r="AI99" i="38"/>
  <c r="AG99" i="38"/>
  <c r="AE99" i="38"/>
  <c r="AB99" i="38"/>
  <c r="Y99" i="38"/>
  <c r="V99" i="38"/>
  <c r="S99" i="38"/>
  <c r="P99" i="38"/>
  <c r="M99" i="38"/>
  <c r="J99" i="38"/>
  <c r="G99" i="38"/>
  <c r="D99" i="38"/>
  <c r="AI98" i="38"/>
  <c r="AG98" i="38"/>
  <c r="AE98" i="38"/>
  <c r="AB98" i="38"/>
  <c r="Y98" i="38"/>
  <c r="V98" i="38"/>
  <c r="S98" i="38"/>
  <c r="P98" i="38"/>
  <c r="M98" i="38"/>
  <c r="J98" i="38"/>
  <c r="G98" i="38"/>
  <c r="D98" i="38"/>
  <c r="AI97" i="38"/>
  <c r="AG97" i="38"/>
  <c r="AE97" i="38"/>
  <c r="AB97" i="38"/>
  <c r="Y97" i="38"/>
  <c r="V97" i="38"/>
  <c r="S97" i="38"/>
  <c r="P97" i="38"/>
  <c r="M97" i="38"/>
  <c r="J97" i="38"/>
  <c r="G97" i="38"/>
  <c r="D97" i="38"/>
  <c r="AI96" i="38"/>
  <c r="AG96" i="38"/>
  <c r="AE96" i="38"/>
  <c r="AB96" i="38"/>
  <c r="AB104" i="38" s="1"/>
  <c r="Y96" i="38"/>
  <c r="V96" i="38"/>
  <c r="V104" i="38" s="1"/>
  <c r="S96" i="38"/>
  <c r="S104" i="38" s="1"/>
  <c r="P96" i="38"/>
  <c r="M96" i="38"/>
  <c r="J96" i="38"/>
  <c r="G96" i="38"/>
  <c r="D96" i="38"/>
  <c r="D104" i="38" s="1"/>
  <c r="AI90" i="38"/>
  <c r="AG90" i="38"/>
  <c r="AE90" i="38"/>
  <c r="AB90" i="38"/>
  <c r="Y90" i="38"/>
  <c r="V90" i="38"/>
  <c r="S90" i="38"/>
  <c r="P90" i="38"/>
  <c r="M90" i="38"/>
  <c r="J90" i="38"/>
  <c r="G90" i="38"/>
  <c r="D90" i="38"/>
  <c r="AI89" i="38"/>
  <c r="AG89" i="38"/>
  <c r="AE89" i="38"/>
  <c r="AB89" i="38"/>
  <c r="Y89" i="38"/>
  <c r="V89" i="38"/>
  <c r="S89" i="38"/>
  <c r="P89" i="38"/>
  <c r="M89" i="38"/>
  <c r="G89" i="38"/>
  <c r="D89" i="38"/>
  <c r="AI73" i="38"/>
  <c r="AG73" i="38"/>
  <c r="AE73" i="38"/>
  <c r="AB73" i="38"/>
  <c r="Y73" i="38"/>
  <c r="V73" i="38"/>
  <c r="S73" i="38"/>
  <c r="P73" i="38"/>
  <c r="M73" i="38"/>
  <c r="J73" i="38"/>
  <c r="G73" i="38"/>
  <c r="D73" i="38"/>
  <c r="AI72" i="38"/>
  <c r="AG72" i="38"/>
  <c r="AE72" i="38"/>
  <c r="AB72" i="38"/>
  <c r="Y72" i="38"/>
  <c r="V72" i="38"/>
  <c r="S72" i="38"/>
  <c r="P72" i="38"/>
  <c r="M72" i="38"/>
  <c r="J72" i="38"/>
  <c r="G72" i="38"/>
  <c r="D72" i="38"/>
  <c r="AI71" i="38"/>
  <c r="AG71" i="38"/>
  <c r="AE71" i="38"/>
  <c r="AB71" i="38"/>
  <c r="AB93" i="38" s="1"/>
  <c r="Y71" i="38"/>
  <c r="V71" i="38"/>
  <c r="S71" i="38"/>
  <c r="P71" i="38"/>
  <c r="M71" i="38"/>
  <c r="J71" i="38"/>
  <c r="G71" i="38"/>
  <c r="D71" i="38"/>
  <c r="D93" i="38" s="1"/>
  <c r="AI54" i="38"/>
  <c r="AG54" i="38"/>
  <c r="AE54" i="38"/>
  <c r="AB54" i="38"/>
  <c r="Y54" i="38"/>
  <c r="V54" i="38"/>
  <c r="S54" i="38"/>
  <c r="P54" i="38"/>
  <c r="M54" i="38"/>
  <c r="J54" i="38"/>
  <c r="G54" i="38"/>
  <c r="D54" i="38"/>
  <c r="AI53" i="38"/>
  <c r="AG53" i="38"/>
  <c r="AE53" i="38"/>
  <c r="AB53" i="38"/>
  <c r="Y53" i="38"/>
  <c r="V53" i="38"/>
  <c r="S53" i="38"/>
  <c r="P53" i="38"/>
  <c r="M53" i="38"/>
  <c r="J53" i="38"/>
  <c r="G53" i="38"/>
  <c r="D53" i="38"/>
  <c r="AI52" i="38"/>
  <c r="AG52" i="38"/>
  <c r="AE52" i="38"/>
  <c r="AB52" i="38"/>
  <c r="Y52" i="38"/>
  <c r="V52" i="38"/>
  <c r="S52" i="38"/>
  <c r="P52" i="38"/>
  <c r="M52" i="38"/>
  <c r="J52" i="38"/>
  <c r="G52" i="38"/>
  <c r="D52" i="38"/>
  <c r="AI51" i="38"/>
  <c r="AG51" i="38"/>
  <c r="AE51" i="38"/>
  <c r="AB51" i="38"/>
  <c r="Y51" i="38"/>
  <c r="V51" i="38"/>
  <c r="S51" i="38"/>
  <c r="P51" i="38"/>
  <c r="M51" i="38"/>
  <c r="J51" i="38"/>
  <c r="G51" i="38"/>
  <c r="D51" i="38"/>
  <c r="AI49" i="38"/>
  <c r="AG49" i="38"/>
  <c r="AE49" i="38"/>
  <c r="AB49" i="38"/>
  <c r="Y49" i="38"/>
  <c r="V49" i="38"/>
  <c r="S49" i="38"/>
  <c r="P49" i="38"/>
  <c r="M49" i="38"/>
  <c r="J49" i="38"/>
  <c r="G49" i="38"/>
  <c r="D49" i="38"/>
  <c r="AI48" i="38"/>
  <c r="AG48" i="38"/>
  <c r="AE48" i="38"/>
  <c r="AB48" i="38"/>
  <c r="Y48" i="38"/>
  <c r="V48" i="38"/>
  <c r="S48" i="38"/>
  <c r="P48" i="38"/>
  <c r="M48" i="38"/>
  <c r="J48" i="38"/>
  <c r="G48" i="38"/>
  <c r="D48" i="38"/>
  <c r="AI47" i="38"/>
  <c r="AG47" i="38"/>
  <c r="AE47" i="38"/>
  <c r="AB47" i="38"/>
  <c r="Y47" i="38"/>
  <c r="V47" i="38"/>
  <c r="S47" i="38"/>
  <c r="P47" i="38"/>
  <c r="M47" i="38"/>
  <c r="J47" i="38"/>
  <c r="G47" i="38"/>
  <c r="D47" i="38"/>
  <c r="AI46" i="38"/>
  <c r="AG46" i="38"/>
  <c r="AE46" i="38"/>
  <c r="AB46" i="38"/>
  <c r="Y46" i="38"/>
  <c r="V46" i="38"/>
  <c r="S46" i="38"/>
  <c r="P46" i="38"/>
  <c r="M46" i="38"/>
  <c r="J46" i="38"/>
  <c r="G46" i="38"/>
  <c r="D46" i="38"/>
  <c r="AI45" i="38"/>
  <c r="AG45" i="38"/>
  <c r="AE45" i="38"/>
  <c r="AB45" i="38"/>
  <c r="Y45" i="38"/>
  <c r="V45" i="38"/>
  <c r="S45" i="38"/>
  <c r="P45" i="38"/>
  <c r="M45" i="38"/>
  <c r="J45" i="38"/>
  <c r="G45" i="38"/>
  <c r="D45" i="38"/>
  <c r="AI44" i="38"/>
  <c r="AG44" i="38"/>
  <c r="AE44" i="38"/>
  <c r="AB44" i="38"/>
  <c r="Y44" i="38"/>
  <c r="V44" i="38"/>
  <c r="S44" i="38"/>
  <c r="P44" i="38"/>
  <c r="M44" i="38"/>
  <c r="J44" i="38"/>
  <c r="G44" i="38"/>
  <c r="D44" i="38"/>
  <c r="AI42" i="38"/>
  <c r="AG42" i="38"/>
  <c r="AE42" i="38"/>
  <c r="AB42" i="38"/>
  <c r="Y42" i="38"/>
  <c r="V42" i="38"/>
  <c r="S42" i="38"/>
  <c r="P42" i="38"/>
  <c r="M42" i="38"/>
  <c r="J42" i="38"/>
  <c r="G42" i="38"/>
  <c r="D42" i="38"/>
  <c r="AI41" i="38"/>
  <c r="AG41" i="38"/>
  <c r="AE41" i="38"/>
  <c r="AB41" i="38"/>
  <c r="Y41" i="38"/>
  <c r="V41" i="38"/>
  <c r="S41" i="38"/>
  <c r="P41" i="38"/>
  <c r="M41" i="38"/>
  <c r="J41" i="38"/>
  <c r="G41" i="38"/>
  <c r="D41" i="38"/>
  <c r="AI40" i="38"/>
  <c r="AG40" i="38"/>
  <c r="AE40" i="38"/>
  <c r="AB40" i="38"/>
  <c r="Y40" i="38"/>
  <c r="V40" i="38"/>
  <c r="S40" i="38"/>
  <c r="P40" i="38"/>
  <c r="M40" i="38"/>
  <c r="J40" i="38"/>
  <c r="G40" i="38"/>
  <c r="D40" i="38"/>
  <c r="AI39" i="38"/>
  <c r="AG39" i="38"/>
  <c r="AE39" i="38"/>
  <c r="AB39" i="38"/>
  <c r="Y39" i="38"/>
  <c r="V39" i="38"/>
  <c r="S39" i="38"/>
  <c r="P39" i="38"/>
  <c r="M39" i="38"/>
  <c r="J39" i="38"/>
  <c r="G39" i="38"/>
  <c r="D39" i="38"/>
  <c r="AI38" i="38"/>
  <c r="AG38" i="38"/>
  <c r="AE38" i="38"/>
  <c r="AB38" i="38"/>
  <c r="Y38" i="38"/>
  <c r="V38" i="38"/>
  <c r="S38" i="38"/>
  <c r="P38" i="38"/>
  <c r="M38" i="38"/>
  <c r="J38" i="38"/>
  <c r="G38" i="38"/>
  <c r="D38" i="38"/>
  <c r="AI37" i="38"/>
  <c r="AG37" i="38"/>
  <c r="AE37" i="38"/>
  <c r="AB37" i="38"/>
  <c r="Y37" i="38"/>
  <c r="V37" i="38"/>
  <c r="S37" i="38"/>
  <c r="P37" i="38"/>
  <c r="M37" i="38"/>
  <c r="J37" i="38"/>
  <c r="G37" i="38"/>
  <c r="D37" i="38"/>
  <c r="AI36" i="38"/>
  <c r="AG36" i="38"/>
  <c r="AE36" i="38"/>
  <c r="AB36" i="38"/>
  <c r="Y36" i="38"/>
  <c r="V36" i="38"/>
  <c r="S36" i="38"/>
  <c r="P36" i="38"/>
  <c r="M36" i="38"/>
  <c r="J36" i="38"/>
  <c r="G36" i="38"/>
  <c r="D36" i="38"/>
  <c r="AI35" i="38"/>
  <c r="AG35" i="38"/>
  <c r="AE35" i="38"/>
  <c r="AB35" i="38"/>
  <c r="Y35" i="38"/>
  <c r="V35" i="38"/>
  <c r="S35" i="38"/>
  <c r="P35" i="38"/>
  <c r="M35" i="38"/>
  <c r="J35" i="38"/>
  <c r="G35" i="38"/>
  <c r="D35" i="38"/>
  <c r="AI34" i="38"/>
  <c r="AG34" i="38"/>
  <c r="AE34" i="38"/>
  <c r="AB34" i="38"/>
  <c r="Y34" i="38"/>
  <c r="V34" i="38"/>
  <c r="S34" i="38"/>
  <c r="P34" i="38"/>
  <c r="M34" i="38"/>
  <c r="J34" i="38"/>
  <c r="G34" i="38"/>
  <c r="D34" i="38"/>
  <c r="AI33" i="38"/>
  <c r="AG33" i="38"/>
  <c r="AE33" i="38"/>
  <c r="AB33" i="38"/>
  <c r="Y33" i="38"/>
  <c r="V33" i="38"/>
  <c r="S33" i="38"/>
  <c r="P33" i="38"/>
  <c r="M33" i="38"/>
  <c r="J33" i="38"/>
  <c r="G33" i="38"/>
  <c r="D33" i="38"/>
  <c r="AI32" i="38"/>
  <c r="AG32" i="38"/>
  <c r="AE32" i="38"/>
  <c r="AB32" i="38"/>
  <c r="Y32" i="38"/>
  <c r="V32" i="38"/>
  <c r="S32" i="38"/>
  <c r="P32" i="38"/>
  <c r="M32" i="38"/>
  <c r="J32" i="38"/>
  <c r="G32" i="38"/>
  <c r="D32" i="38"/>
  <c r="AI31" i="38"/>
  <c r="AG31" i="38"/>
  <c r="AE31" i="38"/>
  <c r="AB31" i="38"/>
  <c r="Y31" i="38"/>
  <c r="V31" i="38"/>
  <c r="S31" i="38"/>
  <c r="P31" i="38"/>
  <c r="M31" i="38"/>
  <c r="J31" i="38"/>
  <c r="G31" i="38"/>
  <c r="D31" i="38"/>
  <c r="AI30" i="38"/>
  <c r="AG30" i="38"/>
  <c r="AE30" i="38"/>
  <c r="AB30" i="38"/>
  <c r="Y30" i="38"/>
  <c r="V30" i="38"/>
  <c r="S30" i="38"/>
  <c r="P30" i="38"/>
  <c r="M30" i="38"/>
  <c r="J30" i="38"/>
  <c r="G30" i="38"/>
  <c r="D30" i="38"/>
  <c r="AI29" i="38"/>
  <c r="AG29" i="38"/>
  <c r="AE29" i="38"/>
  <c r="AB29" i="38"/>
  <c r="Y29" i="38"/>
  <c r="V29" i="38"/>
  <c r="S29" i="38"/>
  <c r="P29" i="38"/>
  <c r="M29" i="38"/>
  <c r="J29" i="38"/>
  <c r="G29" i="38"/>
  <c r="D29" i="38"/>
  <c r="AI28" i="38"/>
  <c r="AG28" i="38"/>
  <c r="AE28" i="38"/>
  <c r="AB28" i="38"/>
  <c r="Y28" i="38"/>
  <c r="V28" i="38"/>
  <c r="S28" i="38"/>
  <c r="P28" i="38"/>
  <c r="M28" i="38"/>
  <c r="J28" i="38"/>
  <c r="G28" i="38"/>
  <c r="D28" i="38"/>
  <c r="AI27" i="38"/>
  <c r="AG27" i="38"/>
  <c r="AE27" i="38"/>
  <c r="AB27" i="38"/>
  <c r="Y27" i="38"/>
  <c r="V27" i="38"/>
  <c r="S27" i="38"/>
  <c r="P27" i="38"/>
  <c r="M27" i="38"/>
  <c r="J27" i="38"/>
  <c r="G27" i="38"/>
  <c r="D27" i="38"/>
  <c r="AI26" i="38"/>
  <c r="AG26" i="38"/>
  <c r="AE26" i="38"/>
  <c r="AB26" i="38"/>
  <c r="Y26" i="38"/>
  <c r="V26" i="38"/>
  <c r="S26" i="38"/>
  <c r="P26" i="38"/>
  <c r="M26" i="38"/>
  <c r="J26" i="38"/>
  <c r="G26" i="38"/>
  <c r="D26" i="38"/>
  <c r="AI25" i="38"/>
  <c r="AG25" i="38"/>
  <c r="AE25" i="38"/>
  <c r="AB25" i="38"/>
  <c r="Y25" i="38"/>
  <c r="V25" i="38"/>
  <c r="S25" i="38"/>
  <c r="P25" i="38"/>
  <c r="M25" i="38"/>
  <c r="J25" i="38"/>
  <c r="G25" i="38"/>
  <c r="D25" i="38"/>
  <c r="AI24" i="38"/>
  <c r="AG24" i="38"/>
  <c r="AE24" i="38"/>
  <c r="AB24" i="38"/>
  <c r="Y24" i="38"/>
  <c r="V24" i="38"/>
  <c r="S24" i="38"/>
  <c r="P24" i="38"/>
  <c r="M24" i="38"/>
  <c r="J24" i="38"/>
  <c r="G24" i="38"/>
  <c r="D24" i="38"/>
  <c r="AI23" i="38"/>
  <c r="AG23" i="38"/>
  <c r="AE23" i="38"/>
  <c r="AB23" i="38"/>
  <c r="Y23" i="38"/>
  <c r="V23" i="38"/>
  <c r="S23" i="38"/>
  <c r="P23" i="38"/>
  <c r="M23" i="38"/>
  <c r="J23" i="38"/>
  <c r="G23" i="38"/>
  <c r="D23" i="38"/>
  <c r="AI22" i="38"/>
  <c r="AG22" i="38"/>
  <c r="AE22" i="38"/>
  <c r="AB22" i="38"/>
  <c r="Y22" i="38"/>
  <c r="V22" i="38"/>
  <c r="S22" i="38"/>
  <c r="P22" i="38"/>
  <c r="M22" i="38"/>
  <c r="J22" i="38"/>
  <c r="G22" i="38"/>
  <c r="D22" i="38"/>
  <c r="AI21" i="38"/>
  <c r="AG21" i="38"/>
  <c r="AE21" i="38"/>
  <c r="AB21" i="38"/>
  <c r="Y21" i="38"/>
  <c r="V21" i="38"/>
  <c r="S21" i="38"/>
  <c r="P21" i="38"/>
  <c r="M21" i="38"/>
  <c r="J21" i="38"/>
  <c r="D21" i="38"/>
  <c r="AI20" i="38"/>
  <c r="AG20" i="38"/>
  <c r="AE20" i="38"/>
  <c r="AB20" i="38"/>
  <c r="Y20" i="38"/>
  <c r="V20" i="38"/>
  <c r="S20" i="38"/>
  <c r="P20" i="38"/>
  <c r="M20" i="38"/>
  <c r="J20" i="38"/>
  <c r="G20" i="38"/>
  <c r="D20" i="38"/>
  <c r="AI19" i="38"/>
  <c r="AG19" i="38"/>
  <c r="AE19" i="38"/>
  <c r="AB19" i="38"/>
  <c r="Y19" i="38"/>
  <c r="V19" i="38"/>
  <c r="S19" i="38"/>
  <c r="P19" i="38"/>
  <c r="M19" i="38"/>
  <c r="J19" i="38"/>
  <c r="G19" i="38"/>
  <c r="D19" i="38"/>
  <c r="AI18" i="38"/>
  <c r="AG18" i="38"/>
  <c r="AE18" i="38"/>
  <c r="AB18" i="38"/>
  <c r="Y18" i="38"/>
  <c r="V18" i="38"/>
  <c r="S18" i="38"/>
  <c r="P18" i="38"/>
  <c r="M18" i="38"/>
  <c r="J18" i="38"/>
  <c r="G18" i="38"/>
  <c r="D18" i="38"/>
  <c r="AI17" i="38"/>
  <c r="AG17" i="38"/>
  <c r="AE17" i="38"/>
  <c r="AB17" i="38"/>
  <c r="Y17" i="38"/>
  <c r="V17" i="38"/>
  <c r="S17" i="38"/>
  <c r="P17" i="38"/>
  <c r="M17" i="38"/>
  <c r="J17" i="38"/>
  <c r="G17" i="38"/>
  <c r="D17" i="38"/>
  <c r="AI16" i="38"/>
  <c r="AG16" i="38"/>
  <c r="AE16" i="38"/>
  <c r="AB16" i="38"/>
  <c r="Y16" i="38"/>
  <c r="V16" i="38"/>
  <c r="S16" i="38"/>
  <c r="P16" i="38"/>
  <c r="M16" i="38"/>
  <c r="J16" i="38"/>
  <c r="G16" i="38"/>
  <c r="D16" i="38"/>
  <c r="AI15" i="38"/>
  <c r="AG15" i="38"/>
  <c r="AE15" i="38"/>
  <c r="AB15" i="38"/>
  <c r="Y15" i="38"/>
  <c r="V15" i="38"/>
  <c r="S15" i="38"/>
  <c r="P15" i="38"/>
  <c r="M15" i="38"/>
  <c r="J15" i="38"/>
  <c r="G15" i="38"/>
  <c r="D15" i="38"/>
  <c r="AI14" i="38"/>
  <c r="AG14" i="38"/>
  <c r="AE14" i="38"/>
  <c r="AB14" i="38"/>
  <c r="Y14" i="38"/>
  <c r="V14" i="38"/>
  <c r="S14" i="38"/>
  <c r="P14" i="38"/>
  <c r="M14" i="38"/>
  <c r="M68" i="38" s="1"/>
  <c r="J14" i="38"/>
  <c r="G14" i="38"/>
  <c r="D14" i="38"/>
  <c r="S104" i="54" l="1"/>
  <c r="G68" i="59"/>
  <c r="AE68" i="59"/>
  <c r="P68" i="50"/>
  <c r="S93" i="50"/>
  <c r="V68" i="54"/>
  <c r="Y93" i="54"/>
  <c r="P68" i="59"/>
  <c r="S93" i="59"/>
  <c r="J68" i="63"/>
  <c r="M93" i="63"/>
  <c r="M104" i="38"/>
  <c r="D93" i="50"/>
  <c r="S104" i="50"/>
  <c r="M104" i="54"/>
  <c r="Y68" i="63"/>
  <c r="V68" i="38"/>
  <c r="M93" i="38"/>
  <c r="J93" i="59"/>
  <c r="AE93" i="38"/>
  <c r="J68" i="50"/>
  <c r="M93" i="50"/>
  <c r="P68" i="54"/>
  <c r="S93" i="54"/>
  <c r="J68" i="59"/>
  <c r="M93" i="59"/>
  <c r="D68" i="63"/>
  <c r="AB68" i="63"/>
  <c r="G93" i="63"/>
  <c r="AE93" i="63"/>
  <c r="P68" i="38"/>
  <c r="G93" i="38"/>
  <c r="S68" i="38"/>
  <c r="J93" i="38"/>
  <c r="Y104" i="38"/>
  <c r="M68" i="50"/>
  <c r="P93" i="50"/>
  <c r="G104" i="50"/>
  <c r="AE104" i="50"/>
  <c r="S68" i="54"/>
  <c r="V93" i="54"/>
  <c r="M68" i="59"/>
  <c r="P93" i="59"/>
  <c r="G68" i="63"/>
  <c r="AE68" i="63"/>
  <c r="Y68" i="38"/>
  <c r="S68" i="50"/>
  <c r="V93" i="50"/>
  <c r="M104" i="50"/>
  <c r="Y68" i="54"/>
  <c r="D93" i="54"/>
  <c r="AB93" i="54"/>
  <c r="G104" i="54"/>
  <c r="AE104" i="54"/>
  <c r="S68" i="59"/>
  <c r="V93" i="59"/>
  <c r="Y104" i="59"/>
  <c r="M68" i="63"/>
  <c r="P93" i="63"/>
  <c r="S104" i="63"/>
  <c r="AE104" i="38"/>
  <c r="D68" i="38"/>
  <c r="AB68" i="38"/>
  <c r="S93" i="38"/>
  <c r="J104" i="38"/>
  <c r="V68" i="50"/>
  <c r="Y93" i="50"/>
  <c r="P104" i="50"/>
  <c r="D68" i="54"/>
  <c r="AB68" i="54"/>
  <c r="G93" i="54"/>
  <c r="AE93" i="54"/>
  <c r="J104" i="54"/>
  <c r="V68" i="59"/>
  <c r="Y93" i="59"/>
  <c r="D104" i="59"/>
  <c r="AB104" i="59"/>
  <c r="P68" i="63"/>
  <c r="S93" i="63"/>
  <c r="V104" i="63"/>
  <c r="P93" i="38"/>
  <c r="G68" i="38"/>
  <c r="AE68" i="38"/>
  <c r="V93" i="38"/>
  <c r="Y68" i="50"/>
  <c r="AB93" i="50"/>
  <c r="G68" i="54"/>
  <c r="AE68" i="54"/>
  <c r="J93" i="54"/>
  <c r="Y68" i="59"/>
  <c r="D93" i="59"/>
  <c r="AB93" i="59"/>
  <c r="G104" i="59"/>
  <c r="AE104" i="59"/>
  <c r="S68" i="63"/>
  <c r="V93" i="63"/>
  <c r="Y104" i="63"/>
  <c r="G104" i="38"/>
  <c r="J68" i="38"/>
  <c r="Y93" i="38"/>
  <c r="P104" i="38"/>
  <c r="D68" i="50"/>
  <c r="AB68" i="50"/>
  <c r="G93" i="50"/>
  <c r="AE93" i="50"/>
  <c r="V104" i="50"/>
  <c r="J68" i="54"/>
  <c r="M93" i="54"/>
  <c r="P104" i="54"/>
  <c r="D68" i="59"/>
  <c r="AB68" i="59"/>
  <c r="G93" i="59"/>
  <c r="AE93" i="59"/>
  <c r="J104" i="59"/>
  <c r="V68" i="63"/>
  <c r="Y93" i="63"/>
  <c r="D104" i="63"/>
  <c r="AB104" i="63"/>
  <c r="AI104" i="54"/>
  <c r="AG93" i="59"/>
  <c r="AI104" i="63"/>
  <c r="AI104" i="59"/>
  <c r="AG104" i="63"/>
  <c r="AI93" i="63"/>
  <c r="AG104" i="59"/>
  <c r="AG104" i="54"/>
  <c r="AI104" i="38"/>
  <c r="AI93" i="50"/>
  <c r="AG104" i="50"/>
  <c r="AI68" i="50"/>
  <c r="AI93" i="59"/>
  <c r="AG93" i="50"/>
  <c r="AI93" i="54"/>
  <c r="AG93" i="38"/>
  <c r="AI93" i="38"/>
  <c r="AH83" i="50"/>
  <c r="AH100" i="50"/>
  <c r="AH14" i="50"/>
  <c r="AH24" i="38"/>
  <c r="AH30" i="38"/>
  <c r="AH85" i="54"/>
  <c r="AI68" i="59"/>
  <c r="U46" i="77"/>
  <c r="X42" i="77"/>
  <c r="S46" i="77"/>
  <c r="V42" i="77"/>
  <c r="Q46" i="77"/>
  <c r="T42" i="77"/>
  <c r="V43" i="76"/>
  <c r="Y39" i="76"/>
  <c r="Q39" i="76"/>
  <c r="R43" i="76"/>
  <c r="U39" i="76"/>
  <c r="AH22" i="38"/>
  <c r="AG104" i="38"/>
  <c r="AH22" i="50"/>
  <c r="AH17" i="54"/>
  <c r="AH22" i="54"/>
  <c r="AH38" i="54"/>
  <c r="AH84" i="54"/>
  <c r="AH31" i="63"/>
  <c r="AH38" i="63"/>
  <c r="AH39" i="63"/>
  <c r="AH82" i="63"/>
  <c r="AH83" i="63"/>
  <c r="AH85" i="63"/>
  <c r="AH100" i="38"/>
  <c r="AH30" i="54"/>
  <c r="AH96" i="59"/>
  <c r="AH97" i="59"/>
  <c r="AH99" i="59"/>
  <c r="AH100" i="59"/>
  <c r="AH49" i="63"/>
  <c r="AH50" i="63"/>
  <c r="AH53" i="63"/>
  <c r="AH54" i="63"/>
  <c r="AH19" i="38"/>
  <c r="AH20" i="38"/>
  <c r="AH18" i="54"/>
  <c r="AH21" i="54"/>
  <c r="AH46" i="54"/>
  <c r="AH71" i="54"/>
  <c r="AH72" i="54"/>
  <c r="AH15" i="63"/>
  <c r="AH23" i="63"/>
  <c r="AH90" i="63"/>
  <c r="AH100" i="63"/>
  <c r="AH33" i="38"/>
  <c r="AH34" i="38"/>
  <c r="AH37" i="38"/>
  <c r="AH41" i="38"/>
  <c r="AH42" i="38"/>
  <c r="AH45" i="38"/>
  <c r="AH46" i="38"/>
  <c r="AH49" i="38"/>
  <c r="AH53" i="38"/>
  <c r="AI104" i="50"/>
  <c r="AH100" i="54"/>
  <c r="AH44" i="38"/>
  <c r="AH17" i="50"/>
  <c r="AH97" i="54"/>
  <c r="AH98" i="54"/>
  <c r="AH98" i="59"/>
  <c r="AH38" i="38"/>
  <c r="AH18" i="50"/>
  <c r="AH47" i="38"/>
  <c r="AH54" i="38"/>
  <c r="AH16" i="50"/>
  <c r="AH14" i="54"/>
  <c r="AG68" i="54"/>
  <c r="AH32" i="38"/>
  <c r="AH48" i="38"/>
  <c r="AH31" i="38"/>
  <c r="AH96" i="38"/>
  <c r="AH99" i="38"/>
  <c r="AH19" i="50"/>
  <c r="AH20" i="50"/>
  <c r="AH24" i="50"/>
  <c r="AH32" i="50"/>
  <c r="AH40" i="50"/>
  <c r="AH48" i="50"/>
  <c r="AH54" i="50"/>
  <c r="AI68" i="54"/>
  <c r="AH27" i="38"/>
  <c r="AH36" i="38"/>
  <c r="AH21" i="50"/>
  <c r="AH51" i="38"/>
  <c r="AH87" i="63"/>
  <c r="AH28" i="38"/>
  <c r="AG68" i="50"/>
  <c r="AG93" i="54"/>
  <c r="AG68" i="38"/>
  <c r="AI68" i="38"/>
  <c r="AH71" i="38"/>
  <c r="AH72" i="38"/>
  <c r="AH89" i="38"/>
  <c r="AH101" i="38"/>
  <c r="AH22" i="63"/>
  <c r="AH86" i="63"/>
  <c r="AH40" i="38"/>
  <c r="AH35" i="38"/>
  <c r="AH52" i="38"/>
  <c r="AH14" i="38"/>
  <c r="AH17" i="38"/>
  <c r="AH21" i="38"/>
  <c r="AH14" i="63"/>
  <c r="AH32" i="63"/>
  <c r="AH40" i="63"/>
  <c r="AH46" i="63"/>
  <c r="AH48" i="63"/>
  <c r="AH15" i="38"/>
  <c r="AH23" i="38"/>
  <c r="AH39" i="38"/>
  <c r="AH18" i="38"/>
  <c r="AH16" i="38"/>
  <c r="AH25" i="38"/>
  <c r="AH26" i="38"/>
  <c r="AH29" i="38"/>
  <c r="AH73" i="38"/>
  <c r="AH27" i="63"/>
  <c r="AH28" i="63"/>
  <c r="AH30" i="63"/>
  <c r="AH35" i="63"/>
  <c r="AH36" i="63"/>
  <c r="AH44" i="63"/>
  <c r="AH51" i="63"/>
  <c r="AH52" i="63"/>
  <c r="AH90" i="38"/>
  <c r="AH96" i="50"/>
  <c r="AH99" i="50"/>
  <c r="AH16" i="54"/>
  <c r="AH25" i="54"/>
  <c r="AH26" i="54"/>
  <c r="AH29" i="54"/>
  <c r="AH88" i="54"/>
  <c r="AH89" i="54"/>
  <c r="AH101" i="54"/>
  <c r="AH101" i="59"/>
  <c r="AH47" i="63"/>
  <c r="AH19" i="54"/>
  <c r="AH20" i="54"/>
  <c r="AH24" i="54"/>
  <c r="AH33" i="54"/>
  <c r="AH34" i="54"/>
  <c r="AH37" i="54"/>
  <c r="AH83" i="54"/>
  <c r="AH87" i="54"/>
  <c r="AH71" i="59"/>
  <c r="AH82" i="59"/>
  <c r="AH84" i="59"/>
  <c r="AH85" i="59"/>
  <c r="AH88" i="59"/>
  <c r="AH89" i="59"/>
  <c r="AH90" i="59"/>
  <c r="AH97" i="50"/>
  <c r="AH98" i="50"/>
  <c r="AH15" i="54"/>
  <c r="AH27" i="54"/>
  <c r="AH28" i="54"/>
  <c r="AH32" i="54"/>
  <c r="AH41" i="54"/>
  <c r="AH42" i="54"/>
  <c r="AH45" i="54"/>
  <c r="AH90" i="54"/>
  <c r="AH87" i="59"/>
  <c r="AH71" i="50"/>
  <c r="AH79" i="50"/>
  <c r="AH82" i="50"/>
  <c r="AH23" i="54"/>
  <c r="AH35" i="54"/>
  <c r="AH36" i="54"/>
  <c r="AH40" i="54"/>
  <c r="AH49" i="54"/>
  <c r="AH50" i="54"/>
  <c r="AH53" i="54"/>
  <c r="AH86" i="54"/>
  <c r="AG68" i="59"/>
  <c r="AH83" i="59"/>
  <c r="AH88" i="50"/>
  <c r="AH89" i="50"/>
  <c r="AH101" i="50"/>
  <c r="AH31" i="54"/>
  <c r="AH44" i="54"/>
  <c r="AH48" i="54"/>
  <c r="AH86" i="59"/>
  <c r="AG68" i="63"/>
  <c r="AH96" i="63"/>
  <c r="AH99" i="63"/>
  <c r="AH25" i="50"/>
  <c r="AH26" i="50"/>
  <c r="AH29" i="50"/>
  <c r="AH33" i="50"/>
  <c r="AH34" i="50"/>
  <c r="AH37" i="50"/>
  <c r="AH41" i="50"/>
  <c r="AH42" i="50"/>
  <c r="AH45" i="50"/>
  <c r="AH49" i="50"/>
  <c r="AH50" i="50"/>
  <c r="AH53" i="50"/>
  <c r="AH80" i="50"/>
  <c r="AH39" i="54"/>
  <c r="AH51" i="54"/>
  <c r="AH52" i="54"/>
  <c r="AH17" i="59"/>
  <c r="AH18" i="59"/>
  <c r="AH19" i="59"/>
  <c r="AH21" i="59"/>
  <c r="AH22" i="59"/>
  <c r="AH25" i="59"/>
  <c r="AH26" i="59"/>
  <c r="AH27" i="59"/>
  <c r="AH29" i="59"/>
  <c r="AH30" i="59"/>
  <c r="AH33" i="59"/>
  <c r="AH34" i="59"/>
  <c r="AH35" i="59"/>
  <c r="AH37" i="59"/>
  <c r="AH38" i="59"/>
  <c r="AH41" i="59"/>
  <c r="AH42" i="59"/>
  <c r="AH45" i="59"/>
  <c r="AH46" i="59"/>
  <c r="AH49" i="59"/>
  <c r="AH50" i="59"/>
  <c r="AH51" i="59"/>
  <c r="AH53" i="59"/>
  <c r="AH54" i="59"/>
  <c r="AI68" i="63"/>
  <c r="AG93" i="63"/>
  <c r="AH90" i="50"/>
  <c r="AH47" i="54"/>
  <c r="AH54" i="54"/>
  <c r="AH16" i="59"/>
  <c r="AH24" i="59"/>
  <c r="AH32" i="59"/>
  <c r="AH40" i="59"/>
  <c r="AH48" i="59"/>
  <c r="AH17" i="63"/>
  <c r="AH18" i="63"/>
  <c r="AH21" i="63"/>
  <c r="AH97" i="63"/>
  <c r="AH98" i="63"/>
  <c r="AH15" i="50"/>
  <c r="AH27" i="50"/>
  <c r="AH28" i="50"/>
  <c r="AH35" i="50"/>
  <c r="AH36" i="50"/>
  <c r="AH44" i="50"/>
  <c r="AH51" i="50"/>
  <c r="AH52" i="50"/>
  <c r="AH84" i="50"/>
  <c r="AH20" i="59"/>
  <c r="AH28" i="59"/>
  <c r="AH36" i="59"/>
  <c r="AH44" i="59"/>
  <c r="AH52" i="59"/>
  <c r="AH16" i="63"/>
  <c r="AH25" i="63"/>
  <c r="AH26" i="63"/>
  <c r="AH29" i="63"/>
  <c r="AH71" i="63"/>
  <c r="AH84" i="63"/>
  <c r="AH97" i="38"/>
  <c r="AH98" i="38"/>
  <c r="AH102" i="38"/>
  <c r="AH23" i="50"/>
  <c r="AH30" i="50"/>
  <c r="AH31" i="50"/>
  <c r="AH38" i="50"/>
  <c r="AH39" i="50"/>
  <c r="AH46" i="50"/>
  <c r="AH47" i="50"/>
  <c r="AH96" i="54"/>
  <c r="AH99" i="54"/>
  <c r="AH15" i="59"/>
  <c r="AH23" i="59"/>
  <c r="AH31" i="59"/>
  <c r="AH39" i="59"/>
  <c r="AH47" i="59"/>
  <c r="AH19" i="63"/>
  <c r="AH20" i="63"/>
  <c r="AH24" i="63"/>
  <c r="AH33" i="63"/>
  <c r="AH34" i="63"/>
  <c r="AH37" i="63"/>
  <c r="AH41" i="63"/>
  <c r="AH42" i="63"/>
  <c r="AH45" i="63"/>
  <c r="AH88" i="63"/>
  <c r="AH89" i="63"/>
  <c r="AH101" i="63"/>
  <c r="AH102" i="63"/>
  <c r="AH102" i="59"/>
  <c r="AH14" i="59"/>
  <c r="AH102" i="54"/>
  <c r="AH102" i="50"/>
  <c r="AG30" i="69"/>
  <c r="AD30" i="69"/>
  <c r="AA30" i="69"/>
  <c r="X30" i="69"/>
  <c r="U30" i="69"/>
  <c r="R30" i="69"/>
  <c r="O30" i="69"/>
  <c r="L30" i="69"/>
  <c r="I30" i="69"/>
  <c r="F30" i="69"/>
  <c r="AG30" i="65"/>
  <c r="AD30" i="65"/>
  <c r="AA30" i="65"/>
  <c r="X30" i="65"/>
  <c r="U30" i="65"/>
  <c r="R30" i="65"/>
  <c r="O30" i="65"/>
  <c r="L30" i="65"/>
  <c r="I30" i="65"/>
  <c r="F30" i="65"/>
  <c r="AG30" i="61"/>
  <c r="AD30" i="61"/>
  <c r="AA30" i="61"/>
  <c r="X30" i="61"/>
  <c r="U30" i="61"/>
  <c r="R30" i="61"/>
  <c r="O30" i="61"/>
  <c r="L30" i="61"/>
  <c r="I30" i="61"/>
  <c r="F30" i="61"/>
  <c r="AG30" i="57"/>
  <c r="AD30" i="57"/>
  <c r="AA30" i="57"/>
  <c r="X30" i="57"/>
  <c r="U30" i="57"/>
  <c r="R30" i="57"/>
  <c r="O30" i="57"/>
  <c r="L30" i="57"/>
  <c r="I30" i="57"/>
  <c r="F30" i="57"/>
  <c r="AG30" i="52"/>
  <c r="AD30" i="52"/>
  <c r="AA30" i="52"/>
  <c r="X30" i="52"/>
  <c r="U30" i="52"/>
  <c r="R30" i="52"/>
  <c r="O30" i="52"/>
  <c r="L30" i="52"/>
  <c r="I30" i="52"/>
  <c r="F30" i="52"/>
  <c r="BS59" i="66"/>
  <c r="BL59" i="66"/>
  <c r="BE59" i="66"/>
  <c r="AX59" i="66"/>
  <c r="AQ59" i="66"/>
  <c r="AJ59" i="66"/>
  <c r="AC59" i="66"/>
  <c r="V59" i="66"/>
  <c r="O59" i="66"/>
  <c r="H59" i="66"/>
  <c r="BK60" i="66"/>
  <c r="AW60" i="66"/>
  <c r="AP60" i="66"/>
  <c r="AI60" i="66"/>
  <c r="AB60" i="66"/>
  <c r="U60" i="66"/>
  <c r="N60" i="66"/>
  <c r="O60" i="66" s="1"/>
  <c r="G60" i="66"/>
  <c r="BU56" i="66"/>
  <c r="BS56" i="66"/>
  <c r="BQ56" i="66"/>
  <c r="BL56" i="66"/>
  <c r="BJ56" i="66"/>
  <c r="BE56" i="66"/>
  <c r="BC56" i="66"/>
  <c r="AX56" i="66"/>
  <c r="AV56" i="66"/>
  <c r="AQ56" i="66"/>
  <c r="AO56" i="66"/>
  <c r="AJ56" i="66"/>
  <c r="AH56" i="66"/>
  <c r="AC56" i="66"/>
  <c r="AA56" i="66"/>
  <c r="V56" i="66"/>
  <c r="T56" i="66"/>
  <c r="O56" i="66"/>
  <c r="M56" i="66"/>
  <c r="F56" i="66"/>
  <c r="BU55" i="66"/>
  <c r="BS55" i="66"/>
  <c r="BQ55" i="66"/>
  <c r="BL55" i="66"/>
  <c r="BJ55" i="66"/>
  <c r="BE55" i="66"/>
  <c r="BC55" i="66"/>
  <c r="AX55" i="66"/>
  <c r="AV55" i="66"/>
  <c r="AQ55" i="66"/>
  <c r="AO55" i="66"/>
  <c r="AJ55" i="66"/>
  <c r="AH55" i="66"/>
  <c r="AC55" i="66"/>
  <c r="AA55" i="66"/>
  <c r="V55" i="66"/>
  <c r="T55" i="66"/>
  <c r="O55" i="66"/>
  <c r="M55" i="66"/>
  <c r="H55" i="66"/>
  <c r="F55" i="66"/>
  <c r="BU54" i="66"/>
  <c r="BS54" i="66"/>
  <c r="BQ54" i="66"/>
  <c r="BL54" i="66"/>
  <c r="BJ54" i="66"/>
  <c r="BE54" i="66"/>
  <c r="BC54" i="66"/>
  <c r="AX54" i="66"/>
  <c r="AV54" i="66"/>
  <c r="AQ54" i="66"/>
  <c r="AO54" i="66"/>
  <c r="AJ54" i="66"/>
  <c r="AH54" i="66"/>
  <c r="AC54" i="66"/>
  <c r="AA54" i="66"/>
  <c r="V54" i="66"/>
  <c r="T54" i="66"/>
  <c r="O54" i="66"/>
  <c r="M54" i="66"/>
  <c r="H54" i="66"/>
  <c r="F54" i="66"/>
  <c r="BU53" i="66"/>
  <c r="BS53" i="66"/>
  <c r="BQ53" i="66"/>
  <c r="BL53" i="66"/>
  <c r="BJ53" i="66"/>
  <c r="BE53" i="66"/>
  <c r="BC53" i="66"/>
  <c r="AX53" i="66"/>
  <c r="AV53" i="66"/>
  <c r="AQ53" i="66"/>
  <c r="AO53" i="66"/>
  <c r="AJ53" i="66"/>
  <c r="AH53" i="66"/>
  <c r="AC53" i="66"/>
  <c r="AA53" i="66"/>
  <c r="V53" i="66"/>
  <c r="T53" i="66"/>
  <c r="O53" i="66"/>
  <c r="M53" i="66"/>
  <c r="H53" i="66"/>
  <c r="F53" i="66"/>
  <c r="BU52" i="66"/>
  <c r="BS52" i="66"/>
  <c r="BQ52" i="66"/>
  <c r="BL52" i="66"/>
  <c r="BJ52" i="66"/>
  <c r="BE52" i="66"/>
  <c r="BC52" i="66"/>
  <c r="AX52" i="66"/>
  <c r="AV52" i="66"/>
  <c r="AQ52" i="66"/>
  <c r="AO52" i="66"/>
  <c r="AJ52" i="66"/>
  <c r="AH52" i="66"/>
  <c r="AC52" i="66"/>
  <c r="AA52" i="66"/>
  <c r="V52" i="66"/>
  <c r="T52" i="66"/>
  <c r="O52" i="66"/>
  <c r="M52" i="66"/>
  <c r="H52" i="66"/>
  <c r="F52" i="66"/>
  <c r="BU51" i="66"/>
  <c r="BS51" i="66"/>
  <c r="BQ51" i="66"/>
  <c r="BL51" i="66"/>
  <c r="BJ51" i="66"/>
  <c r="BE51" i="66"/>
  <c r="BC51" i="66"/>
  <c r="AX51" i="66"/>
  <c r="AV51" i="66"/>
  <c r="AQ51" i="66"/>
  <c r="AO51" i="66"/>
  <c r="AJ51" i="66"/>
  <c r="AH51" i="66"/>
  <c r="AC51" i="66"/>
  <c r="AA51" i="66"/>
  <c r="V51" i="66"/>
  <c r="T51" i="66"/>
  <c r="O51" i="66"/>
  <c r="M51" i="66"/>
  <c r="H51" i="66"/>
  <c r="F51" i="66"/>
  <c r="BU50" i="66"/>
  <c r="BS50" i="66"/>
  <c r="BQ50" i="66"/>
  <c r="BL50" i="66"/>
  <c r="BJ50" i="66"/>
  <c r="BE50" i="66"/>
  <c r="BC50" i="66"/>
  <c r="AX50" i="66"/>
  <c r="AV50" i="66"/>
  <c r="AQ50" i="66"/>
  <c r="AO50" i="66"/>
  <c r="AJ50" i="66"/>
  <c r="AH50" i="66"/>
  <c r="AC50" i="66"/>
  <c r="AA50" i="66"/>
  <c r="V50" i="66"/>
  <c r="T50" i="66"/>
  <c r="O50" i="66"/>
  <c r="M50" i="66"/>
  <c r="H50" i="66"/>
  <c r="F50" i="66"/>
  <c r="BU49" i="66"/>
  <c r="BS49" i="66"/>
  <c r="BQ49" i="66"/>
  <c r="BL49" i="66"/>
  <c r="BJ49" i="66"/>
  <c r="BE49" i="66"/>
  <c r="BC49" i="66"/>
  <c r="AX49" i="66"/>
  <c r="AV49" i="66"/>
  <c r="AQ49" i="66"/>
  <c r="AO49" i="66"/>
  <c r="AJ49" i="66"/>
  <c r="AH49" i="66"/>
  <c r="AC49" i="66"/>
  <c r="AA49" i="66"/>
  <c r="V49" i="66"/>
  <c r="T49" i="66"/>
  <c r="O49" i="66"/>
  <c r="M49" i="66"/>
  <c r="F49" i="66"/>
  <c r="BU48" i="66"/>
  <c r="BS48" i="66"/>
  <c r="BQ48" i="66"/>
  <c r="BL48" i="66"/>
  <c r="BJ48" i="66"/>
  <c r="BE48" i="66"/>
  <c r="BC48" i="66"/>
  <c r="AX48" i="66"/>
  <c r="AV48" i="66"/>
  <c r="AQ48" i="66"/>
  <c r="AO48" i="66"/>
  <c r="AJ48" i="66"/>
  <c r="AH48" i="66"/>
  <c r="AC48" i="66"/>
  <c r="AA48" i="66"/>
  <c r="V48" i="66"/>
  <c r="T48" i="66"/>
  <c r="O48" i="66"/>
  <c r="M48" i="66"/>
  <c r="F48" i="66"/>
  <c r="BU47" i="66"/>
  <c r="BS47" i="66"/>
  <c r="BQ47" i="66"/>
  <c r="BL47" i="66"/>
  <c r="BJ47" i="66"/>
  <c r="BE47" i="66"/>
  <c r="BC47" i="66"/>
  <c r="AX47" i="66"/>
  <c r="AV47" i="66"/>
  <c r="AQ47" i="66"/>
  <c r="AO47" i="66"/>
  <c r="AJ47" i="66"/>
  <c r="AH47" i="66"/>
  <c r="AC47" i="66"/>
  <c r="AA47" i="66"/>
  <c r="V47" i="66"/>
  <c r="T47" i="66"/>
  <c r="O47" i="66"/>
  <c r="M47" i="66"/>
  <c r="H47" i="66"/>
  <c r="F47" i="66"/>
  <c r="BU46" i="66"/>
  <c r="BS46" i="66"/>
  <c r="BQ46" i="66"/>
  <c r="BL46" i="66"/>
  <c r="BJ46" i="66"/>
  <c r="BE46" i="66"/>
  <c r="BC46" i="66"/>
  <c r="AX46" i="66"/>
  <c r="AV46" i="66"/>
  <c r="AQ46" i="66"/>
  <c r="AO46" i="66"/>
  <c r="AJ46" i="66"/>
  <c r="AH46" i="66"/>
  <c r="AC46" i="66"/>
  <c r="AA46" i="66"/>
  <c r="V46" i="66"/>
  <c r="T46" i="66"/>
  <c r="M46" i="66"/>
  <c r="H46" i="66"/>
  <c r="F46" i="66"/>
  <c r="BU45" i="66"/>
  <c r="BS45" i="66"/>
  <c r="BQ45" i="66"/>
  <c r="BL45" i="66"/>
  <c r="BJ45" i="66"/>
  <c r="BE45" i="66"/>
  <c r="BC45" i="66"/>
  <c r="AX45" i="66"/>
  <c r="AV45" i="66"/>
  <c r="AQ45" i="66"/>
  <c r="AO45" i="66"/>
  <c r="AJ45" i="66"/>
  <c r="AH45" i="66"/>
  <c r="AC45" i="66"/>
  <c r="AA45" i="66"/>
  <c r="V45" i="66"/>
  <c r="T45" i="66"/>
  <c r="O45" i="66"/>
  <c r="M45" i="66"/>
  <c r="H45" i="66"/>
  <c r="F45" i="66"/>
  <c r="BU44" i="66"/>
  <c r="BS44" i="66"/>
  <c r="BQ44" i="66"/>
  <c r="BL44" i="66"/>
  <c r="BJ44" i="66"/>
  <c r="BE44" i="66"/>
  <c r="BC44" i="66"/>
  <c r="AX44" i="66"/>
  <c r="AV44" i="66"/>
  <c r="AQ44" i="66"/>
  <c r="AO44" i="66"/>
  <c r="AJ44" i="66"/>
  <c r="AH44" i="66"/>
  <c r="AC44" i="66"/>
  <c r="AA44" i="66"/>
  <c r="V44" i="66"/>
  <c r="T44" i="66"/>
  <c r="O44" i="66"/>
  <c r="M44" i="66"/>
  <c r="H44" i="66"/>
  <c r="F44" i="66"/>
  <c r="BU43" i="66"/>
  <c r="BS43" i="66"/>
  <c r="BQ43" i="66"/>
  <c r="BL43" i="66"/>
  <c r="BJ43" i="66"/>
  <c r="BE43" i="66"/>
  <c r="BC43" i="66"/>
  <c r="AX43" i="66"/>
  <c r="AV43" i="66"/>
  <c r="AQ43" i="66"/>
  <c r="AO43" i="66"/>
  <c r="AJ43" i="66"/>
  <c r="AH43" i="66"/>
  <c r="AC43" i="66"/>
  <c r="AA43" i="66"/>
  <c r="V43" i="66"/>
  <c r="T43" i="66"/>
  <c r="O43" i="66"/>
  <c r="M43" i="66"/>
  <c r="H43" i="66"/>
  <c r="F43" i="66"/>
  <c r="BU42" i="66"/>
  <c r="BS42" i="66"/>
  <c r="BQ42" i="66"/>
  <c r="BL42" i="66"/>
  <c r="BJ42" i="66"/>
  <c r="BE42" i="66"/>
  <c r="BC42" i="66"/>
  <c r="AX42" i="66"/>
  <c r="AV42" i="66"/>
  <c r="AQ42" i="66"/>
  <c r="AO42" i="66"/>
  <c r="AJ42" i="66"/>
  <c r="AH42" i="66"/>
  <c r="AC42" i="66"/>
  <c r="AA42" i="66"/>
  <c r="V42" i="66"/>
  <c r="T42" i="66"/>
  <c r="O42" i="66"/>
  <c r="M42" i="66"/>
  <c r="H42" i="66"/>
  <c r="F42" i="66"/>
  <c r="BU41" i="66"/>
  <c r="BS41" i="66"/>
  <c r="BQ41" i="66"/>
  <c r="BL41" i="66"/>
  <c r="BJ41" i="66"/>
  <c r="BE41" i="66"/>
  <c r="BC41" i="66"/>
  <c r="AX41" i="66"/>
  <c r="AV41" i="66"/>
  <c r="AQ41" i="66"/>
  <c r="AO41" i="66"/>
  <c r="AJ41" i="66"/>
  <c r="AH41" i="66"/>
  <c r="AC41" i="66"/>
  <c r="AA41" i="66"/>
  <c r="V41" i="66"/>
  <c r="T41" i="66"/>
  <c r="O41" i="66"/>
  <c r="M41" i="66"/>
  <c r="H41" i="66"/>
  <c r="F41" i="66"/>
  <c r="BU40" i="66"/>
  <c r="BS40" i="66"/>
  <c r="BQ40" i="66"/>
  <c r="BL40" i="66"/>
  <c r="BJ40" i="66"/>
  <c r="BE40" i="66"/>
  <c r="BC40" i="66"/>
  <c r="AX40" i="66"/>
  <c r="AV40" i="66"/>
  <c r="AQ40" i="66"/>
  <c r="AO40" i="66"/>
  <c r="AJ40" i="66"/>
  <c r="AH40" i="66"/>
  <c r="AC40" i="66"/>
  <c r="AA40" i="66"/>
  <c r="V40" i="66"/>
  <c r="T40" i="66"/>
  <c r="O40" i="66"/>
  <c r="M40" i="66"/>
  <c r="F40" i="66"/>
  <c r="BU39" i="66"/>
  <c r="BS39" i="66"/>
  <c r="BQ39" i="66"/>
  <c r="BL39" i="66"/>
  <c r="BJ39" i="66"/>
  <c r="BE39" i="66"/>
  <c r="BC39" i="66"/>
  <c r="AX39" i="66"/>
  <c r="AV39" i="66"/>
  <c r="AQ39" i="66"/>
  <c r="AO39" i="66"/>
  <c r="AJ39" i="66"/>
  <c r="AH39" i="66"/>
  <c r="AC39" i="66"/>
  <c r="AA39" i="66"/>
  <c r="V39" i="66"/>
  <c r="T39" i="66"/>
  <c r="O39" i="66"/>
  <c r="M39" i="66"/>
  <c r="H39" i="66"/>
  <c r="F39" i="66"/>
  <c r="BU38" i="66"/>
  <c r="BS38" i="66"/>
  <c r="BQ38" i="66"/>
  <c r="BL38" i="66"/>
  <c r="BJ38" i="66"/>
  <c r="BE38" i="66"/>
  <c r="BC38" i="66"/>
  <c r="AX38" i="66"/>
  <c r="AV38" i="66"/>
  <c r="AQ38" i="66"/>
  <c r="AO38" i="66"/>
  <c r="AJ38" i="66"/>
  <c r="AH38" i="66"/>
  <c r="AC38" i="66"/>
  <c r="AA38" i="66"/>
  <c r="V38" i="66"/>
  <c r="T38" i="66"/>
  <c r="O38" i="66"/>
  <c r="M38" i="66"/>
  <c r="H38" i="66"/>
  <c r="F38" i="66"/>
  <c r="BU37" i="66"/>
  <c r="BS37" i="66"/>
  <c r="BQ37" i="66"/>
  <c r="BL37" i="66"/>
  <c r="BJ37" i="66"/>
  <c r="BE37" i="66"/>
  <c r="BC37" i="66"/>
  <c r="AX37" i="66"/>
  <c r="AV37" i="66"/>
  <c r="AQ37" i="66"/>
  <c r="AO37" i="66"/>
  <c r="AJ37" i="66"/>
  <c r="AH37" i="66"/>
  <c r="AC37" i="66"/>
  <c r="AA37" i="66"/>
  <c r="V37" i="66"/>
  <c r="T37" i="66"/>
  <c r="O37" i="66"/>
  <c r="M37" i="66"/>
  <c r="H37" i="66"/>
  <c r="F37" i="66"/>
  <c r="BU36" i="66"/>
  <c r="BS36" i="66"/>
  <c r="BQ36" i="66"/>
  <c r="BL36" i="66"/>
  <c r="BJ36" i="66"/>
  <c r="BE36" i="66"/>
  <c r="BC36" i="66"/>
  <c r="AX36" i="66"/>
  <c r="AV36" i="66"/>
  <c r="AQ36" i="66"/>
  <c r="AO36" i="66"/>
  <c r="AJ36" i="66"/>
  <c r="AH36" i="66"/>
  <c r="AC36" i="66"/>
  <c r="AA36" i="66"/>
  <c r="V36" i="66"/>
  <c r="T36" i="66"/>
  <c r="O36" i="66"/>
  <c r="M36" i="66"/>
  <c r="H36" i="66"/>
  <c r="F36" i="66"/>
  <c r="BU35" i="66"/>
  <c r="BS35" i="66"/>
  <c r="BQ35" i="66"/>
  <c r="BL35" i="66"/>
  <c r="BJ35" i="66"/>
  <c r="BE35" i="66"/>
  <c r="BC35" i="66"/>
  <c r="AX35" i="66"/>
  <c r="AV35" i="66"/>
  <c r="AQ35" i="66"/>
  <c r="AO35" i="66"/>
  <c r="AJ35" i="66"/>
  <c r="AH35" i="66"/>
  <c r="AC35" i="66"/>
  <c r="AA35" i="66"/>
  <c r="V35" i="66"/>
  <c r="T35" i="66"/>
  <c r="O35" i="66"/>
  <c r="M35" i="66"/>
  <c r="H35" i="66"/>
  <c r="F35" i="66"/>
  <c r="BU34" i="66"/>
  <c r="BS34" i="66"/>
  <c r="BQ34" i="66"/>
  <c r="BL34" i="66"/>
  <c r="BJ34" i="66"/>
  <c r="BE34" i="66"/>
  <c r="BC34" i="66"/>
  <c r="AX34" i="66"/>
  <c r="AV34" i="66"/>
  <c r="AQ34" i="66"/>
  <c r="AO34" i="66"/>
  <c r="AJ34" i="66"/>
  <c r="AH34" i="66"/>
  <c r="AC34" i="66"/>
  <c r="AA34" i="66"/>
  <c r="V34" i="66"/>
  <c r="T34" i="66"/>
  <c r="M34" i="66"/>
  <c r="H34" i="66"/>
  <c r="F34" i="66"/>
  <c r="BU33" i="66"/>
  <c r="BS33" i="66"/>
  <c r="BQ33" i="66"/>
  <c r="BL33" i="66"/>
  <c r="BJ33" i="66"/>
  <c r="BE33" i="66"/>
  <c r="BC33" i="66"/>
  <c r="AX33" i="66"/>
  <c r="AV33" i="66"/>
  <c r="AQ33" i="66"/>
  <c r="AO33" i="66"/>
  <c r="AJ33" i="66"/>
  <c r="AH33" i="66"/>
  <c r="AC33" i="66"/>
  <c r="AA33" i="66"/>
  <c r="V33" i="66"/>
  <c r="T33" i="66"/>
  <c r="O33" i="66"/>
  <c r="M33" i="66"/>
  <c r="F33" i="66"/>
  <c r="BU32" i="66"/>
  <c r="BS32" i="66"/>
  <c r="BQ32" i="66"/>
  <c r="BL32" i="66"/>
  <c r="BJ32" i="66"/>
  <c r="BE32" i="66"/>
  <c r="BC32" i="66"/>
  <c r="AX32" i="66"/>
  <c r="AV32" i="66"/>
  <c r="AQ32" i="66"/>
  <c r="AO32" i="66"/>
  <c r="AJ32" i="66"/>
  <c r="AH32" i="66"/>
  <c r="AC32" i="66"/>
  <c r="AA32" i="66"/>
  <c r="V32" i="66"/>
  <c r="T32" i="66"/>
  <c r="O32" i="66"/>
  <c r="M32" i="66"/>
  <c r="F32" i="66"/>
  <c r="BU31" i="66"/>
  <c r="BS31" i="66"/>
  <c r="BQ31" i="66"/>
  <c r="BL31" i="66"/>
  <c r="BJ31" i="66"/>
  <c r="BE31" i="66"/>
  <c r="BC31" i="66"/>
  <c r="AX31" i="66"/>
  <c r="AV31" i="66"/>
  <c r="AQ31" i="66"/>
  <c r="AO31" i="66"/>
  <c r="AJ31" i="66"/>
  <c r="AH31" i="66"/>
  <c r="AC31" i="66"/>
  <c r="AA31" i="66"/>
  <c r="V31" i="66"/>
  <c r="T31" i="66"/>
  <c r="O31" i="66"/>
  <c r="M31" i="66"/>
  <c r="H31" i="66"/>
  <c r="F31" i="66"/>
  <c r="BU30" i="66"/>
  <c r="BS30" i="66"/>
  <c r="BQ30" i="66"/>
  <c r="BL30" i="66"/>
  <c r="BJ30" i="66"/>
  <c r="BE30" i="66"/>
  <c r="BC30" i="66"/>
  <c r="AX30" i="66"/>
  <c r="AV30" i="66"/>
  <c r="AQ30" i="66"/>
  <c r="AO30" i="66"/>
  <c r="AJ30" i="66"/>
  <c r="AH30" i="66"/>
  <c r="AC30" i="66"/>
  <c r="AA30" i="66"/>
  <c r="V30" i="66"/>
  <c r="T30" i="66"/>
  <c r="M30" i="66"/>
  <c r="H30" i="66"/>
  <c r="F30" i="66"/>
  <c r="BU29" i="66"/>
  <c r="BS29" i="66"/>
  <c r="BQ29" i="66"/>
  <c r="BL29" i="66"/>
  <c r="BJ29" i="66"/>
  <c r="BE29" i="66"/>
  <c r="BC29" i="66"/>
  <c r="AX29" i="66"/>
  <c r="AV29" i="66"/>
  <c r="AQ29" i="66"/>
  <c r="AO29" i="66"/>
  <c r="AJ29" i="66"/>
  <c r="AH29" i="66"/>
  <c r="AC29" i="66"/>
  <c r="AA29" i="66"/>
  <c r="V29" i="66"/>
  <c r="T29" i="66"/>
  <c r="O29" i="66"/>
  <c r="M29" i="66"/>
  <c r="H29" i="66"/>
  <c r="F29" i="66"/>
  <c r="BU28" i="66"/>
  <c r="BS28" i="66"/>
  <c r="BQ28" i="66"/>
  <c r="BL28" i="66"/>
  <c r="BJ28" i="66"/>
  <c r="BE28" i="66"/>
  <c r="BC28" i="66"/>
  <c r="AX28" i="66"/>
  <c r="AV28" i="66"/>
  <c r="AQ28" i="66"/>
  <c r="AO28" i="66"/>
  <c r="AJ28" i="66"/>
  <c r="AH28" i="66"/>
  <c r="AC28" i="66"/>
  <c r="AA28" i="66"/>
  <c r="V28" i="66"/>
  <c r="T28" i="66"/>
  <c r="O28" i="66"/>
  <c r="M28" i="66"/>
  <c r="H28" i="66"/>
  <c r="F28" i="66"/>
  <c r="BU27" i="66"/>
  <c r="BS27" i="66"/>
  <c r="BQ27" i="66"/>
  <c r="BL27" i="66"/>
  <c r="BJ27" i="66"/>
  <c r="BE27" i="66"/>
  <c r="BC27" i="66"/>
  <c r="AX27" i="66"/>
  <c r="AV27" i="66"/>
  <c r="AQ27" i="66"/>
  <c r="AO27" i="66"/>
  <c r="AJ27" i="66"/>
  <c r="AH27" i="66"/>
  <c r="AC27" i="66"/>
  <c r="AA27" i="66"/>
  <c r="V27" i="66"/>
  <c r="T27" i="66"/>
  <c r="O27" i="66"/>
  <c r="M27" i="66"/>
  <c r="H27" i="66"/>
  <c r="F27" i="66"/>
  <c r="BU26" i="66"/>
  <c r="BS26" i="66"/>
  <c r="BQ26" i="66"/>
  <c r="BL26" i="66"/>
  <c r="BJ26" i="66"/>
  <c r="BE26" i="66"/>
  <c r="BC26" i="66"/>
  <c r="AX26" i="66"/>
  <c r="AV26" i="66"/>
  <c r="AQ26" i="66"/>
  <c r="AO26" i="66"/>
  <c r="AJ26" i="66"/>
  <c r="AH26" i="66"/>
  <c r="AC26" i="66"/>
  <c r="AA26" i="66"/>
  <c r="V26" i="66"/>
  <c r="T26" i="66"/>
  <c r="O26" i="66"/>
  <c r="M26" i="66"/>
  <c r="H26" i="66"/>
  <c r="F26" i="66"/>
  <c r="BU25" i="66"/>
  <c r="BS25" i="66"/>
  <c r="BQ25" i="66"/>
  <c r="BL25" i="66"/>
  <c r="BJ25" i="66"/>
  <c r="BE25" i="66"/>
  <c r="BC25" i="66"/>
  <c r="AX25" i="66"/>
  <c r="AV25" i="66"/>
  <c r="AQ25" i="66"/>
  <c r="AO25" i="66"/>
  <c r="AJ25" i="66"/>
  <c r="AH25" i="66"/>
  <c r="AC25" i="66"/>
  <c r="AA25" i="66"/>
  <c r="V25" i="66"/>
  <c r="T25" i="66"/>
  <c r="O25" i="66"/>
  <c r="M25" i="66"/>
  <c r="H25" i="66"/>
  <c r="F25" i="66"/>
  <c r="BU24" i="66"/>
  <c r="BS24" i="66"/>
  <c r="BQ24" i="66"/>
  <c r="BL24" i="66"/>
  <c r="BJ24" i="66"/>
  <c r="BE24" i="66"/>
  <c r="BC24" i="66"/>
  <c r="AX24" i="66"/>
  <c r="AV24" i="66"/>
  <c r="AQ24" i="66"/>
  <c r="AO24" i="66"/>
  <c r="AJ24" i="66"/>
  <c r="AH24" i="66"/>
  <c r="AC24" i="66"/>
  <c r="AA24" i="66"/>
  <c r="V24" i="66"/>
  <c r="T24" i="66"/>
  <c r="O24" i="66"/>
  <c r="M24" i="66"/>
  <c r="F24" i="66"/>
  <c r="BU23" i="66"/>
  <c r="BS23" i="66"/>
  <c r="BQ23" i="66"/>
  <c r="BL23" i="66"/>
  <c r="BJ23" i="66"/>
  <c r="BE23" i="66"/>
  <c r="BC23" i="66"/>
  <c r="AX23" i="66"/>
  <c r="AV23" i="66"/>
  <c r="AQ23" i="66"/>
  <c r="AO23" i="66"/>
  <c r="AJ23" i="66"/>
  <c r="AH23" i="66"/>
  <c r="AC23" i="66"/>
  <c r="AA23" i="66"/>
  <c r="V23" i="66"/>
  <c r="T23" i="66"/>
  <c r="O23" i="66"/>
  <c r="M23" i="66"/>
  <c r="H23" i="66"/>
  <c r="F23" i="66"/>
  <c r="BU22" i="66"/>
  <c r="BS22" i="66"/>
  <c r="BQ22" i="66"/>
  <c r="BL22" i="66"/>
  <c r="BJ22" i="66"/>
  <c r="BE22" i="66"/>
  <c r="BC22" i="66"/>
  <c r="AX22" i="66"/>
  <c r="AV22" i="66"/>
  <c r="AQ22" i="66"/>
  <c r="AO22" i="66"/>
  <c r="AJ22" i="66"/>
  <c r="AH22" i="66"/>
  <c r="AC22" i="66"/>
  <c r="AA22" i="66"/>
  <c r="V22" i="66"/>
  <c r="T22" i="66"/>
  <c r="O22" i="66"/>
  <c r="M22" i="66"/>
  <c r="F22" i="66"/>
  <c r="BU21" i="66"/>
  <c r="BS21" i="66"/>
  <c r="BQ21" i="66"/>
  <c r="BL21" i="66"/>
  <c r="BJ21" i="66"/>
  <c r="BE21" i="66"/>
  <c r="BC21" i="66"/>
  <c r="AX21" i="66"/>
  <c r="AV21" i="66"/>
  <c r="AQ21" i="66"/>
  <c r="AO21" i="66"/>
  <c r="AJ21" i="66"/>
  <c r="AH21" i="66"/>
  <c r="AC21" i="66"/>
  <c r="AA21" i="66"/>
  <c r="V21" i="66"/>
  <c r="T21" i="66"/>
  <c r="O21" i="66"/>
  <c r="M21" i="66"/>
  <c r="H21" i="66"/>
  <c r="F21" i="66"/>
  <c r="BU20" i="66"/>
  <c r="BS20" i="66"/>
  <c r="BQ20" i="66"/>
  <c r="BL20" i="66"/>
  <c r="BJ20" i="66"/>
  <c r="BE20" i="66"/>
  <c r="BC20" i="66"/>
  <c r="AX20" i="66"/>
  <c r="AV20" i="66"/>
  <c r="AQ20" i="66"/>
  <c r="AO20" i="66"/>
  <c r="AJ20" i="66"/>
  <c r="AH20" i="66"/>
  <c r="AC20" i="66"/>
  <c r="AA20" i="66"/>
  <c r="V20" i="66"/>
  <c r="T20" i="66"/>
  <c r="O20" i="66"/>
  <c r="M20" i="66"/>
  <c r="H20" i="66"/>
  <c r="F20" i="66"/>
  <c r="BU19" i="66"/>
  <c r="BS19" i="66"/>
  <c r="BQ19" i="66"/>
  <c r="BL19" i="66"/>
  <c r="BJ19" i="66"/>
  <c r="BE19" i="66"/>
  <c r="BC19" i="66"/>
  <c r="AX19" i="66"/>
  <c r="AV19" i="66"/>
  <c r="AQ19" i="66"/>
  <c r="AO19" i="66"/>
  <c r="AJ19" i="66"/>
  <c r="AH19" i="66"/>
  <c r="AC19" i="66"/>
  <c r="AA19" i="66"/>
  <c r="V19" i="66"/>
  <c r="T19" i="66"/>
  <c r="O19" i="66"/>
  <c r="M19" i="66"/>
  <c r="H19" i="66"/>
  <c r="F19" i="66"/>
  <c r="BU18" i="66"/>
  <c r="BS18" i="66"/>
  <c r="BQ18" i="66"/>
  <c r="BL18" i="66"/>
  <c r="BJ18" i="66"/>
  <c r="BE18" i="66"/>
  <c r="BC18" i="66"/>
  <c r="AX18" i="66"/>
  <c r="AV18" i="66"/>
  <c r="AQ18" i="66"/>
  <c r="AO18" i="66"/>
  <c r="AJ18" i="66"/>
  <c r="AH18" i="66"/>
  <c r="AC18" i="66"/>
  <c r="AA18" i="66"/>
  <c r="V18" i="66"/>
  <c r="T18" i="66"/>
  <c r="O18" i="66"/>
  <c r="M18" i="66"/>
  <c r="H18" i="66"/>
  <c r="F18" i="66"/>
  <c r="BU17" i="66"/>
  <c r="BS17" i="66"/>
  <c r="BQ17" i="66"/>
  <c r="BL17" i="66"/>
  <c r="BJ17" i="66"/>
  <c r="BE17" i="66"/>
  <c r="BC17" i="66"/>
  <c r="AX17" i="66"/>
  <c r="AV17" i="66"/>
  <c r="AQ17" i="66"/>
  <c r="AO17" i="66"/>
  <c r="AJ17" i="66"/>
  <c r="AH17" i="66"/>
  <c r="AC17" i="66"/>
  <c r="AA17" i="66"/>
  <c r="V17" i="66"/>
  <c r="T17" i="66"/>
  <c r="O17" i="66"/>
  <c r="M17" i="66"/>
  <c r="F17" i="66"/>
  <c r="BU16" i="66"/>
  <c r="BS16" i="66"/>
  <c r="BQ16" i="66"/>
  <c r="BL16" i="66"/>
  <c r="BJ16" i="66"/>
  <c r="BE16" i="66"/>
  <c r="BC16" i="66"/>
  <c r="AX16" i="66"/>
  <c r="AV16" i="66"/>
  <c r="AQ16" i="66"/>
  <c r="AO16" i="66"/>
  <c r="AJ16" i="66"/>
  <c r="AH16" i="66"/>
  <c r="AC16" i="66"/>
  <c r="AA16" i="66"/>
  <c r="V16" i="66"/>
  <c r="T16" i="66"/>
  <c r="O16" i="66"/>
  <c r="M16" i="66"/>
  <c r="F16" i="66"/>
  <c r="BU15" i="66"/>
  <c r="BS15" i="66"/>
  <c r="BQ15" i="66"/>
  <c r="BL15" i="66"/>
  <c r="BJ15" i="66"/>
  <c r="BE15" i="66"/>
  <c r="BC15" i="66"/>
  <c r="AX15" i="66"/>
  <c r="AV15" i="66"/>
  <c r="AQ15" i="66"/>
  <c r="AO15" i="66"/>
  <c r="AJ15" i="66"/>
  <c r="AH15" i="66"/>
  <c r="AC15" i="66"/>
  <c r="AA15" i="66"/>
  <c r="V15" i="66"/>
  <c r="T15" i="66"/>
  <c r="O15" i="66"/>
  <c r="M15" i="66"/>
  <c r="H15" i="66"/>
  <c r="F15" i="66"/>
  <c r="BU14" i="66"/>
  <c r="BS14" i="66"/>
  <c r="BQ14" i="66"/>
  <c r="BL14" i="66"/>
  <c r="BJ14" i="66"/>
  <c r="BC14" i="66"/>
  <c r="AX14" i="66"/>
  <c r="AV14" i="66"/>
  <c r="AQ14" i="66"/>
  <c r="AO14" i="66"/>
  <c r="AJ14" i="66"/>
  <c r="AH14" i="66"/>
  <c r="AC14" i="66"/>
  <c r="AA14" i="66"/>
  <c r="V14" i="66"/>
  <c r="T14" i="66"/>
  <c r="M14" i="66"/>
  <c r="H14" i="66"/>
  <c r="F14" i="66"/>
  <c r="BS59" i="62"/>
  <c r="BL59" i="62"/>
  <c r="BE59" i="62"/>
  <c r="AX59" i="62"/>
  <c r="AQ59" i="62"/>
  <c r="AJ59" i="62"/>
  <c r="AC59" i="62"/>
  <c r="V59" i="62"/>
  <c r="O59" i="62"/>
  <c r="H59" i="62"/>
  <c r="BK60" i="62"/>
  <c r="BD60" i="62"/>
  <c r="AW60" i="62"/>
  <c r="AP60" i="62"/>
  <c r="AI60" i="62"/>
  <c r="AB60" i="62"/>
  <c r="U60" i="62"/>
  <c r="N60" i="62"/>
  <c r="O60" i="62" s="1"/>
  <c r="G60" i="62"/>
  <c r="BU56" i="62"/>
  <c r="BS56" i="62"/>
  <c r="BQ56" i="62"/>
  <c r="BL56" i="62"/>
  <c r="BJ56" i="62"/>
  <c r="BE56" i="62"/>
  <c r="BC56" i="62"/>
  <c r="AX56" i="62"/>
  <c r="AV56" i="62"/>
  <c r="AQ56" i="62"/>
  <c r="AO56" i="62"/>
  <c r="AJ56" i="62"/>
  <c r="AH56" i="62"/>
  <c r="AC56" i="62"/>
  <c r="AA56" i="62"/>
  <c r="V56" i="62"/>
  <c r="T56" i="62"/>
  <c r="O56" i="62"/>
  <c r="M56" i="62"/>
  <c r="H56" i="62"/>
  <c r="F56" i="62"/>
  <c r="BU55" i="62"/>
  <c r="BS55" i="62"/>
  <c r="BQ55" i="62"/>
  <c r="BL55" i="62"/>
  <c r="BJ55" i="62"/>
  <c r="BE55" i="62"/>
  <c r="BC55" i="62"/>
  <c r="AX55" i="62"/>
  <c r="AV55" i="62"/>
  <c r="AQ55" i="62"/>
  <c r="AO55" i="62"/>
  <c r="AJ55" i="62"/>
  <c r="AH55" i="62"/>
  <c r="AC55" i="62"/>
  <c r="AA55" i="62"/>
  <c r="V55" i="62"/>
  <c r="T55" i="62"/>
  <c r="O55" i="62"/>
  <c r="M55" i="62"/>
  <c r="H55" i="62"/>
  <c r="F55" i="62"/>
  <c r="BU54" i="62"/>
  <c r="BS54" i="62"/>
  <c r="BQ54" i="62"/>
  <c r="BL54" i="62"/>
  <c r="BJ54" i="62"/>
  <c r="BE54" i="62"/>
  <c r="BC54" i="62"/>
  <c r="AX54" i="62"/>
  <c r="AV54" i="62"/>
  <c r="AQ54" i="62"/>
  <c r="AO54" i="62"/>
  <c r="AJ54" i="62"/>
  <c r="AH54" i="62"/>
  <c r="AC54" i="62"/>
  <c r="AA54" i="62"/>
  <c r="V54" i="62"/>
  <c r="T54" i="62"/>
  <c r="M54" i="62"/>
  <c r="H54" i="62"/>
  <c r="F54" i="62"/>
  <c r="BU53" i="62"/>
  <c r="BS53" i="62"/>
  <c r="BQ53" i="62"/>
  <c r="BL53" i="62"/>
  <c r="BJ53" i="62"/>
  <c r="BE53" i="62"/>
  <c r="BC53" i="62"/>
  <c r="AX53" i="62"/>
  <c r="AV53" i="62"/>
  <c r="AQ53" i="62"/>
  <c r="AO53" i="62"/>
  <c r="AJ53" i="62"/>
  <c r="AH53" i="62"/>
  <c r="AC53" i="62"/>
  <c r="AA53" i="62"/>
  <c r="V53" i="62"/>
  <c r="T53" i="62"/>
  <c r="O53" i="62"/>
  <c r="M53" i="62"/>
  <c r="H53" i="62"/>
  <c r="F53" i="62"/>
  <c r="BU52" i="62"/>
  <c r="BS52" i="62"/>
  <c r="BQ52" i="62"/>
  <c r="BL52" i="62"/>
  <c r="BJ52" i="62"/>
  <c r="BE52" i="62"/>
  <c r="BC52" i="62"/>
  <c r="AX52" i="62"/>
  <c r="AV52" i="62"/>
  <c r="AQ52" i="62"/>
  <c r="AO52" i="62"/>
  <c r="AJ52" i="62"/>
  <c r="AH52" i="62"/>
  <c r="AH11" i="63" s="1"/>
  <c r="AC52" i="62"/>
  <c r="AA52" i="62"/>
  <c r="V52" i="62"/>
  <c r="T52" i="62"/>
  <c r="M52" i="62"/>
  <c r="H52" i="62"/>
  <c r="F52" i="62"/>
  <c r="BU51" i="62"/>
  <c r="BS51" i="62"/>
  <c r="BQ51" i="62"/>
  <c r="BL51" i="62"/>
  <c r="BJ51" i="62"/>
  <c r="BE51" i="62"/>
  <c r="BC51" i="62"/>
  <c r="AX51" i="62"/>
  <c r="AV51" i="62"/>
  <c r="AQ51" i="62"/>
  <c r="AO51" i="62"/>
  <c r="AJ51" i="62"/>
  <c r="AH51" i="62"/>
  <c r="AC51" i="62"/>
  <c r="AA51" i="62"/>
  <c r="V51" i="62"/>
  <c r="T51" i="62"/>
  <c r="O51" i="62"/>
  <c r="M51" i="62"/>
  <c r="H51" i="62"/>
  <c r="F51" i="62"/>
  <c r="BU50" i="62"/>
  <c r="BS50" i="62"/>
  <c r="BQ50" i="62"/>
  <c r="BL50" i="62"/>
  <c r="BJ50" i="62"/>
  <c r="BE50" i="62"/>
  <c r="BC50" i="62"/>
  <c r="AX50" i="62"/>
  <c r="AV50" i="62"/>
  <c r="AQ50" i="62"/>
  <c r="AO50" i="62"/>
  <c r="AJ50" i="62"/>
  <c r="AH50" i="62"/>
  <c r="AC50" i="62"/>
  <c r="AA50" i="62"/>
  <c r="V50" i="62"/>
  <c r="T50" i="62"/>
  <c r="O50" i="62"/>
  <c r="M50" i="62"/>
  <c r="H50" i="62"/>
  <c r="F50" i="62"/>
  <c r="BU49" i="62"/>
  <c r="BS49" i="62"/>
  <c r="BQ49" i="62"/>
  <c r="BL49" i="62"/>
  <c r="BJ49" i="62"/>
  <c r="BE49" i="62"/>
  <c r="BC49" i="62"/>
  <c r="AX49" i="62"/>
  <c r="AV49" i="62"/>
  <c r="AQ49" i="62"/>
  <c r="AO49" i="62"/>
  <c r="AJ49" i="62"/>
  <c r="AH49" i="62"/>
  <c r="AC49" i="62"/>
  <c r="AA49" i="62"/>
  <c r="V49" i="62"/>
  <c r="T49" i="62"/>
  <c r="O49" i="62"/>
  <c r="M49" i="62"/>
  <c r="F49" i="62"/>
  <c r="BU48" i="62"/>
  <c r="BS48" i="62"/>
  <c r="BQ48" i="62"/>
  <c r="BL48" i="62"/>
  <c r="BJ48" i="62"/>
  <c r="BE48" i="62"/>
  <c r="BC48" i="62"/>
  <c r="AX48" i="62"/>
  <c r="AV48" i="62"/>
  <c r="AQ48" i="62"/>
  <c r="AO48" i="62"/>
  <c r="AJ48" i="62"/>
  <c r="AH48" i="62"/>
  <c r="AC48" i="62"/>
  <c r="AA48" i="62"/>
  <c r="V48" i="62"/>
  <c r="T48" i="62"/>
  <c r="O48" i="62"/>
  <c r="M48" i="62"/>
  <c r="H48" i="62"/>
  <c r="F48" i="62"/>
  <c r="BU47" i="62"/>
  <c r="BS47" i="62"/>
  <c r="BQ47" i="62"/>
  <c r="BL47" i="62"/>
  <c r="BJ47" i="62"/>
  <c r="BE47" i="62"/>
  <c r="BC47" i="62"/>
  <c r="AX47" i="62"/>
  <c r="AV47" i="62"/>
  <c r="AQ47" i="62"/>
  <c r="AO47" i="62"/>
  <c r="AJ47" i="62"/>
  <c r="AH47" i="62"/>
  <c r="AC47" i="62"/>
  <c r="AA47" i="62"/>
  <c r="V47" i="62"/>
  <c r="T47" i="62"/>
  <c r="M47" i="62"/>
  <c r="H47" i="62"/>
  <c r="F47" i="62"/>
  <c r="BU46" i="62"/>
  <c r="BS46" i="62"/>
  <c r="BQ46" i="62"/>
  <c r="BL46" i="62"/>
  <c r="BJ46" i="62"/>
  <c r="BE46" i="62"/>
  <c r="BC46" i="62"/>
  <c r="AX46" i="62"/>
  <c r="AV46" i="62"/>
  <c r="AQ46" i="62"/>
  <c r="AO46" i="62"/>
  <c r="AJ46" i="62"/>
  <c r="AH46" i="62"/>
  <c r="AC46" i="62"/>
  <c r="AA46" i="62"/>
  <c r="V46" i="62"/>
  <c r="T46" i="62"/>
  <c r="M46" i="62"/>
  <c r="H46" i="62"/>
  <c r="F46" i="62"/>
  <c r="BU45" i="62"/>
  <c r="BS45" i="62"/>
  <c r="BQ45" i="62"/>
  <c r="BL45" i="62"/>
  <c r="BJ45" i="62"/>
  <c r="BE45" i="62"/>
  <c r="BC45" i="62"/>
  <c r="AX45" i="62"/>
  <c r="AV45" i="62"/>
  <c r="AQ45" i="62"/>
  <c r="AO45" i="62"/>
  <c r="AJ45" i="62"/>
  <c r="AH45" i="62"/>
  <c r="AC45" i="62"/>
  <c r="AA45" i="62"/>
  <c r="T45" i="62"/>
  <c r="O45" i="62"/>
  <c r="M45" i="62"/>
  <c r="H45" i="62"/>
  <c r="F45" i="62"/>
  <c r="BU44" i="62"/>
  <c r="BS44" i="62"/>
  <c r="BQ44" i="62"/>
  <c r="BL44" i="62"/>
  <c r="BJ44" i="62"/>
  <c r="BE44" i="62"/>
  <c r="BC44" i="62"/>
  <c r="AX44" i="62"/>
  <c r="AV44" i="62"/>
  <c r="AQ44" i="62"/>
  <c r="AO44" i="62"/>
  <c r="AJ44" i="62"/>
  <c r="AH44" i="62"/>
  <c r="AC44" i="62"/>
  <c r="AA44" i="62"/>
  <c r="T44" i="62"/>
  <c r="O44" i="62"/>
  <c r="M44" i="62"/>
  <c r="H44" i="62"/>
  <c r="F44" i="62"/>
  <c r="BU43" i="62"/>
  <c r="BS43" i="62"/>
  <c r="BQ43" i="62"/>
  <c r="BL43" i="62"/>
  <c r="BJ43" i="62"/>
  <c r="BE43" i="62"/>
  <c r="BC43" i="62"/>
  <c r="AX43" i="62"/>
  <c r="AV43" i="62"/>
  <c r="AQ43" i="62"/>
  <c r="AO43" i="62"/>
  <c r="AJ43" i="62"/>
  <c r="AH43" i="62"/>
  <c r="AC43" i="62"/>
  <c r="AA43" i="62"/>
  <c r="V43" i="62"/>
  <c r="T43" i="62"/>
  <c r="O43" i="62"/>
  <c r="M43" i="62"/>
  <c r="F43" i="62"/>
  <c r="BU42" i="62"/>
  <c r="BS42" i="62"/>
  <c r="BQ42" i="62"/>
  <c r="BL42" i="62"/>
  <c r="BJ42" i="62"/>
  <c r="BE42" i="62"/>
  <c r="BC42" i="62"/>
  <c r="AX42" i="62"/>
  <c r="AV42" i="62"/>
  <c r="AQ42" i="62"/>
  <c r="AO42" i="62"/>
  <c r="AJ42" i="62"/>
  <c r="AH42" i="62"/>
  <c r="AC42" i="62"/>
  <c r="AA42" i="62"/>
  <c r="V42" i="62"/>
  <c r="T42" i="62"/>
  <c r="O42" i="62"/>
  <c r="M42" i="62"/>
  <c r="H42" i="62"/>
  <c r="F42" i="62"/>
  <c r="BU41" i="62"/>
  <c r="BS41" i="62"/>
  <c r="BQ41" i="62"/>
  <c r="BL41" i="62"/>
  <c r="BJ41" i="62"/>
  <c r="BE41" i="62"/>
  <c r="BC41" i="62"/>
  <c r="AX41" i="62"/>
  <c r="AV41" i="62"/>
  <c r="AQ41" i="62"/>
  <c r="AO41" i="62"/>
  <c r="AJ41" i="62"/>
  <c r="AH41" i="62"/>
  <c r="AC41" i="62"/>
  <c r="AA41" i="62"/>
  <c r="V41" i="62"/>
  <c r="T41" i="62"/>
  <c r="O41" i="62"/>
  <c r="M41" i="62"/>
  <c r="F41" i="62"/>
  <c r="BU40" i="62"/>
  <c r="BS40" i="62"/>
  <c r="BQ40" i="62"/>
  <c r="BL40" i="62"/>
  <c r="BJ40" i="62"/>
  <c r="BE40" i="62"/>
  <c r="BC40" i="62"/>
  <c r="AX40" i="62"/>
  <c r="AV40" i="62"/>
  <c r="AQ40" i="62"/>
  <c r="AO40" i="62"/>
  <c r="AJ40" i="62"/>
  <c r="AH40" i="62"/>
  <c r="AC40" i="62"/>
  <c r="AA40" i="62"/>
  <c r="V40" i="62"/>
  <c r="T40" i="62"/>
  <c r="O40" i="62"/>
  <c r="M40" i="62"/>
  <c r="H40" i="62"/>
  <c r="F40" i="62"/>
  <c r="BU39" i="62"/>
  <c r="BS39" i="62"/>
  <c r="BQ39" i="62"/>
  <c r="BL39" i="62"/>
  <c r="BJ39" i="62"/>
  <c r="BE39" i="62"/>
  <c r="BC39" i="62"/>
  <c r="AX39" i="62"/>
  <c r="AV39" i="62"/>
  <c r="AQ39" i="62"/>
  <c r="AO39" i="62"/>
  <c r="AJ39" i="62"/>
  <c r="AH39" i="62"/>
  <c r="AC39" i="62"/>
  <c r="AA39" i="62"/>
  <c r="V39" i="62"/>
  <c r="T39" i="62"/>
  <c r="O39" i="62"/>
  <c r="M39" i="62"/>
  <c r="H39" i="62"/>
  <c r="F39" i="62"/>
  <c r="BU38" i="62"/>
  <c r="BS38" i="62"/>
  <c r="BQ38" i="62"/>
  <c r="BL38" i="62"/>
  <c r="BJ38" i="62"/>
  <c r="BE38" i="62"/>
  <c r="BC38" i="62"/>
  <c r="AX38" i="62"/>
  <c r="AV38" i="62"/>
  <c r="AQ38" i="62"/>
  <c r="AO38" i="62"/>
  <c r="AJ38" i="62"/>
  <c r="AH38" i="62"/>
  <c r="AC38" i="62"/>
  <c r="AA38" i="62"/>
  <c r="V38" i="62"/>
  <c r="T38" i="62"/>
  <c r="M38" i="62"/>
  <c r="H38" i="62"/>
  <c r="F38" i="62"/>
  <c r="BU37" i="62"/>
  <c r="BS37" i="62"/>
  <c r="BQ37" i="62"/>
  <c r="BL37" i="62"/>
  <c r="BJ37" i="62"/>
  <c r="BE37" i="62"/>
  <c r="BC37" i="62"/>
  <c r="AX37" i="62"/>
  <c r="AV37" i="62"/>
  <c r="AQ37" i="62"/>
  <c r="AO37" i="62"/>
  <c r="AJ37" i="62"/>
  <c r="AH37" i="62"/>
  <c r="AC37" i="62"/>
  <c r="AA37" i="62"/>
  <c r="V37" i="62"/>
  <c r="T37" i="62"/>
  <c r="O37" i="62"/>
  <c r="M37" i="62"/>
  <c r="H37" i="62"/>
  <c r="F37" i="62"/>
  <c r="BU36" i="62"/>
  <c r="BS36" i="62"/>
  <c r="BQ36" i="62"/>
  <c r="BL36" i="62"/>
  <c r="BJ36" i="62"/>
  <c r="BE36" i="62"/>
  <c r="BC36" i="62"/>
  <c r="AX36" i="62"/>
  <c r="AV36" i="62"/>
  <c r="AQ36" i="62"/>
  <c r="AO36" i="62"/>
  <c r="AJ36" i="62"/>
  <c r="AH36" i="62"/>
  <c r="AC36" i="62"/>
  <c r="AA36" i="62"/>
  <c r="V36" i="62"/>
  <c r="T36" i="62"/>
  <c r="M36" i="62"/>
  <c r="H36" i="62"/>
  <c r="F36" i="62"/>
  <c r="BU35" i="62"/>
  <c r="BS35" i="62"/>
  <c r="BQ35" i="62"/>
  <c r="BL35" i="62"/>
  <c r="BJ35" i="62"/>
  <c r="BE35" i="62"/>
  <c r="BC35" i="62"/>
  <c r="AX35" i="62"/>
  <c r="AV35" i="62"/>
  <c r="AQ35" i="62"/>
  <c r="AO35" i="62"/>
  <c r="AJ35" i="62"/>
  <c r="AH35" i="62"/>
  <c r="AC35" i="62"/>
  <c r="AA35" i="62"/>
  <c r="V35" i="62"/>
  <c r="T35" i="62"/>
  <c r="O35" i="62"/>
  <c r="M35" i="62"/>
  <c r="H35" i="62"/>
  <c r="F35" i="62"/>
  <c r="BU34" i="62"/>
  <c r="BS34" i="62"/>
  <c r="BQ34" i="62"/>
  <c r="BL34" i="62"/>
  <c r="BJ34" i="62"/>
  <c r="BE34" i="62"/>
  <c r="BC34" i="62"/>
  <c r="AX34" i="62"/>
  <c r="AV34" i="62"/>
  <c r="AQ34" i="62"/>
  <c r="AO34" i="62"/>
  <c r="AJ34" i="62"/>
  <c r="AH34" i="62"/>
  <c r="AC34" i="62"/>
  <c r="AA34" i="62"/>
  <c r="V34" i="62"/>
  <c r="T34" i="62"/>
  <c r="O34" i="62"/>
  <c r="M34" i="62"/>
  <c r="H34" i="62"/>
  <c r="F34" i="62"/>
  <c r="BU33" i="62"/>
  <c r="BS33" i="62"/>
  <c r="BQ33" i="62"/>
  <c r="BL33" i="62"/>
  <c r="BJ33" i="62"/>
  <c r="BE33" i="62"/>
  <c r="BC33" i="62"/>
  <c r="AX33" i="62"/>
  <c r="AV33" i="62"/>
  <c r="AQ33" i="62"/>
  <c r="AO33" i="62"/>
  <c r="AJ33" i="62"/>
  <c r="AH33" i="62"/>
  <c r="AC33" i="62"/>
  <c r="AA33" i="62"/>
  <c r="V33" i="62"/>
  <c r="T33" i="62"/>
  <c r="O33" i="62"/>
  <c r="M33" i="62"/>
  <c r="F33" i="62"/>
  <c r="BU32" i="62"/>
  <c r="BS32" i="62"/>
  <c r="BQ32" i="62"/>
  <c r="BL32" i="62"/>
  <c r="BJ32" i="62"/>
  <c r="BE32" i="62"/>
  <c r="BC32" i="62"/>
  <c r="AX32" i="62"/>
  <c r="AV32" i="62"/>
  <c r="AQ32" i="62"/>
  <c r="AO32" i="62"/>
  <c r="AJ32" i="62"/>
  <c r="AH32" i="62"/>
  <c r="AC32" i="62"/>
  <c r="AA32" i="62"/>
  <c r="V32" i="62"/>
  <c r="T32" i="62"/>
  <c r="O32" i="62"/>
  <c r="M32" i="62"/>
  <c r="H32" i="62"/>
  <c r="F32" i="62"/>
  <c r="BU31" i="62"/>
  <c r="BS31" i="62"/>
  <c r="BQ31" i="62"/>
  <c r="BL31" i="62"/>
  <c r="BJ31" i="62"/>
  <c r="BE31" i="62"/>
  <c r="BC31" i="62"/>
  <c r="AX31" i="62"/>
  <c r="AV31" i="62"/>
  <c r="AQ31" i="62"/>
  <c r="AO31" i="62"/>
  <c r="AJ31" i="62"/>
  <c r="AH31" i="62"/>
  <c r="AC31" i="62"/>
  <c r="AA31" i="62"/>
  <c r="V31" i="62"/>
  <c r="T31" i="62"/>
  <c r="M31" i="62"/>
  <c r="H31" i="62"/>
  <c r="F31" i="62"/>
  <c r="BU30" i="62"/>
  <c r="BS30" i="62"/>
  <c r="BQ30" i="62"/>
  <c r="BL30" i="62"/>
  <c r="BJ30" i="62"/>
  <c r="BE30" i="62"/>
  <c r="BC30" i="62"/>
  <c r="AX30" i="62"/>
  <c r="AV30" i="62"/>
  <c r="AQ30" i="62"/>
  <c r="AO30" i="62"/>
  <c r="AJ30" i="62"/>
  <c r="AH30" i="62"/>
  <c r="AC30" i="62"/>
  <c r="AA30" i="62"/>
  <c r="V30" i="62"/>
  <c r="T30" i="62"/>
  <c r="M30" i="62"/>
  <c r="H30" i="62"/>
  <c r="F30" i="62"/>
  <c r="BU29" i="62"/>
  <c r="BS29" i="62"/>
  <c r="BQ29" i="62"/>
  <c r="BL29" i="62"/>
  <c r="BJ29" i="62"/>
  <c r="BE29" i="62"/>
  <c r="BC29" i="62"/>
  <c r="AX29" i="62"/>
  <c r="AV29" i="62"/>
  <c r="AQ29" i="62"/>
  <c r="AO29" i="62"/>
  <c r="AJ29" i="62"/>
  <c r="AH29" i="62"/>
  <c r="AC29" i="62"/>
  <c r="AA29" i="62"/>
  <c r="T29" i="62"/>
  <c r="O29" i="62"/>
  <c r="M29" i="62"/>
  <c r="H29" i="62"/>
  <c r="F29" i="62"/>
  <c r="BU28" i="62"/>
  <c r="BS28" i="62"/>
  <c r="BQ28" i="62"/>
  <c r="BL28" i="62"/>
  <c r="BJ28" i="62"/>
  <c r="BE28" i="62"/>
  <c r="BC28" i="62"/>
  <c r="AX28" i="62"/>
  <c r="AV28" i="62"/>
  <c r="AQ28" i="62"/>
  <c r="AO28" i="62"/>
  <c r="AJ28" i="62"/>
  <c r="AH28" i="62"/>
  <c r="AC28" i="62"/>
  <c r="AA28" i="62"/>
  <c r="T28" i="62"/>
  <c r="O28" i="62"/>
  <c r="M28" i="62"/>
  <c r="H28" i="62"/>
  <c r="F28" i="62"/>
  <c r="BU27" i="62"/>
  <c r="BS27" i="62"/>
  <c r="BQ27" i="62"/>
  <c r="BL27" i="62"/>
  <c r="BJ27" i="62"/>
  <c r="BE27" i="62"/>
  <c r="BC27" i="62"/>
  <c r="AX27" i="62"/>
  <c r="AV27" i="62"/>
  <c r="AQ27" i="62"/>
  <c r="AO27" i="62"/>
  <c r="AJ27" i="62"/>
  <c r="AH27" i="62"/>
  <c r="AC27" i="62"/>
  <c r="AA27" i="62"/>
  <c r="V27" i="62"/>
  <c r="T27" i="62"/>
  <c r="O27" i="62"/>
  <c r="M27" i="62"/>
  <c r="F27" i="62"/>
  <c r="BU26" i="62"/>
  <c r="BS26" i="62"/>
  <c r="BQ26" i="62"/>
  <c r="BL26" i="62"/>
  <c r="BJ26" i="62"/>
  <c r="BE26" i="62"/>
  <c r="BC26" i="62"/>
  <c r="AX26" i="62"/>
  <c r="AV26" i="62"/>
  <c r="AQ26" i="62"/>
  <c r="AO26" i="62"/>
  <c r="AJ26" i="62"/>
  <c r="AH26" i="62"/>
  <c r="AC26" i="62"/>
  <c r="AA26" i="62"/>
  <c r="V26" i="62"/>
  <c r="T26" i="62"/>
  <c r="O26" i="62"/>
  <c r="M26" i="62"/>
  <c r="H26" i="62"/>
  <c r="F26" i="62"/>
  <c r="BU25" i="62"/>
  <c r="BS25" i="62"/>
  <c r="BQ25" i="62"/>
  <c r="BL25" i="62"/>
  <c r="BJ25" i="62"/>
  <c r="BE25" i="62"/>
  <c r="BC25" i="62"/>
  <c r="AX25" i="62"/>
  <c r="AV25" i="62"/>
  <c r="AQ25" i="62"/>
  <c r="AO25" i="62"/>
  <c r="AJ25" i="62"/>
  <c r="AH25" i="62"/>
  <c r="AC25" i="62"/>
  <c r="AA25" i="62"/>
  <c r="V25" i="62"/>
  <c r="T25" i="62"/>
  <c r="O25" i="62"/>
  <c r="M25" i="62"/>
  <c r="F25" i="62"/>
  <c r="BU24" i="62"/>
  <c r="BS24" i="62"/>
  <c r="BQ24" i="62"/>
  <c r="BL24" i="62"/>
  <c r="BJ24" i="62"/>
  <c r="BE24" i="62"/>
  <c r="BC24" i="62"/>
  <c r="AX24" i="62"/>
  <c r="AV24" i="62"/>
  <c r="AQ24" i="62"/>
  <c r="AO24" i="62"/>
  <c r="AJ24" i="62"/>
  <c r="AH24" i="62"/>
  <c r="AC24" i="62"/>
  <c r="AA24" i="62"/>
  <c r="V24" i="62"/>
  <c r="T24" i="62"/>
  <c r="O24" i="62"/>
  <c r="M24" i="62"/>
  <c r="H24" i="62"/>
  <c r="F24" i="62"/>
  <c r="BU23" i="62"/>
  <c r="BS23" i="62"/>
  <c r="BQ23" i="62"/>
  <c r="BL23" i="62"/>
  <c r="BJ23" i="62"/>
  <c r="BE23" i="62"/>
  <c r="BC23" i="62"/>
  <c r="AX23" i="62"/>
  <c r="AV23" i="62"/>
  <c r="AQ23" i="62"/>
  <c r="AO23" i="62"/>
  <c r="AJ23" i="62"/>
  <c r="AH23" i="62"/>
  <c r="AC23" i="62"/>
  <c r="AA23" i="62"/>
  <c r="V23" i="62"/>
  <c r="T23" i="62"/>
  <c r="O23" i="62"/>
  <c r="M23" i="62"/>
  <c r="H23" i="62"/>
  <c r="F23" i="62"/>
  <c r="BU22" i="62"/>
  <c r="BS22" i="62"/>
  <c r="BQ22" i="62"/>
  <c r="BL22" i="62"/>
  <c r="BJ22" i="62"/>
  <c r="BE22" i="62"/>
  <c r="BC22" i="62"/>
  <c r="AX22" i="62"/>
  <c r="AV22" i="62"/>
  <c r="AQ22" i="62"/>
  <c r="AO22" i="62"/>
  <c r="AJ22" i="62"/>
  <c r="AH22" i="62"/>
  <c r="AC22" i="62"/>
  <c r="AA22" i="62"/>
  <c r="V22" i="62"/>
  <c r="T22" i="62"/>
  <c r="M22" i="62"/>
  <c r="H22" i="62"/>
  <c r="F22" i="62"/>
  <c r="BU21" i="62"/>
  <c r="BS21" i="62"/>
  <c r="BQ21" i="62"/>
  <c r="BL21" i="62"/>
  <c r="BJ21" i="62"/>
  <c r="BE21" i="62"/>
  <c r="BC21" i="62"/>
  <c r="AX21" i="62"/>
  <c r="AV21" i="62"/>
  <c r="AQ21" i="62"/>
  <c r="AO21" i="62"/>
  <c r="AJ21" i="62"/>
  <c r="AH21" i="62"/>
  <c r="AC21" i="62"/>
  <c r="AA21" i="62"/>
  <c r="V21" i="62"/>
  <c r="T21" i="62"/>
  <c r="O21" i="62"/>
  <c r="M21" i="62"/>
  <c r="H21" i="62"/>
  <c r="F21" i="62"/>
  <c r="BU20" i="62"/>
  <c r="BS20" i="62"/>
  <c r="BQ20" i="62"/>
  <c r="BL20" i="62"/>
  <c r="BJ20" i="62"/>
  <c r="BE20" i="62"/>
  <c r="BC20" i="62"/>
  <c r="AX20" i="62"/>
  <c r="AV20" i="62"/>
  <c r="AQ20" i="62"/>
  <c r="AO20" i="62"/>
  <c r="AJ20" i="62"/>
  <c r="AH20" i="62"/>
  <c r="AC20" i="62"/>
  <c r="AA20" i="62"/>
  <c r="V20" i="62"/>
  <c r="T20" i="62"/>
  <c r="O20" i="62"/>
  <c r="M20" i="62"/>
  <c r="H20" i="62"/>
  <c r="F20" i="62"/>
  <c r="BU19" i="62"/>
  <c r="BS19" i="62"/>
  <c r="BQ19" i="62"/>
  <c r="BL19" i="62"/>
  <c r="BJ19" i="62"/>
  <c r="BE19" i="62"/>
  <c r="BC19" i="62"/>
  <c r="AX19" i="62"/>
  <c r="AV19" i="62"/>
  <c r="AQ19" i="62"/>
  <c r="AO19" i="62"/>
  <c r="AJ19" i="62"/>
  <c r="AH19" i="62"/>
  <c r="AC19" i="62"/>
  <c r="AA19" i="62"/>
  <c r="V19" i="62"/>
  <c r="T19" i="62"/>
  <c r="O19" i="62"/>
  <c r="M19" i="62"/>
  <c r="F19" i="62"/>
  <c r="BU18" i="62"/>
  <c r="BS18" i="62"/>
  <c r="BQ18" i="62"/>
  <c r="BL18" i="62"/>
  <c r="BJ18" i="62"/>
  <c r="BE18" i="62"/>
  <c r="BC18" i="62"/>
  <c r="AX18" i="62"/>
  <c r="AV18" i="62"/>
  <c r="AQ18" i="62"/>
  <c r="AO18" i="62"/>
  <c r="AJ18" i="62"/>
  <c r="AH18" i="62"/>
  <c r="AC18" i="62"/>
  <c r="AA18" i="62"/>
  <c r="V18" i="62"/>
  <c r="T18" i="62"/>
  <c r="O18" i="62"/>
  <c r="M18" i="62"/>
  <c r="H18" i="62"/>
  <c r="F18" i="62"/>
  <c r="BU17" i="62"/>
  <c r="BS17" i="62"/>
  <c r="BQ17" i="62"/>
  <c r="BL17" i="62"/>
  <c r="BJ17" i="62"/>
  <c r="BE17" i="62"/>
  <c r="BC17" i="62"/>
  <c r="AX17" i="62"/>
  <c r="AV17" i="62"/>
  <c r="AQ17" i="62"/>
  <c r="AO17" i="62"/>
  <c r="AJ17" i="62"/>
  <c r="AH17" i="62"/>
  <c r="AC17" i="62"/>
  <c r="AA17" i="62"/>
  <c r="V17" i="62"/>
  <c r="T17" i="62"/>
  <c r="O17" i="62"/>
  <c r="M17" i="62"/>
  <c r="F17" i="62"/>
  <c r="BU16" i="62"/>
  <c r="BS16" i="62"/>
  <c r="BQ16" i="62"/>
  <c r="BL16" i="62"/>
  <c r="BJ16" i="62"/>
  <c r="BE16" i="62"/>
  <c r="BC16" i="62"/>
  <c r="AX16" i="62"/>
  <c r="AV16" i="62"/>
  <c r="AQ16" i="62"/>
  <c r="AO16" i="62"/>
  <c r="AJ16" i="62"/>
  <c r="AH16" i="62"/>
  <c r="AC16" i="62"/>
  <c r="AA16" i="62"/>
  <c r="V16" i="62"/>
  <c r="T16" i="62"/>
  <c r="O16" i="62"/>
  <c r="M16" i="62"/>
  <c r="H16" i="62"/>
  <c r="F16" i="62"/>
  <c r="BU15" i="62"/>
  <c r="BS15" i="62"/>
  <c r="BQ15" i="62"/>
  <c r="BL15" i="62"/>
  <c r="BJ15" i="62"/>
  <c r="BE15" i="62"/>
  <c r="BC15" i="62"/>
  <c r="AX15" i="62"/>
  <c r="AV15" i="62"/>
  <c r="AQ15" i="62"/>
  <c r="AO15" i="62"/>
  <c r="AJ15" i="62"/>
  <c r="AH15" i="62"/>
  <c r="AC15" i="62"/>
  <c r="AA15" i="62"/>
  <c r="V15" i="62"/>
  <c r="T15" i="62"/>
  <c r="M15" i="62"/>
  <c r="H15" i="62"/>
  <c r="F15" i="62"/>
  <c r="BU14" i="62"/>
  <c r="BQ14" i="62"/>
  <c r="BL14" i="62"/>
  <c r="BJ14" i="62"/>
  <c r="BC14" i="62"/>
  <c r="AX14" i="62"/>
  <c r="AX57" i="62" s="1"/>
  <c r="AV14" i="62"/>
  <c r="AQ14" i="62"/>
  <c r="AO14" i="62"/>
  <c r="AJ14" i="62"/>
  <c r="AH14" i="62"/>
  <c r="AC14" i="62"/>
  <c r="AA14" i="62"/>
  <c r="V14" i="62"/>
  <c r="T14" i="62"/>
  <c r="M14" i="62"/>
  <c r="H14" i="62"/>
  <c r="F14" i="62"/>
  <c r="BS59" i="58"/>
  <c r="BL59" i="58"/>
  <c r="BE59" i="58"/>
  <c r="AX59" i="58"/>
  <c r="AQ59" i="58"/>
  <c r="AJ59" i="58"/>
  <c r="AC59" i="58"/>
  <c r="V59" i="58"/>
  <c r="O59" i="58"/>
  <c r="H59" i="58"/>
  <c r="BK60" i="58"/>
  <c r="BD60" i="58"/>
  <c r="AW60" i="58"/>
  <c r="AP60" i="58"/>
  <c r="AI60" i="58"/>
  <c r="AB60" i="58"/>
  <c r="U60" i="58"/>
  <c r="N60" i="58"/>
  <c r="O60" i="58" s="1"/>
  <c r="G60" i="58"/>
  <c r="BU56" i="58"/>
  <c r="BS56" i="58"/>
  <c r="BQ56" i="58"/>
  <c r="BL56" i="58"/>
  <c r="BJ56" i="58"/>
  <c r="BE56" i="58"/>
  <c r="BC56" i="58"/>
  <c r="AX56" i="58"/>
  <c r="AV56" i="58"/>
  <c r="AQ56" i="58"/>
  <c r="AO56" i="58"/>
  <c r="AJ56" i="58"/>
  <c r="AH56" i="58"/>
  <c r="AC56" i="58"/>
  <c r="AA56" i="58"/>
  <c r="V56" i="58"/>
  <c r="T56" i="58"/>
  <c r="O56" i="58"/>
  <c r="M56" i="58"/>
  <c r="F56" i="58"/>
  <c r="BU55" i="58"/>
  <c r="BS55" i="58"/>
  <c r="BQ55" i="58"/>
  <c r="BL55" i="58"/>
  <c r="BJ55" i="58"/>
  <c r="BE55" i="58"/>
  <c r="BC55" i="58"/>
  <c r="AX55" i="58"/>
  <c r="AV55" i="58"/>
  <c r="AQ55" i="58"/>
  <c r="AO55" i="58"/>
  <c r="AJ55" i="58"/>
  <c r="AH55" i="58"/>
  <c r="AC55" i="58"/>
  <c r="AA55" i="58"/>
  <c r="V55" i="58"/>
  <c r="T55" i="58"/>
  <c r="O55" i="58"/>
  <c r="M55" i="58"/>
  <c r="H55" i="58"/>
  <c r="F55" i="58"/>
  <c r="BU54" i="58"/>
  <c r="BS54" i="58"/>
  <c r="BQ54" i="58"/>
  <c r="BL54" i="58"/>
  <c r="BJ54" i="58"/>
  <c r="BE54" i="58"/>
  <c r="BC54" i="58"/>
  <c r="AX54" i="58"/>
  <c r="AV54" i="58"/>
  <c r="AQ54" i="58"/>
  <c r="AO54" i="58"/>
  <c r="AJ54" i="58"/>
  <c r="AH54" i="58"/>
  <c r="AC54" i="58"/>
  <c r="AA54" i="58"/>
  <c r="V54" i="58"/>
  <c r="T54" i="58"/>
  <c r="M54" i="58"/>
  <c r="H54" i="58"/>
  <c r="F54" i="58"/>
  <c r="BU53" i="58"/>
  <c r="BS53" i="58"/>
  <c r="BQ53" i="58"/>
  <c r="BL53" i="58"/>
  <c r="BJ53" i="58"/>
  <c r="BE53" i="58"/>
  <c r="BC53" i="58"/>
  <c r="AX53" i="58"/>
  <c r="AV53" i="58"/>
  <c r="AQ53" i="58"/>
  <c r="AO53" i="58"/>
  <c r="AJ53" i="58"/>
  <c r="AH53" i="58"/>
  <c r="AC53" i="58"/>
  <c r="AA53" i="58"/>
  <c r="V53" i="58"/>
  <c r="T53" i="58"/>
  <c r="O53" i="58"/>
  <c r="M53" i="58"/>
  <c r="H53" i="58"/>
  <c r="F53" i="58"/>
  <c r="BU52" i="58"/>
  <c r="BS52" i="58"/>
  <c r="BQ52" i="58"/>
  <c r="BL52" i="58"/>
  <c r="BJ52" i="58"/>
  <c r="BE52" i="58"/>
  <c r="BC52" i="58"/>
  <c r="AX52" i="58"/>
  <c r="AV52" i="58"/>
  <c r="AQ52" i="58"/>
  <c r="AO52" i="58"/>
  <c r="AJ52" i="58"/>
  <c r="AH52" i="58"/>
  <c r="AC52" i="58"/>
  <c r="AA52" i="58"/>
  <c r="V52" i="58"/>
  <c r="T52" i="58"/>
  <c r="O52" i="58"/>
  <c r="M52" i="58"/>
  <c r="F52" i="58"/>
  <c r="BU51" i="58"/>
  <c r="BS51" i="58"/>
  <c r="BQ51" i="58"/>
  <c r="BL51" i="58"/>
  <c r="BJ51" i="58"/>
  <c r="BE51" i="58"/>
  <c r="BC51" i="58"/>
  <c r="AX51" i="58"/>
  <c r="AV51" i="58"/>
  <c r="AQ51" i="58"/>
  <c r="AO51" i="58"/>
  <c r="AJ51" i="58"/>
  <c r="AH51" i="58"/>
  <c r="AC51" i="58"/>
  <c r="AA51" i="58"/>
  <c r="V51" i="58"/>
  <c r="T51" i="58"/>
  <c r="O51" i="58"/>
  <c r="M51" i="58"/>
  <c r="H51" i="58"/>
  <c r="F51" i="58"/>
  <c r="BU50" i="58"/>
  <c r="BS50" i="58"/>
  <c r="BQ50" i="58"/>
  <c r="BL50" i="58"/>
  <c r="BJ50" i="58"/>
  <c r="BE50" i="58"/>
  <c r="BC50" i="58"/>
  <c r="AX50" i="58"/>
  <c r="AV50" i="58"/>
  <c r="AQ50" i="58"/>
  <c r="AO50" i="58"/>
  <c r="AJ50" i="58"/>
  <c r="AH50" i="58"/>
  <c r="AC50" i="58"/>
  <c r="AA50" i="58"/>
  <c r="V50" i="58"/>
  <c r="T50" i="58"/>
  <c r="O50" i="58"/>
  <c r="M50" i="58"/>
  <c r="H50" i="58"/>
  <c r="F50" i="58"/>
  <c r="BU49" i="58"/>
  <c r="BS49" i="58"/>
  <c r="BQ49" i="58"/>
  <c r="BL49" i="58"/>
  <c r="BJ49" i="58"/>
  <c r="BE49" i="58"/>
  <c r="BC49" i="58"/>
  <c r="AX49" i="58"/>
  <c r="AV49" i="58"/>
  <c r="AQ49" i="58"/>
  <c r="AO49" i="58"/>
  <c r="AJ49" i="58"/>
  <c r="AH49" i="58"/>
  <c r="AC49" i="58"/>
  <c r="AA49" i="58"/>
  <c r="V49" i="58"/>
  <c r="T49" i="58"/>
  <c r="O49" i="58"/>
  <c r="M49" i="58"/>
  <c r="F49" i="58"/>
  <c r="BU48" i="58"/>
  <c r="BS48" i="58"/>
  <c r="BQ48" i="58"/>
  <c r="BL48" i="58"/>
  <c r="BJ48" i="58"/>
  <c r="BE48" i="58"/>
  <c r="BC48" i="58"/>
  <c r="AX48" i="58"/>
  <c r="AV48" i="58"/>
  <c r="AQ48" i="58"/>
  <c r="AO48" i="58"/>
  <c r="AJ48" i="58"/>
  <c r="AH48" i="58"/>
  <c r="AC48" i="58"/>
  <c r="AA48" i="58"/>
  <c r="V48" i="58"/>
  <c r="T48" i="58"/>
  <c r="O48" i="58"/>
  <c r="M48" i="58"/>
  <c r="F48" i="58"/>
  <c r="BU47" i="58"/>
  <c r="BS47" i="58"/>
  <c r="BQ47" i="58"/>
  <c r="BL47" i="58"/>
  <c r="BJ47" i="58"/>
  <c r="BE47" i="58"/>
  <c r="BC47" i="58"/>
  <c r="AX47" i="58"/>
  <c r="AV47" i="58"/>
  <c r="AQ47" i="58"/>
  <c r="AO47" i="58"/>
  <c r="AJ47" i="58"/>
  <c r="AH47" i="58"/>
  <c r="AC47" i="58"/>
  <c r="AA47" i="58"/>
  <c r="V47" i="58"/>
  <c r="T47" i="58"/>
  <c r="O47" i="58"/>
  <c r="M47" i="58"/>
  <c r="H47" i="58"/>
  <c r="F47" i="58"/>
  <c r="BU46" i="58"/>
  <c r="BS46" i="58"/>
  <c r="BQ46" i="58"/>
  <c r="BL46" i="58"/>
  <c r="BJ46" i="58"/>
  <c r="BE46" i="58"/>
  <c r="BC46" i="58"/>
  <c r="AX46" i="58"/>
  <c r="AV46" i="58"/>
  <c r="AQ46" i="58"/>
  <c r="AO46" i="58"/>
  <c r="AJ46" i="58"/>
  <c r="AH46" i="58"/>
  <c r="AC46" i="58"/>
  <c r="AA46" i="58"/>
  <c r="V46" i="58"/>
  <c r="T46" i="58"/>
  <c r="M46" i="58"/>
  <c r="H46" i="58"/>
  <c r="F46" i="58"/>
  <c r="BU45" i="58"/>
  <c r="BS45" i="58"/>
  <c r="BQ45" i="58"/>
  <c r="BL45" i="58"/>
  <c r="BJ45" i="58"/>
  <c r="BE45" i="58"/>
  <c r="BC45" i="58"/>
  <c r="AX45" i="58"/>
  <c r="AV45" i="58"/>
  <c r="AQ45" i="58"/>
  <c r="AO45" i="58"/>
  <c r="AJ45" i="58"/>
  <c r="AH45" i="58"/>
  <c r="AC45" i="58"/>
  <c r="AA45" i="58"/>
  <c r="V45" i="58"/>
  <c r="T45" i="58"/>
  <c r="O45" i="58"/>
  <c r="M45" i="58"/>
  <c r="H45" i="58"/>
  <c r="F45" i="58"/>
  <c r="BU44" i="58"/>
  <c r="BS44" i="58"/>
  <c r="BQ44" i="58"/>
  <c r="BL44" i="58"/>
  <c r="BJ44" i="58"/>
  <c r="BE44" i="58"/>
  <c r="BC44" i="58"/>
  <c r="AX44" i="58"/>
  <c r="AV44" i="58"/>
  <c r="AQ44" i="58"/>
  <c r="AO44" i="58"/>
  <c r="AJ44" i="58"/>
  <c r="AH44" i="58"/>
  <c r="AC44" i="58"/>
  <c r="AA44" i="58"/>
  <c r="V44" i="58"/>
  <c r="T44" i="58"/>
  <c r="O44" i="58"/>
  <c r="M44" i="58"/>
  <c r="H44" i="58"/>
  <c r="F44" i="58"/>
  <c r="BU43" i="58"/>
  <c r="BS43" i="58"/>
  <c r="BQ43" i="58"/>
  <c r="BL43" i="58"/>
  <c r="BJ43" i="58"/>
  <c r="BE43" i="58"/>
  <c r="BC43" i="58"/>
  <c r="AX43" i="58"/>
  <c r="AV43" i="58"/>
  <c r="AQ43" i="58"/>
  <c r="AO43" i="58"/>
  <c r="AJ43" i="58"/>
  <c r="AH43" i="58"/>
  <c r="AC43" i="58"/>
  <c r="AA43" i="58"/>
  <c r="V43" i="58"/>
  <c r="T43" i="58"/>
  <c r="O43" i="58"/>
  <c r="M43" i="58"/>
  <c r="H43" i="58"/>
  <c r="F43" i="58"/>
  <c r="BU42" i="58"/>
  <c r="BS42" i="58"/>
  <c r="BQ42" i="58"/>
  <c r="BL42" i="58"/>
  <c r="BJ42" i="58"/>
  <c r="BE42" i="58"/>
  <c r="BC42" i="58"/>
  <c r="AX42" i="58"/>
  <c r="AV42" i="58"/>
  <c r="AQ42" i="58"/>
  <c r="AO42" i="58"/>
  <c r="AJ42" i="58"/>
  <c r="AH42" i="58"/>
  <c r="AC42" i="58"/>
  <c r="AA42" i="58"/>
  <c r="V42" i="58"/>
  <c r="T42" i="58"/>
  <c r="O42" i="58"/>
  <c r="M42" i="58"/>
  <c r="H42" i="58"/>
  <c r="F42" i="58"/>
  <c r="BU41" i="58"/>
  <c r="BS41" i="58"/>
  <c r="BQ41" i="58"/>
  <c r="BL41" i="58"/>
  <c r="BJ41" i="58"/>
  <c r="BE41" i="58"/>
  <c r="BC41" i="58"/>
  <c r="AX41" i="58"/>
  <c r="AV41" i="58"/>
  <c r="AQ41" i="58"/>
  <c r="AO41" i="58"/>
  <c r="AJ41" i="58"/>
  <c r="AH41" i="58"/>
  <c r="AC41" i="58"/>
  <c r="AA41" i="58"/>
  <c r="V41" i="58"/>
  <c r="T41" i="58"/>
  <c r="O41" i="58"/>
  <c r="M41" i="58"/>
  <c r="H41" i="58"/>
  <c r="F41" i="58"/>
  <c r="BU40" i="58"/>
  <c r="BS40" i="58"/>
  <c r="BQ40" i="58"/>
  <c r="BL40" i="58"/>
  <c r="BJ40" i="58"/>
  <c r="BE40" i="58"/>
  <c r="BC40" i="58"/>
  <c r="AX40" i="58"/>
  <c r="AV40" i="58"/>
  <c r="AQ40" i="58"/>
  <c r="AO40" i="58"/>
  <c r="AJ40" i="58"/>
  <c r="AH40" i="58"/>
  <c r="AC40" i="58"/>
  <c r="AA40" i="58"/>
  <c r="V40" i="58"/>
  <c r="T40" i="58"/>
  <c r="O40" i="58"/>
  <c r="M40" i="58"/>
  <c r="F40" i="58"/>
  <c r="BU39" i="58"/>
  <c r="BS39" i="58"/>
  <c r="BQ39" i="58"/>
  <c r="BL39" i="58"/>
  <c r="BJ39" i="58"/>
  <c r="BE39" i="58"/>
  <c r="BC39" i="58"/>
  <c r="AX39" i="58"/>
  <c r="AV39" i="58"/>
  <c r="AQ39" i="58"/>
  <c r="AO39" i="58"/>
  <c r="AJ39" i="58"/>
  <c r="AH39" i="58"/>
  <c r="AC39" i="58"/>
  <c r="AA39" i="58"/>
  <c r="V39" i="58"/>
  <c r="T39" i="58"/>
  <c r="O39" i="58"/>
  <c r="M39" i="58"/>
  <c r="H39" i="58"/>
  <c r="F39" i="58"/>
  <c r="BU38" i="58"/>
  <c r="BS38" i="58"/>
  <c r="BQ38" i="58"/>
  <c r="BL38" i="58"/>
  <c r="BJ38" i="58"/>
  <c r="BE38" i="58"/>
  <c r="BC38" i="58"/>
  <c r="AX38" i="58"/>
  <c r="AV38" i="58"/>
  <c r="AQ38" i="58"/>
  <c r="AO38" i="58"/>
  <c r="AJ38" i="58"/>
  <c r="AH38" i="58"/>
  <c r="AC38" i="58"/>
  <c r="AA38" i="58"/>
  <c r="V38" i="58"/>
  <c r="T38" i="58"/>
  <c r="O38" i="58"/>
  <c r="M38" i="58"/>
  <c r="F38" i="58"/>
  <c r="BU37" i="58"/>
  <c r="BS37" i="58"/>
  <c r="BQ37" i="58"/>
  <c r="BL37" i="58"/>
  <c r="BJ37" i="58"/>
  <c r="BE37" i="58"/>
  <c r="BC37" i="58"/>
  <c r="AX37" i="58"/>
  <c r="AV37" i="58"/>
  <c r="AQ37" i="58"/>
  <c r="AO37" i="58"/>
  <c r="AJ37" i="58"/>
  <c r="AH37" i="58"/>
  <c r="AC37" i="58"/>
  <c r="AA37" i="58"/>
  <c r="V37" i="58"/>
  <c r="T37" i="58"/>
  <c r="O37" i="58"/>
  <c r="M37" i="58"/>
  <c r="H37" i="58"/>
  <c r="F37" i="58"/>
  <c r="BU36" i="58"/>
  <c r="BS36" i="58"/>
  <c r="BQ36" i="58"/>
  <c r="BL36" i="58"/>
  <c r="BJ36" i="58"/>
  <c r="BE36" i="58"/>
  <c r="BC36" i="58"/>
  <c r="AX36" i="58"/>
  <c r="AV36" i="58"/>
  <c r="AQ36" i="58"/>
  <c r="AO36" i="58"/>
  <c r="AJ36" i="58"/>
  <c r="AH36" i="58"/>
  <c r="AC36" i="58"/>
  <c r="AA36" i="58"/>
  <c r="V36" i="58"/>
  <c r="T36" i="58"/>
  <c r="O36" i="58"/>
  <c r="M36" i="58"/>
  <c r="H36" i="58"/>
  <c r="F36" i="58"/>
  <c r="BU35" i="58"/>
  <c r="BS35" i="58"/>
  <c r="BQ35" i="58"/>
  <c r="BL35" i="58"/>
  <c r="BJ35" i="58"/>
  <c r="BE35" i="58"/>
  <c r="BC35" i="58"/>
  <c r="AX35" i="58"/>
  <c r="AV35" i="58"/>
  <c r="AQ35" i="58"/>
  <c r="AO35" i="58"/>
  <c r="AJ35" i="58"/>
  <c r="AH35" i="58"/>
  <c r="AC35" i="58"/>
  <c r="AA35" i="58"/>
  <c r="V35" i="58"/>
  <c r="T35" i="58"/>
  <c r="O35" i="58"/>
  <c r="M35" i="58"/>
  <c r="H35" i="58"/>
  <c r="F35" i="58"/>
  <c r="BU34" i="58"/>
  <c r="BS34" i="58"/>
  <c r="BQ34" i="58"/>
  <c r="BL34" i="58"/>
  <c r="BJ34" i="58"/>
  <c r="BE34" i="58"/>
  <c r="BC34" i="58"/>
  <c r="AX34" i="58"/>
  <c r="AV34" i="58"/>
  <c r="AQ34" i="58"/>
  <c r="AO34" i="58"/>
  <c r="AJ34" i="58"/>
  <c r="AH34" i="58"/>
  <c r="AC34" i="58"/>
  <c r="AA34" i="58"/>
  <c r="V34" i="58"/>
  <c r="T34" i="58"/>
  <c r="O34" i="58"/>
  <c r="M34" i="58"/>
  <c r="H34" i="58"/>
  <c r="F34" i="58"/>
  <c r="BU33" i="58"/>
  <c r="BS33" i="58"/>
  <c r="BQ33" i="58"/>
  <c r="BL33" i="58"/>
  <c r="BJ33" i="58"/>
  <c r="BE33" i="58"/>
  <c r="BC33" i="58"/>
  <c r="AX33" i="58"/>
  <c r="AV33" i="58"/>
  <c r="AQ33" i="58"/>
  <c r="AO33" i="58"/>
  <c r="AJ33" i="58"/>
  <c r="AH33" i="58"/>
  <c r="AC33" i="58"/>
  <c r="AA33" i="58"/>
  <c r="V33" i="58"/>
  <c r="T33" i="58"/>
  <c r="O33" i="58"/>
  <c r="M33" i="58"/>
  <c r="F33" i="58"/>
  <c r="BU32" i="58"/>
  <c r="BS32" i="58"/>
  <c r="BQ32" i="58"/>
  <c r="BL32" i="58"/>
  <c r="BJ32" i="58"/>
  <c r="BE32" i="58"/>
  <c r="BC32" i="58"/>
  <c r="AX32" i="58"/>
  <c r="AV32" i="58"/>
  <c r="AQ32" i="58"/>
  <c r="AO32" i="58"/>
  <c r="AJ32" i="58"/>
  <c r="AH32" i="58"/>
  <c r="AC32" i="58"/>
  <c r="AA32" i="58"/>
  <c r="V32" i="58"/>
  <c r="T32" i="58"/>
  <c r="O32" i="58"/>
  <c r="M32" i="58"/>
  <c r="F32" i="58"/>
  <c r="BU31" i="58"/>
  <c r="BS31" i="58"/>
  <c r="BQ31" i="58"/>
  <c r="BL31" i="58"/>
  <c r="BJ31" i="58"/>
  <c r="BE31" i="58"/>
  <c r="BC31" i="58"/>
  <c r="AX31" i="58"/>
  <c r="AV31" i="58"/>
  <c r="AQ31" i="58"/>
  <c r="AO31" i="58"/>
  <c r="AJ31" i="58"/>
  <c r="AH31" i="58"/>
  <c r="AC31" i="58"/>
  <c r="AA31" i="58"/>
  <c r="V31" i="58"/>
  <c r="T31" i="58"/>
  <c r="O31" i="58"/>
  <c r="M31" i="58"/>
  <c r="H31" i="58"/>
  <c r="F31" i="58"/>
  <c r="BU30" i="58"/>
  <c r="BS30" i="58"/>
  <c r="BQ30" i="58"/>
  <c r="BL30" i="58"/>
  <c r="BJ30" i="58"/>
  <c r="BE30" i="58"/>
  <c r="BC30" i="58"/>
  <c r="AX30" i="58"/>
  <c r="AV30" i="58"/>
  <c r="AQ30" i="58"/>
  <c r="AO30" i="58"/>
  <c r="AJ30" i="58"/>
  <c r="AH30" i="58"/>
  <c r="AC30" i="58"/>
  <c r="AA30" i="58"/>
  <c r="V30" i="58"/>
  <c r="T30" i="58"/>
  <c r="M30" i="58"/>
  <c r="H30" i="58"/>
  <c r="F30" i="58"/>
  <c r="BU29" i="58"/>
  <c r="BS29" i="58"/>
  <c r="BQ29" i="58"/>
  <c r="BL29" i="58"/>
  <c r="BJ29" i="58"/>
  <c r="BE29" i="58"/>
  <c r="BC29" i="58"/>
  <c r="AX29" i="58"/>
  <c r="AV29" i="58"/>
  <c r="AQ29" i="58"/>
  <c r="AO29" i="58"/>
  <c r="AJ29" i="58"/>
  <c r="AH29" i="58"/>
  <c r="AC29" i="58"/>
  <c r="AA29" i="58"/>
  <c r="V29" i="58"/>
  <c r="T29" i="58"/>
  <c r="O29" i="58"/>
  <c r="M29" i="58"/>
  <c r="H29" i="58"/>
  <c r="F29" i="58"/>
  <c r="BU28" i="58"/>
  <c r="BS28" i="58"/>
  <c r="BQ28" i="58"/>
  <c r="BL28" i="58"/>
  <c r="BJ28" i="58"/>
  <c r="BE28" i="58"/>
  <c r="BC28" i="58"/>
  <c r="AX28" i="58"/>
  <c r="AV28" i="58"/>
  <c r="AQ28" i="58"/>
  <c r="AO28" i="58"/>
  <c r="AJ28" i="58"/>
  <c r="AH28" i="58"/>
  <c r="AC28" i="58"/>
  <c r="AA28" i="58"/>
  <c r="V28" i="58"/>
  <c r="T28" i="58"/>
  <c r="O28" i="58"/>
  <c r="M28" i="58"/>
  <c r="H28" i="58"/>
  <c r="F28" i="58"/>
  <c r="BU27" i="58"/>
  <c r="BS27" i="58"/>
  <c r="BQ27" i="58"/>
  <c r="BL27" i="58"/>
  <c r="BJ27" i="58"/>
  <c r="BE27" i="58"/>
  <c r="BC27" i="58"/>
  <c r="AX27" i="58"/>
  <c r="AV27" i="58"/>
  <c r="AQ27" i="58"/>
  <c r="AO27" i="58"/>
  <c r="AJ27" i="58"/>
  <c r="AH27" i="58"/>
  <c r="AC27" i="58"/>
  <c r="AA27" i="58"/>
  <c r="V27" i="58"/>
  <c r="T27" i="58"/>
  <c r="O27" i="58"/>
  <c r="M27" i="58"/>
  <c r="H27" i="58"/>
  <c r="F27" i="58"/>
  <c r="BU26" i="58"/>
  <c r="BS26" i="58"/>
  <c r="BQ26" i="58"/>
  <c r="BL26" i="58"/>
  <c r="BJ26" i="58"/>
  <c r="BE26" i="58"/>
  <c r="BC26" i="58"/>
  <c r="AX26" i="58"/>
  <c r="AV26" i="58"/>
  <c r="AQ26" i="58"/>
  <c r="AO26" i="58"/>
  <c r="AJ26" i="58"/>
  <c r="AH26" i="58"/>
  <c r="AC26" i="58"/>
  <c r="AA26" i="58"/>
  <c r="V26" i="58"/>
  <c r="T26" i="58"/>
  <c r="O26" i="58"/>
  <c r="M26" i="58"/>
  <c r="H26" i="58"/>
  <c r="F26" i="58"/>
  <c r="BU25" i="58"/>
  <c r="BS25" i="58"/>
  <c r="BQ25" i="58"/>
  <c r="BL25" i="58"/>
  <c r="BJ25" i="58"/>
  <c r="BE25" i="58"/>
  <c r="BC25" i="58"/>
  <c r="AX25" i="58"/>
  <c r="AV25" i="58"/>
  <c r="AQ25" i="58"/>
  <c r="AO25" i="58"/>
  <c r="AJ25" i="58"/>
  <c r="AH25" i="58"/>
  <c r="AC25" i="58"/>
  <c r="AA25" i="58"/>
  <c r="V25" i="58"/>
  <c r="T25" i="58"/>
  <c r="O25" i="58"/>
  <c r="M25" i="58"/>
  <c r="H25" i="58"/>
  <c r="F25" i="58"/>
  <c r="BU24" i="58"/>
  <c r="BS24" i="58"/>
  <c r="BQ24" i="58"/>
  <c r="BL24" i="58"/>
  <c r="BJ24" i="58"/>
  <c r="BE24" i="58"/>
  <c r="BC24" i="58"/>
  <c r="AX24" i="58"/>
  <c r="AV24" i="58"/>
  <c r="AQ24" i="58"/>
  <c r="AO24" i="58"/>
  <c r="AJ24" i="58"/>
  <c r="AH24" i="58"/>
  <c r="AC24" i="58"/>
  <c r="AA24" i="58"/>
  <c r="V24" i="58"/>
  <c r="T24" i="58"/>
  <c r="O24" i="58"/>
  <c r="M24" i="58"/>
  <c r="F24" i="58"/>
  <c r="BU23" i="58"/>
  <c r="BS23" i="58"/>
  <c r="BQ23" i="58"/>
  <c r="BL23" i="58"/>
  <c r="BJ23" i="58"/>
  <c r="BE23" i="58"/>
  <c r="BC23" i="58"/>
  <c r="AX23" i="58"/>
  <c r="AV23" i="58"/>
  <c r="AQ23" i="58"/>
  <c r="AO23" i="58"/>
  <c r="AJ23" i="58"/>
  <c r="AH23" i="58"/>
  <c r="AC23" i="58"/>
  <c r="AA23" i="58"/>
  <c r="V23" i="58"/>
  <c r="T23" i="58"/>
  <c r="O23" i="58"/>
  <c r="M23" i="58"/>
  <c r="H23" i="58"/>
  <c r="F23" i="58"/>
  <c r="BU22" i="58"/>
  <c r="BS22" i="58"/>
  <c r="BQ22" i="58"/>
  <c r="BL22" i="58"/>
  <c r="BJ22" i="58"/>
  <c r="BE22" i="58"/>
  <c r="BC22" i="58"/>
  <c r="AX22" i="58"/>
  <c r="AV22" i="58"/>
  <c r="AQ22" i="58"/>
  <c r="AO22" i="58"/>
  <c r="AJ22" i="58"/>
  <c r="AH22" i="58"/>
  <c r="AC22" i="58"/>
  <c r="AA22" i="58"/>
  <c r="V22" i="58"/>
  <c r="T22" i="58"/>
  <c r="O22" i="58"/>
  <c r="M22" i="58"/>
  <c r="F22" i="58"/>
  <c r="BU21" i="58"/>
  <c r="BS21" i="58"/>
  <c r="BQ21" i="58"/>
  <c r="BL21" i="58"/>
  <c r="BJ21" i="58"/>
  <c r="BE21" i="58"/>
  <c r="BC21" i="58"/>
  <c r="AX21" i="58"/>
  <c r="AV21" i="58"/>
  <c r="AQ21" i="58"/>
  <c r="AO21" i="58"/>
  <c r="AJ21" i="58"/>
  <c r="AH21" i="58"/>
  <c r="AC21" i="58"/>
  <c r="AA21" i="58"/>
  <c r="V21" i="58"/>
  <c r="T21" i="58"/>
  <c r="O21" i="58"/>
  <c r="M21" i="58"/>
  <c r="H21" i="58"/>
  <c r="F21" i="58"/>
  <c r="BU20" i="58"/>
  <c r="BS20" i="58"/>
  <c r="BQ20" i="58"/>
  <c r="BL20" i="58"/>
  <c r="BJ20" i="58"/>
  <c r="BE20" i="58"/>
  <c r="BC20" i="58"/>
  <c r="AX20" i="58"/>
  <c r="AV20" i="58"/>
  <c r="AQ20" i="58"/>
  <c r="AO20" i="58"/>
  <c r="AJ20" i="58"/>
  <c r="AH20" i="58"/>
  <c r="AC20" i="58"/>
  <c r="AA20" i="58"/>
  <c r="V20" i="58"/>
  <c r="T20" i="58"/>
  <c r="O20" i="58"/>
  <c r="M20" i="58"/>
  <c r="H20" i="58"/>
  <c r="F20" i="58"/>
  <c r="BU19" i="58"/>
  <c r="BS19" i="58"/>
  <c r="BQ19" i="58"/>
  <c r="BL19" i="58"/>
  <c r="BJ19" i="58"/>
  <c r="BE19" i="58"/>
  <c r="BC19" i="58"/>
  <c r="AX19" i="58"/>
  <c r="AV19" i="58"/>
  <c r="AQ19" i="58"/>
  <c r="AO19" i="58"/>
  <c r="AJ19" i="58"/>
  <c r="AH19" i="58"/>
  <c r="AC19" i="58"/>
  <c r="AA19" i="58"/>
  <c r="V19" i="58"/>
  <c r="T19" i="58"/>
  <c r="O19" i="58"/>
  <c r="M19" i="58"/>
  <c r="H19" i="58"/>
  <c r="F19" i="58"/>
  <c r="BU18" i="58"/>
  <c r="BS18" i="58"/>
  <c r="BQ18" i="58"/>
  <c r="BL18" i="58"/>
  <c r="BJ18" i="58"/>
  <c r="BE18" i="58"/>
  <c r="BC18" i="58"/>
  <c r="AX18" i="58"/>
  <c r="AV18" i="58"/>
  <c r="AQ18" i="58"/>
  <c r="AO18" i="58"/>
  <c r="AJ18" i="58"/>
  <c r="AH18" i="58"/>
  <c r="AC18" i="58"/>
  <c r="AA18" i="58"/>
  <c r="V18" i="58"/>
  <c r="T18" i="58"/>
  <c r="O18" i="58"/>
  <c r="M18" i="58"/>
  <c r="H18" i="58"/>
  <c r="F18" i="58"/>
  <c r="BU17" i="58"/>
  <c r="BS17" i="58"/>
  <c r="BQ17" i="58"/>
  <c r="BL17" i="58"/>
  <c r="BJ17" i="58"/>
  <c r="BE17" i="58"/>
  <c r="BC17" i="58"/>
  <c r="AX17" i="58"/>
  <c r="AV17" i="58"/>
  <c r="AQ17" i="58"/>
  <c r="AO17" i="58"/>
  <c r="AJ17" i="58"/>
  <c r="AH17" i="58"/>
  <c r="AC17" i="58"/>
  <c r="AA17" i="58"/>
  <c r="V17" i="58"/>
  <c r="T17" i="58"/>
  <c r="O17" i="58"/>
  <c r="M17" i="58"/>
  <c r="F17" i="58"/>
  <c r="BU16" i="58"/>
  <c r="BS16" i="58"/>
  <c r="BQ16" i="58"/>
  <c r="BL16" i="58"/>
  <c r="BJ16" i="58"/>
  <c r="BE16" i="58"/>
  <c r="BC16" i="58"/>
  <c r="AX16" i="58"/>
  <c r="AV16" i="58"/>
  <c r="AQ16" i="58"/>
  <c r="AO16" i="58"/>
  <c r="AJ16" i="58"/>
  <c r="AH16" i="58"/>
  <c r="AC16" i="58"/>
  <c r="AA16" i="58"/>
  <c r="V16" i="58"/>
  <c r="T16" i="58"/>
  <c r="O16" i="58"/>
  <c r="M16" i="58"/>
  <c r="F16" i="58"/>
  <c r="BU15" i="58"/>
  <c r="BS15" i="58"/>
  <c r="BQ15" i="58"/>
  <c r="BL15" i="58"/>
  <c r="BJ15" i="58"/>
  <c r="BE15" i="58"/>
  <c r="BC15" i="58"/>
  <c r="AX15" i="58"/>
  <c r="AV15" i="58"/>
  <c r="AQ15" i="58"/>
  <c r="AO15" i="58"/>
  <c r="AJ15" i="58"/>
  <c r="AH15" i="58"/>
  <c r="AC15" i="58"/>
  <c r="AA15" i="58"/>
  <c r="V15" i="58"/>
  <c r="T15" i="58"/>
  <c r="O15" i="58"/>
  <c r="M15" i="58"/>
  <c r="H15" i="58"/>
  <c r="F15" i="58"/>
  <c r="BU14" i="58"/>
  <c r="BS14" i="58"/>
  <c r="BQ14" i="58"/>
  <c r="BL14" i="58"/>
  <c r="BJ14" i="58"/>
  <c r="BC14" i="58"/>
  <c r="AX14" i="58"/>
  <c r="AV14" i="58"/>
  <c r="AQ14" i="58"/>
  <c r="AO14" i="58"/>
  <c r="AJ14" i="58"/>
  <c r="AH14" i="58"/>
  <c r="AC14" i="58"/>
  <c r="AA14" i="58"/>
  <c r="V14" i="58"/>
  <c r="T14" i="58"/>
  <c r="M14" i="58"/>
  <c r="F14" i="58"/>
  <c r="I14" i="58" s="1"/>
  <c r="I57" i="58" s="1"/>
  <c r="I60" i="58" s="1"/>
  <c r="BS59" i="53"/>
  <c r="BL59" i="53"/>
  <c r="BE59" i="53"/>
  <c r="AX59" i="53"/>
  <c r="AQ59" i="53"/>
  <c r="AJ59" i="53"/>
  <c r="AC59" i="53"/>
  <c r="V59" i="53"/>
  <c r="O59" i="53"/>
  <c r="H59" i="53"/>
  <c r="BK60" i="53"/>
  <c r="BD60" i="53"/>
  <c r="AW60" i="53"/>
  <c r="AP60" i="53"/>
  <c r="AI60" i="53"/>
  <c r="AB60" i="53"/>
  <c r="U60" i="53"/>
  <c r="N60" i="53"/>
  <c r="G60" i="53"/>
  <c r="BU56" i="53"/>
  <c r="BS56" i="53"/>
  <c r="BQ56" i="53"/>
  <c r="BL56" i="53"/>
  <c r="BJ56" i="53"/>
  <c r="BE56" i="53"/>
  <c r="BC56" i="53"/>
  <c r="AX56" i="53"/>
  <c r="AV56" i="53"/>
  <c r="AQ56" i="53"/>
  <c r="AO56" i="53"/>
  <c r="AJ56" i="53"/>
  <c r="AH56" i="53"/>
  <c r="AC56" i="53"/>
  <c r="AA56" i="53"/>
  <c r="V56" i="53"/>
  <c r="T56" i="53"/>
  <c r="O56" i="53"/>
  <c r="M56" i="53"/>
  <c r="H56" i="53"/>
  <c r="F56" i="53"/>
  <c r="BU55" i="53"/>
  <c r="BS55" i="53"/>
  <c r="BQ55" i="53"/>
  <c r="BL55" i="53"/>
  <c r="BJ55" i="53"/>
  <c r="BE55" i="53"/>
  <c r="BC55" i="53"/>
  <c r="AX55" i="53"/>
  <c r="AV55" i="53"/>
  <c r="AQ55" i="53"/>
  <c r="AO55" i="53"/>
  <c r="AJ55" i="53"/>
  <c r="AH55" i="53"/>
  <c r="AC55" i="53"/>
  <c r="AA55" i="53"/>
  <c r="V55" i="53"/>
  <c r="T55" i="53"/>
  <c r="O55" i="53"/>
  <c r="M55" i="53"/>
  <c r="H55" i="53"/>
  <c r="F55" i="53"/>
  <c r="BU54" i="53"/>
  <c r="BS54" i="53"/>
  <c r="BQ54" i="53"/>
  <c r="BL54" i="53"/>
  <c r="BJ54" i="53"/>
  <c r="BE54" i="53"/>
  <c r="BC54" i="53"/>
  <c r="AX54" i="53"/>
  <c r="AV54" i="53"/>
  <c r="AQ54" i="53"/>
  <c r="AO54" i="53"/>
  <c r="AJ54" i="53"/>
  <c r="AH54" i="53"/>
  <c r="AC54" i="53"/>
  <c r="AA54" i="53"/>
  <c r="V54" i="53"/>
  <c r="T54" i="53"/>
  <c r="O54" i="53"/>
  <c r="M54" i="53"/>
  <c r="F54" i="53"/>
  <c r="BU53" i="53"/>
  <c r="BS53" i="53"/>
  <c r="BQ53" i="53"/>
  <c r="BL53" i="53"/>
  <c r="BJ53" i="53"/>
  <c r="BE53" i="53"/>
  <c r="BC53" i="53"/>
  <c r="AX53" i="53"/>
  <c r="AV53" i="53"/>
  <c r="AQ53" i="53"/>
  <c r="AO53" i="53"/>
  <c r="AJ53" i="53"/>
  <c r="AH53" i="53"/>
  <c r="AC53" i="53"/>
  <c r="AA53" i="53"/>
  <c r="V53" i="53"/>
  <c r="T53" i="53"/>
  <c r="O53" i="53"/>
  <c r="M53" i="53"/>
  <c r="H53" i="53"/>
  <c r="F53" i="53"/>
  <c r="BU52" i="53"/>
  <c r="BS52" i="53"/>
  <c r="BQ52" i="53"/>
  <c r="BL52" i="53"/>
  <c r="BJ52" i="53"/>
  <c r="BE52" i="53"/>
  <c r="BC52" i="53"/>
  <c r="AX52" i="53"/>
  <c r="AV52" i="53"/>
  <c r="AQ52" i="53"/>
  <c r="AO52" i="53"/>
  <c r="AJ52" i="53"/>
  <c r="AH52" i="53"/>
  <c r="AC52" i="53"/>
  <c r="AA52" i="53"/>
  <c r="V52" i="53"/>
  <c r="T52" i="53"/>
  <c r="M52" i="53"/>
  <c r="H52" i="53"/>
  <c r="F52" i="53"/>
  <c r="BU51" i="53"/>
  <c r="BS51" i="53"/>
  <c r="BQ51" i="53"/>
  <c r="BL51" i="53"/>
  <c r="BJ51" i="53"/>
  <c r="BE51" i="53"/>
  <c r="BC51" i="53"/>
  <c r="AX51" i="53"/>
  <c r="AV51" i="53"/>
  <c r="AQ51" i="53"/>
  <c r="AO51" i="53"/>
  <c r="AJ51" i="53"/>
  <c r="AH51" i="53"/>
  <c r="AC51" i="53"/>
  <c r="AA51" i="53"/>
  <c r="V51" i="53"/>
  <c r="T51" i="53"/>
  <c r="M51" i="53"/>
  <c r="H51" i="53"/>
  <c r="F51" i="53"/>
  <c r="BU50" i="53"/>
  <c r="BS50" i="53"/>
  <c r="BQ50" i="53"/>
  <c r="BL50" i="53"/>
  <c r="BJ50" i="53"/>
  <c r="BE50" i="53"/>
  <c r="BC50" i="53"/>
  <c r="AX50" i="53"/>
  <c r="AV50" i="53"/>
  <c r="AQ50" i="53"/>
  <c r="AO50" i="53"/>
  <c r="AJ50" i="53"/>
  <c r="AH50" i="53"/>
  <c r="AC50" i="53"/>
  <c r="AA50" i="53"/>
  <c r="V50" i="53"/>
  <c r="T50" i="53"/>
  <c r="O50" i="53"/>
  <c r="M50" i="53"/>
  <c r="F50" i="53"/>
  <c r="BU49" i="53"/>
  <c r="BS49" i="53"/>
  <c r="BQ49" i="53"/>
  <c r="BL49" i="53"/>
  <c r="BJ49" i="53"/>
  <c r="BE49" i="53"/>
  <c r="BC49" i="53"/>
  <c r="AX49" i="53"/>
  <c r="AV49" i="53"/>
  <c r="AQ49" i="53"/>
  <c r="AO49" i="53"/>
  <c r="AJ49" i="53"/>
  <c r="AH49" i="53"/>
  <c r="AC49" i="53"/>
  <c r="AA49" i="53"/>
  <c r="V49" i="53"/>
  <c r="T49" i="53"/>
  <c r="O49" i="53"/>
  <c r="M49" i="53"/>
  <c r="H49" i="53"/>
  <c r="F49" i="53"/>
  <c r="BU48" i="53"/>
  <c r="BS48" i="53"/>
  <c r="BQ48" i="53"/>
  <c r="BL48" i="53"/>
  <c r="BJ48" i="53"/>
  <c r="BE48" i="53"/>
  <c r="BC48" i="53"/>
  <c r="AX48" i="53"/>
  <c r="AV48" i="53"/>
  <c r="AQ48" i="53"/>
  <c r="AO48" i="53"/>
  <c r="AJ48" i="53"/>
  <c r="AH48" i="53"/>
  <c r="AC48" i="53"/>
  <c r="AA48" i="53"/>
  <c r="V48" i="53"/>
  <c r="T48" i="53"/>
  <c r="O48" i="53"/>
  <c r="M48" i="53"/>
  <c r="H48" i="53"/>
  <c r="F48" i="53"/>
  <c r="BU47" i="53"/>
  <c r="BS47" i="53"/>
  <c r="BQ47" i="53"/>
  <c r="BL47" i="53"/>
  <c r="BJ47" i="53"/>
  <c r="BE47" i="53"/>
  <c r="BC47" i="53"/>
  <c r="AX47" i="53"/>
  <c r="AV47" i="53"/>
  <c r="AQ47" i="53"/>
  <c r="AO47" i="53"/>
  <c r="AJ47" i="53"/>
  <c r="AH47" i="53"/>
  <c r="AC47" i="53"/>
  <c r="AA47" i="53"/>
  <c r="V47" i="53"/>
  <c r="T47" i="53"/>
  <c r="O47" i="53"/>
  <c r="M47" i="53"/>
  <c r="H47" i="53"/>
  <c r="F47" i="53"/>
  <c r="BU46" i="53"/>
  <c r="BS46" i="53"/>
  <c r="BQ46" i="53"/>
  <c r="BL46" i="53"/>
  <c r="BJ46" i="53"/>
  <c r="BE46" i="53"/>
  <c r="BC46" i="53"/>
  <c r="AX46" i="53"/>
  <c r="AV46" i="53"/>
  <c r="AQ46" i="53"/>
  <c r="AO46" i="53"/>
  <c r="AJ46" i="53"/>
  <c r="AH46" i="53"/>
  <c r="AC46" i="53"/>
  <c r="AA46" i="53"/>
  <c r="V46" i="53"/>
  <c r="T46" i="53"/>
  <c r="O46" i="53"/>
  <c r="M46" i="53"/>
  <c r="F46" i="53"/>
  <c r="BU45" i="53"/>
  <c r="BS45" i="53"/>
  <c r="BQ45" i="53"/>
  <c r="BL45" i="53"/>
  <c r="BJ45" i="53"/>
  <c r="BE45" i="53"/>
  <c r="BC45" i="53"/>
  <c r="AX45" i="53"/>
  <c r="AV45" i="53"/>
  <c r="AQ45" i="53"/>
  <c r="AO45" i="53"/>
  <c r="AJ45" i="53"/>
  <c r="AH45" i="53"/>
  <c r="AC45" i="53"/>
  <c r="AA45" i="53"/>
  <c r="V45" i="53"/>
  <c r="T45" i="53"/>
  <c r="O45" i="53"/>
  <c r="M45" i="53"/>
  <c r="H45" i="53"/>
  <c r="F45" i="53"/>
  <c r="BU44" i="53"/>
  <c r="BS44" i="53"/>
  <c r="BQ44" i="53"/>
  <c r="BL44" i="53"/>
  <c r="BJ44" i="53"/>
  <c r="BE44" i="53"/>
  <c r="BC44" i="53"/>
  <c r="AX44" i="53"/>
  <c r="AV44" i="53"/>
  <c r="AQ44" i="53"/>
  <c r="AO44" i="53"/>
  <c r="AJ44" i="53"/>
  <c r="AH44" i="53"/>
  <c r="AC44" i="53"/>
  <c r="AA44" i="53"/>
  <c r="V44" i="53"/>
  <c r="T44" i="53"/>
  <c r="O44" i="53"/>
  <c r="M44" i="53"/>
  <c r="H44" i="53"/>
  <c r="F44" i="53"/>
  <c r="BU43" i="53"/>
  <c r="BS43" i="53"/>
  <c r="BQ43" i="53"/>
  <c r="BL43" i="53"/>
  <c r="BJ43" i="53"/>
  <c r="BE43" i="53"/>
  <c r="BC43" i="53"/>
  <c r="AX43" i="53"/>
  <c r="AV43" i="53"/>
  <c r="AQ43" i="53"/>
  <c r="AO43" i="53"/>
  <c r="AJ43" i="53"/>
  <c r="AH43" i="53"/>
  <c r="AC43" i="53"/>
  <c r="AA43" i="53"/>
  <c r="V43" i="53"/>
  <c r="T43" i="53"/>
  <c r="O43" i="53"/>
  <c r="M43" i="53"/>
  <c r="F43" i="53"/>
  <c r="BU42" i="53"/>
  <c r="BS42" i="53"/>
  <c r="BQ42" i="53"/>
  <c r="BL42" i="53"/>
  <c r="BJ42" i="53"/>
  <c r="BE42" i="53"/>
  <c r="BC42" i="53"/>
  <c r="AX42" i="53"/>
  <c r="AV42" i="53"/>
  <c r="AQ42" i="53"/>
  <c r="AO42" i="53"/>
  <c r="AJ42" i="53"/>
  <c r="AH42" i="53"/>
  <c r="AC42" i="53"/>
  <c r="AA42" i="53"/>
  <c r="V42" i="53"/>
  <c r="T42" i="53"/>
  <c r="O42" i="53"/>
  <c r="M42" i="53"/>
  <c r="H42" i="53"/>
  <c r="F42" i="53"/>
  <c r="BU41" i="53"/>
  <c r="BS41" i="53"/>
  <c r="BQ41" i="53"/>
  <c r="BL41" i="53"/>
  <c r="BJ41" i="53"/>
  <c r="BE41" i="53"/>
  <c r="BC41" i="53"/>
  <c r="AX41" i="53"/>
  <c r="AV41" i="53"/>
  <c r="AQ41" i="53"/>
  <c r="AO41" i="53"/>
  <c r="AJ41" i="53"/>
  <c r="AH41" i="53"/>
  <c r="AC41" i="53"/>
  <c r="AA41" i="53"/>
  <c r="V41" i="53"/>
  <c r="T41" i="53"/>
  <c r="O41" i="53"/>
  <c r="M41" i="53"/>
  <c r="H41" i="53"/>
  <c r="F41" i="53"/>
  <c r="BU40" i="53"/>
  <c r="BS40" i="53"/>
  <c r="BQ40" i="53"/>
  <c r="BJ40" i="53"/>
  <c r="BE40" i="53"/>
  <c r="BC40" i="53"/>
  <c r="AX40" i="53"/>
  <c r="AV40" i="53"/>
  <c r="AQ40" i="53"/>
  <c r="AO40" i="53"/>
  <c r="AJ40" i="53"/>
  <c r="AH40" i="53"/>
  <c r="AC40" i="53"/>
  <c r="AA40" i="53"/>
  <c r="V40" i="53"/>
  <c r="T40" i="53"/>
  <c r="O40" i="53"/>
  <c r="M40" i="53"/>
  <c r="H40" i="53"/>
  <c r="F40" i="53"/>
  <c r="BU39" i="53"/>
  <c r="BS39" i="53"/>
  <c r="BQ39" i="53"/>
  <c r="BL39" i="53"/>
  <c r="BJ39" i="53"/>
  <c r="BE39" i="53"/>
  <c r="BC39" i="53"/>
  <c r="AX39" i="53"/>
  <c r="AV39" i="53"/>
  <c r="AQ39" i="53"/>
  <c r="AO39" i="53"/>
  <c r="AJ39" i="53"/>
  <c r="AH39" i="53"/>
  <c r="AC39" i="53"/>
  <c r="AA39" i="53"/>
  <c r="V39" i="53"/>
  <c r="T39" i="53"/>
  <c r="O39" i="53"/>
  <c r="M39" i="53"/>
  <c r="H39" i="53"/>
  <c r="F39" i="53"/>
  <c r="BU38" i="53"/>
  <c r="BS38" i="53"/>
  <c r="BQ38" i="53"/>
  <c r="BL38" i="53"/>
  <c r="BJ38" i="53"/>
  <c r="BE38" i="53"/>
  <c r="BC38" i="53"/>
  <c r="AX38" i="53"/>
  <c r="AV38" i="53"/>
  <c r="AQ38" i="53"/>
  <c r="AO38" i="53"/>
  <c r="AJ38" i="53"/>
  <c r="AH38" i="53"/>
  <c r="AC38" i="53"/>
  <c r="AA38" i="53"/>
  <c r="V38" i="53"/>
  <c r="T38" i="53"/>
  <c r="O38" i="53"/>
  <c r="M38" i="53"/>
  <c r="F38" i="53"/>
  <c r="BU37" i="53"/>
  <c r="BS37" i="53"/>
  <c r="BQ37" i="53"/>
  <c r="BL37" i="53"/>
  <c r="BJ37" i="53"/>
  <c r="BE37" i="53"/>
  <c r="BC37" i="53"/>
  <c r="AX37" i="53"/>
  <c r="AV37" i="53"/>
  <c r="AQ37" i="53"/>
  <c r="AO37" i="53"/>
  <c r="AJ37" i="53"/>
  <c r="AH37" i="53"/>
  <c r="AC37" i="53"/>
  <c r="AA37" i="53"/>
  <c r="V37" i="53"/>
  <c r="T37" i="53"/>
  <c r="O37" i="53"/>
  <c r="M37" i="53"/>
  <c r="H37" i="53"/>
  <c r="F37" i="53"/>
  <c r="BU36" i="53"/>
  <c r="BS36" i="53"/>
  <c r="BQ36" i="53"/>
  <c r="BL36" i="53"/>
  <c r="BJ36" i="53"/>
  <c r="BE36" i="53"/>
  <c r="BC36" i="53"/>
  <c r="AX36" i="53"/>
  <c r="AV36" i="53"/>
  <c r="AQ36" i="53"/>
  <c r="AO36" i="53"/>
  <c r="AJ36" i="53"/>
  <c r="AH36" i="53"/>
  <c r="AC36" i="53"/>
  <c r="AA36" i="53"/>
  <c r="V36" i="53"/>
  <c r="T36" i="53"/>
  <c r="O36" i="53"/>
  <c r="M36" i="53"/>
  <c r="H36" i="53"/>
  <c r="F36" i="53"/>
  <c r="BU35" i="53"/>
  <c r="BS35" i="53"/>
  <c r="BQ35" i="53"/>
  <c r="BL35" i="53"/>
  <c r="BJ35" i="53"/>
  <c r="BE35" i="53"/>
  <c r="BC35" i="53"/>
  <c r="AX35" i="53"/>
  <c r="AV35" i="53"/>
  <c r="AQ35" i="53"/>
  <c r="AO35" i="53"/>
  <c r="AJ35" i="53"/>
  <c r="AH35" i="53"/>
  <c r="AC35" i="53"/>
  <c r="AA35" i="53"/>
  <c r="V35" i="53"/>
  <c r="T35" i="53"/>
  <c r="O35" i="53"/>
  <c r="M35" i="53"/>
  <c r="H35" i="53"/>
  <c r="F35" i="53"/>
  <c r="BU34" i="53"/>
  <c r="BS34" i="53"/>
  <c r="BQ34" i="53"/>
  <c r="BL34" i="53"/>
  <c r="BJ34" i="53"/>
  <c r="BE34" i="53"/>
  <c r="BC34" i="53"/>
  <c r="AX34" i="53"/>
  <c r="AV34" i="53"/>
  <c r="AQ34" i="53"/>
  <c r="AO34" i="53"/>
  <c r="AJ34" i="53"/>
  <c r="AH34" i="53"/>
  <c r="AC34" i="53"/>
  <c r="AA34" i="53"/>
  <c r="V34" i="53"/>
  <c r="T34" i="53"/>
  <c r="O34" i="53"/>
  <c r="M34" i="53"/>
  <c r="H34" i="53"/>
  <c r="F34" i="53"/>
  <c r="BU33" i="53"/>
  <c r="BS33" i="53"/>
  <c r="BQ33" i="53"/>
  <c r="BL33" i="53"/>
  <c r="BJ33" i="53"/>
  <c r="BE33" i="53"/>
  <c r="BC33" i="53"/>
  <c r="AX33" i="53"/>
  <c r="AV33" i="53"/>
  <c r="AQ33" i="53"/>
  <c r="AO33" i="53"/>
  <c r="AJ33" i="53"/>
  <c r="AH33" i="53"/>
  <c r="AC33" i="53"/>
  <c r="AA33" i="53"/>
  <c r="V33" i="53"/>
  <c r="T33" i="53"/>
  <c r="O33" i="53"/>
  <c r="M33" i="53"/>
  <c r="H33" i="53"/>
  <c r="F33" i="53"/>
  <c r="BU32" i="53"/>
  <c r="BS32" i="53"/>
  <c r="BQ32" i="53"/>
  <c r="BL32" i="53"/>
  <c r="BJ32" i="53"/>
  <c r="BE32" i="53"/>
  <c r="BC32" i="53"/>
  <c r="AX32" i="53"/>
  <c r="AV32" i="53"/>
  <c r="AQ32" i="53"/>
  <c r="AO32" i="53"/>
  <c r="AJ32" i="53"/>
  <c r="AH32" i="53"/>
  <c r="AC32" i="53"/>
  <c r="AA32" i="53"/>
  <c r="V32" i="53"/>
  <c r="T32" i="53"/>
  <c r="O32" i="53"/>
  <c r="M32" i="53"/>
  <c r="F32" i="53"/>
  <c r="BU31" i="53"/>
  <c r="BS31" i="53"/>
  <c r="BQ31" i="53"/>
  <c r="BL31" i="53"/>
  <c r="BJ31" i="53"/>
  <c r="BE31" i="53"/>
  <c r="BC31" i="53"/>
  <c r="AX31" i="53"/>
  <c r="AV31" i="53"/>
  <c r="AQ31" i="53"/>
  <c r="AO31" i="53"/>
  <c r="AJ31" i="53"/>
  <c r="AH31" i="53"/>
  <c r="AC31" i="53"/>
  <c r="AA31" i="53"/>
  <c r="V31" i="53"/>
  <c r="T31" i="53"/>
  <c r="O31" i="53"/>
  <c r="M31" i="53"/>
  <c r="H31" i="53"/>
  <c r="F31" i="53"/>
  <c r="BU30" i="53"/>
  <c r="BS30" i="53"/>
  <c r="BQ30" i="53"/>
  <c r="BL30" i="53"/>
  <c r="BJ30" i="53"/>
  <c r="BE30" i="53"/>
  <c r="BC30" i="53"/>
  <c r="AX30" i="53"/>
  <c r="AV30" i="53"/>
  <c r="AQ30" i="53"/>
  <c r="AO30" i="53"/>
  <c r="AJ30" i="53"/>
  <c r="AH30" i="53"/>
  <c r="AC30" i="53"/>
  <c r="AA30" i="53"/>
  <c r="V30" i="53"/>
  <c r="T30" i="53"/>
  <c r="O30" i="53"/>
  <c r="M30" i="53"/>
  <c r="F30" i="53"/>
  <c r="BU29" i="53"/>
  <c r="BS29" i="53"/>
  <c r="BQ29" i="53"/>
  <c r="BL29" i="53"/>
  <c r="BJ29" i="53"/>
  <c r="BE29" i="53"/>
  <c r="BC29" i="53"/>
  <c r="AX29" i="53"/>
  <c r="AV29" i="53"/>
  <c r="AQ29" i="53"/>
  <c r="AO29" i="53"/>
  <c r="AJ29" i="53"/>
  <c r="AH29" i="53"/>
  <c r="AC29" i="53"/>
  <c r="AA29" i="53"/>
  <c r="V29" i="53"/>
  <c r="T29" i="53"/>
  <c r="O29" i="53"/>
  <c r="M29" i="53"/>
  <c r="H29" i="53"/>
  <c r="F29" i="53"/>
  <c r="BU28" i="53"/>
  <c r="BS28" i="53"/>
  <c r="BQ28" i="53"/>
  <c r="BL28" i="53"/>
  <c r="BJ28" i="53"/>
  <c r="BE28" i="53"/>
  <c r="BC28" i="53"/>
  <c r="AX28" i="53"/>
  <c r="AV28" i="53"/>
  <c r="AQ28" i="53"/>
  <c r="AO28" i="53"/>
  <c r="AJ28" i="53"/>
  <c r="AH28" i="53"/>
  <c r="AC28" i="53"/>
  <c r="AA28" i="53"/>
  <c r="T28" i="53"/>
  <c r="O28" i="53"/>
  <c r="M28" i="53"/>
  <c r="H28" i="53"/>
  <c r="F28" i="53"/>
  <c r="BU27" i="53"/>
  <c r="BS27" i="53"/>
  <c r="BQ27" i="53"/>
  <c r="BL27" i="53"/>
  <c r="BJ27" i="53"/>
  <c r="BE27" i="53"/>
  <c r="BC27" i="53"/>
  <c r="AX27" i="53"/>
  <c r="AV27" i="53"/>
  <c r="AQ27" i="53"/>
  <c r="AO27" i="53"/>
  <c r="AJ27" i="53"/>
  <c r="AH27" i="53"/>
  <c r="AC27" i="53"/>
  <c r="AA27" i="53"/>
  <c r="V27" i="53"/>
  <c r="T27" i="53"/>
  <c r="O27" i="53"/>
  <c r="M27" i="53"/>
  <c r="H27" i="53"/>
  <c r="F27" i="53"/>
  <c r="BU26" i="53"/>
  <c r="BS26" i="53"/>
  <c r="BQ26" i="53"/>
  <c r="BL26" i="53"/>
  <c r="BJ26" i="53"/>
  <c r="BE26" i="53"/>
  <c r="BC26" i="53"/>
  <c r="AX26" i="53"/>
  <c r="AV26" i="53"/>
  <c r="AQ26" i="53"/>
  <c r="AO26" i="53"/>
  <c r="AH26" i="53"/>
  <c r="AC26" i="53"/>
  <c r="AA26" i="53"/>
  <c r="V26" i="53"/>
  <c r="T26" i="53"/>
  <c r="O26" i="53"/>
  <c r="M26" i="53"/>
  <c r="H26" i="53"/>
  <c r="F26" i="53"/>
  <c r="BU25" i="53"/>
  <c r="BS25" i="53"/>
  <c r="BQ25" i="53"/>
  <c r="BL25" i="53"/>
  <c r="BJ25" i="53"/>
  <c r="BE25" i="53"/>
  <c r="BC25" i="53"/>
  <c r="AX25" i="53"/>
  <c r="AV25" i="53"/>
  <c r="AQ25" i="53"/>
  <c r="AO25" i="53"/>
  <c r="AJ25" i="53"/>
  <c r="AH25" i="53"/>
  <c r="AC25" i="53"/>
  <c r="AA25" i="53"/>
  <c r="V25" i="53"/>
  <c r="T25" i="53"/>
  <c r="O25" i="53"/>
  <c r="M25" i="53"/>
  <c r="F25" i="53"/>
  <c r="BU24" i="53"/>
  <c r="BS24" i="53"/>
  <c r="BQ24" i="53"/>
  <c r="BL24" i="53"/>
  <c r="BJ24" i="53"/>
  <c r="BE24" i="53"/>
  <c r="BC24" i="53"/>
  <c r="AX24" i="53"/>
  <c r="AV24" i="53"/>
  <c r="AQ24" i="53"/>
  <c r="AO24" i="53"/>
  <c r="AJ24" i="53"/>
  <c r="AH24" i="53"/>
  <c r="AC24" i="53"/>
  <c r="AA24" i="53"/>
  <c r="V24" i="53"/>
  <c r="T24" i="53"/>
  <c r="O24" i="53"/>
  <c r="M24" i="53"/>
  <c r="H24" i="53"/>
  <c r="F24" i="53"/>
  <c r="BU23" i="53"/>
  <c r="BS23" i="53"/>
  <c r="BQ23" i="53"/>
  <c r="BL23" i="53"/>
  <c r="BJ23" i="53"/>
  <c r="BE23" i="53"/>
  <c r="BC23" i="53"/>
  <c r="AX23" i="53"/>
  <c r="AV23" i="53"/>
  <c r="AQ23" i="53"/>
  <c r="AO23" i="53"/>
  <c r="AJ23" i="53"/>
  <c r="AH23" i="53"/>
  <c r="AC23" i="53"/>
  <c r="AA23" i="53"/>
  <c r="V23" i="53"/>
  <c r="T23" i="53"/>
  <c r="O23" i="53"/>
  <c r="M23" i="53"/>
  <c r="H23" i="53"/>
  <c r="F23" i="53"/>
  <c r="BU22" i="53"/>
  <c r="BS22" i="53"/>
  <c r="BQ22" i="53"/>
  <c r="BL22" i="53"/>
  <c r="BJ22" i="53"/>
  <c r="BE22" i="53"/>
  <c r="BC22" i="53"/>
  <c r="AX22" i="53"/>
  <c r="AV22" i="53"/>
  <c r="AQ22" i="53"/>
  <c r="AO22" i="53"/>
  <c r="AJ22" i="53"/>
  <c r="AH22" i="53"/>
  <c r="AC22" i="53"/>
  <c r="AA22" i="53"/>
  <c r="V22" i="53"/>
  <c r="T22" i="53"/>
  <c r="O22" i="53"/>
  <c r="M22" i="53"/>
  <c r="F22" i="53"/>
  <c r="BU21" i="53"/>
  <c r="BS21" i="53"/>
  <c r="BQ21" i="53"/>
  <c r="BL21" i="53"/>
  <c r="BJ21" i="53"/>
  <c r="BE21" i="53"/>
  <c r="BC21" i="53"/>
  <c r="AX21" i="53"/>
  <c r="AV21" i="53"/>
  <c r="AQ21" i="53"/>
  <c r="AO21" i="53"/>
  <c r="AJ21" i="53"/>
  <c r="AH21" i="53"/>
  <c r="AC21" i="53"/>
  <c r="AA21" i="53"/>
  <c r="T21" i="53"/>
  <c r="O21" i="53"/>
  <c r="M21" i="53"/>
  <c r="H21" i="53"/>
  <c r="F21" i="53"/>
  <c r="BU20" i="53"/>
  <c r="BS20" i="53"/>
  <c r="BQ20" i="53"/>
  <c r="BL20" i="53"/>
  <c r="BJ20" i="53"/>
  <c r="BE20" i="53"/>
  <c r="BC20" i="53"/>
  <c r="AX20" i="53"/>
  <c r="AV20" i="53"/>
  <c r="AQ20" i="53"/>
  <c r="AO20" i="53"/>
  <c r="AJ20" i="53"/>
  <c r="AH20" i="53"/>
  <c r="AC20" i="53"/>
  <c r="AA20" i="53"/>
  <c r="V20" i="53"/>
  <c r="T20" i="53"/>
  <c r="O20" i="53"/>
  <c r="M20" i="53"/>
  <c r="H20" i="53"/>
  <c r="F20" i="53"/>
  <c r="BU19" i="53"/>
  <c r="BS19" i="53"/>
  <c r="BQ19" i="53"/>
  <c r="BL19" i="53"/>
  <c r="BJ19" i="53"/>
  <c r="BE19" i="53"/>
  <c r="BC19" i="53"/>
  <c r="AX19" i="53"/>
  <c r="AV19" i="53"/>
  <c r="AQ19" i="53"/>
  <c r="AO19" i="53"/>
  <c r="AJ19" i="53"/>
  <c r="AH19" i="53"/>
  <c r="AC19" i="53"/>
  <c r="AA19" i="53"/>
  <c r="V19" i="53"/>
  <c r="T19" i="53"/>
  <c r="M19" i="53"/>
  <c r="H19" i="53"/>
  <c r="F19" i="53"/>
  <c r="BU18" i="53"/>
  <c r="BS18" i="53"/>
  <c r="BQ18" i="53"/>
  <c r="BL18" i="53"/>
  <c r="BJ18" i="53"/>
  <c r="BE18" i="53"/>
  <c r="BC18" i="53"/>
  <c r="AX18" i="53"/>
  <c r="AV18" i="53"/>
  <c r="AQ18" i="53"/>
  <c r="AO18" i="53"/>
  <c r="AJ18" i="53"/>
  <c r="AH18" i="53"/>
  <c r="AC18" i="53"/>
  <c r="AA18" i="53"/>
  <c r="V18" i="53"/>
  <c r="T18" i="53"/>
  <c r="O18" i="53"/>
  <c r="M18" i="53"/>
  <c r="F18" i="53"/>
  <c r="BU17" i="53"/>
  <c r="BS17" i="53"/>
  <c r="BQ17" i="53"/>
  <c r="BL17" i="53"/>
  <c r="BJ17" i="53"/>
  <c r="BE17" i="53"/>
  <c r="BC17" i="53"/>
  <c r="AX17" i="53"/>
  <c r="AV17" i="53"/>
  <c r="AO17" i="53"/>
  <c r="AJ17" i="53"/>
  <c r="AH17" i="53"/>
  <c r="AC17" i="53"/>
  <c r="AA17" i="53"/>
  <c r="V17" i="53"/>
  <c r="T17" i="53"/>
  <c r="O17" i="53"/>
  <c r="M17" i="53"/>
  <c r="H17" i="53"/>
  <c r="F17" i="53"/>
  <c r="BU16" i="53"/>
  <c r="BS16" i="53"/>
  <c r="BQ16" i="53"/>
  <c r="BL16" i="53"/>
  <c r="BJ16" i="53"/>
  <c r="BE16" i="53"/>
  <c r="BC16" i="53"/>
  <c r="AX16" i="53"/>
  <c r="AV16" i="53"/>
  <c r="AQ16" i="53"/>
  <c r="AO16" i="53"/>
  <c r="AJ16" i="53"/>
  <c r="AH16" i="53"/>
  <c r="AC16" i="53"/>
  <c r="AA16" i="53"/>
  <c r="V16" i="53"/>
  <c r="T16" i="53"/>
  <c r="O16" i="53"/>
  <c r="M16" i="53"/>
  <c r="H16" i="53"/>
  <c r="F16" i="53"/>
  <c r="BU15" i="53"/>
  <c r="BS15" i="53"/>
  <c r="BQ15" i="53"/>
  <c r="BL15" i="53"/>
  <c r="BJ15" i="53"/>
  <c r="BE15" i="53"/>
  <c r="BC15" i="53"/>
  <c r="AX15" i="53"/>
  <c r="AV15" i="53"/>
  <c r="AQ15" i="53"/>
  <c r="AO15" i="53"/>
  <c r="AJ15" i="53"/>
  <c r="AH15" i="53"/>
  <c r="AA15" i="53"/>
  <c r="V15" i="53"/>
  <c r="T15" i="53"/>
  <c r="O15" i="53"/>
  <c r="M15" i="53"/>
  <c r="H15" i="53"/>
  <c r="F15" i="53"/>
  <c r="BU14" i="53"/>
  <c r="BS14" i="53"/>
  <c r="BS57" i="53" s="1"/>
  <c r="BQ14" i="53"/>
  <c r="BJ14" i="53"/>
  <c r="BC14" i="53"/>
  <c r="AV14" i="53"/>
  <c r="AQ14" i="53"/>
  <c r="AO14" i="53"/>
  <c r="AJ14" i="53"/>
  <c r="AH14" i="53"/>
  <c r="AC14" i="53"/>
  <c r="AA14" i="53"/>
  <c r="V14" i="53"/>
  <c r="T14" i="53"/>
  <c r="M14" i="53"/>
  <c r="P14" i="53" s="1"/>
  <c r="F14" i="53"/>
  <c r="BS59" i="49"/>
  <c r="BL59" i="49"/>
  <c r="BE59" i="49"/>
  <c r="AX59" i="49"/>
  <c r="AQ59" i="49"/>
  <c r="AJ59" i="49"/>
  <c r="AC59" i="49"/>
  <c r="V59" i="49"/>
  <c r="O59" i="49"/>
  <c r="H59" i="49"/>
  <c r="BK60" i="49"/>
  <c r="AW60" i="49"/>
  <c r="AP60" i="49"/>
  <c r="AI60" i="49"/>
  <c r="AB60" i="49"/>
  <c r="U60" i="49"/>
  <c r="N60" i="49"/>
  <c r="O60" i="49" s="1"/>
  <c r="G60" i="49"/>
  <c r="BU56" i="49"/>
  <c r="BS56" i="49"/>
  <c r="BQ56" i="49"/>
  <c r="BL56" i="49"/>
  <c r="BJ56" i="49"/>
  <c r="BE56" i="49"/>
  <c r="BC56" i="49"/>
  <c r="AX56" i="49"/>
  <c r="AV56" i="49"/>
  <c r="AQ56" i="49"/>
  <c r="AO56" i="49"/>
  <c r="AJ56" i="49"/>
  <c r="AH56" i="49"/>
  <c r="AC56" i="49"/>
  <c r="AA56" i="49"/>
  <c r="V56" i="49"/>
  <c r="T56" i="49"/>
  <c r="O56" i="49"/>
  <c r="M56" i="49"/>
  <c r="F56" i="49"/>
  <c r="BU55" i="49"/>
  <c r="BS55" i="49"/>
  <c r="BQ55" i="49"/>
  <c r="BL55" i="49"/>
  <c r="BJ55" i="49"/>
  <c r="BE55" i="49"/>
  <c r="BC55" i="49"/>
  <c r="AX55" i="49"/>
  <c r="AV55" i="49"/>
  <c r="AQ55" i="49"/>
  <c r="AO55" i="49"/>
  <c r="AJ55" i="49"/>
  <c r="AH55" i="49"/>
  <c r="AC55" i="49"/>
  <c r="AA55" i="49"/>
  <c r="V55" i="49"/>
  <c r="T55" i="49"/>
  <c r="O55" i="49"/>
  <c r="M55" i="49"/>
  <c r="H55" i="49"/>
  <c r="F55" i="49"/>
  <c r="BU54" i="49"/>
  <c r="BS54" i="49"/>
  <c r="BQ54" i="49"/>
  <c r="BL54" i="49"/>
  <c r="BJ54" i="49"/>
  <c r="BE54" i="49"/>
  <c r="BC54" i="49"/>
  <c r="AX54" i="49"/>
  <c r="AV54" i="49"/>
  <c r="AQ54" i="49"/>
  <c r="AO54" i="49"/>
  <c r="AJ54" i="49"/>
  <c r="AH54" i="49"/>
  <c r="AC54" i="49"/>
  <c r="AA54" i="49"/>
  <c r="V54" i="49"/>
  <c r="T54" i="49"/>
  <c r="M54" i="49"/>
  <c r="H54" i="49"/>
  <c r="F54" i="49"/>
  <c r="BU53" i="49"/>
  <c r="BS53" i="49"/>
  <c r="BQ53" i="49"/>
  <c r="BL53" i="49"/>
  <c r="BJ53" i="49"/>
  <c r="BE53" i="49"/>
  <c r="BC53" i="49"/>
  <c r="AX53" i="49"/>
  <c r="AV53" i="49"/>
  <c r="AQ53" i="49"/>
  <c r="AO53" i="49"/>
  <c r="AJ53" i="49"/>
  <c r="AH53" i="49"/>
  <c r="AC53" i="49"/>
  <c r="AA53" i="49"/>
  <c r="V53" i="49"/>
  <c r="T53" i="49"/>
  <c r="O53" i="49"/>
  <c r="M53" i="49"/>
  <c r="H53" i="49"/>
  <c r="F53" i="49"/>
  <c r="BU52" i="49"/>
  <c r="BS52" i="49"/>
  <c r="BQ52" i="49"/>
  <c r="BL52" i="49"/>
  <c r="BJ52" i="49"/>
  <c r="BE52" i="49"/>
  <c r="BC52" i="49"/>
  <c r="AX52" i="49"/>
  <c r="AV52" i="49"/>
  <c r="AQ52" i="49"/>
  <c r="AO52" i="49"/>
  <c r="AJ52" i="49"/>
  <c r="AH52" i="49"/>
  <c r="AC52" i="49"/>
  <c r="AA52" i="49"/>
  <c r="V52" i="49"/>
  <c r="T52" i="49"/>
  <c r="O52" i="49"/>
  <c r="M52" i="49"/>
  <c r="F52" i="49"/>
  <c r="BU51" i="49"/>
  <c r="BS51" i="49"/>
  <c r="BQ51" i="49"/>
  <c r="BL51" i="49"/>
  <c r="BJ51" i="49"/>
  <c r="BE51" i="49"/>
  <c r="BC51" i="49"/>
  <c r="AX51" i="49"/>
  <c r="AV51" i="49"/>
  <c r="AQ51" i="49"/>
  <c r="AO51" i="49"/>
  <c r="AJ51" i="49"/>
  <c r="AH51" i="49"/>
  <c r="AC51" i="49"/>
  <c r="AA51" i="49"/>
  <c r="V51" i="49"/>
  <c r="T51" i="49"/>
  <c r="O51" i="49"/>
  <c r="M51" i="49"/>
  <c r="H51" i="49"/>
  <c r="F51" i="49"/>
  <c r="BU50" i="49"/>
  <c r="BS50" i="49"/>
  <c r="BQ50" i="49"/>
  <c r="BL50" i="49"/>
  <c r="BJ50" i="49"/>
  <c r="BE50" i="49"/>
  <c r="BC50" i="49"/>
  <c r="AX50" i="49"/>
  <c r="AV50" i="49"/>
  <c r="AQ50" i="49"/>
  <c r="AO50" i="49"/>
  <c r="AJ50" i="49"/>
  <c r="AH50" i="49"/>
  <c r="AC50" i="49"/>
  <c r="AA50" i="49"/>
  <c r="V50" i="49"/>
  <c r="T50" i="49"/>
  <c r="O50" i="49"/>
  <c r="M50" i="49"/>
  <c r="H50" i="49"/>
  <c r="F50" i="49"/>
  <c r="BU49" i="49"/>
  <c r="BS49" i="49"/>
  <c r="BQ49" i="49"/>
  <c r="BL49" i="49"/>
  <c r="BJ49" i="49"/>
  <c r="BE49" i="49"/>
  <c r="BC49" i="49"/>
  <c r="AX49" i="49"/>
  <c r="AV49" i="49"/>
  <c r="AQ49" i="49"/>
  <c r="AO49" i="49"/>
  <c r="AJ49" i="49"/>
  <c r="AH49" i="49"/>
  <c r="AC49" i="49"/>
  <c r="AA49" i="49"/>
  <c r="V49" i="49"/>
  <c r="T49" i="49"/>
  <c r="O49" i="49"/>
  <c r="M49" i="49"/>
  <c r="H49" i="49"/>
  <c r="F49" i="49"/>
  <c r="BU48" i="49"/>
  <c r="BS48" i="49"/>
  <c r="BQ48" i="49"/>
  <c r="BL48" i="49"/>
  <c r="BJ48" i="49"/>
  <c r="BE48" i="49"/>
  <c r="BC48" i="49"/>
  <c r="AX48" i="49"/>
  <c r="AV48" i="49"/>
  <c r="AQ48" i="49"/>
  <c r="AO48" i="49"/>
  <c r="AJ48" i="49"/>
  <c r="AH48" i="49"/>
  <c r="AC48" i="49"/>
  <c r="AA48" i="49"/>
  <c r="V48" i="49"/>
  <c r="T48" i="49"/>
  <c r="O48" i="49"/>
  <c r="M48" i="49"/>
  <c r="F48" i="49"/>
  <c r="BU47" i="49"/>
  <c r="BS47" i="49"/>
  <c r="BQ47" i="49"/>
  <c r="BL47" i="49"/>
  <c r="BJ47" i="49"/>
  <c r="BE47" i="49"/>
  <c r="BC47" i="49"/>
  <c r="AX47" i="49"/>
  <c r="AV47" i="49"/>
  <c r="AQ47" i="49"/>
  <c r="AO47" i="49"/>
  <c r="AJ47" i="49"/>
  <c r="AH47" i="49"/>
  <c r="AC47" i="49"/>
  <c r="AA47" i="49"/>
  <c r="V47" i="49"/>
  <c r="T47" i="49"/>
  <c r="O47" i="49"/>
  <c r="M47" i="49"/>
  <c r="H47" i="49"/>
  <c r="F47" i="49"/>
  <c r="BU46" i="49"/>
  <c r="BS46" i="49"/>
  <c r="BQ46" i="49"/>
  <c r="BL46" i="49"/>
  <c r="BJ46" i="49"/>
  <c r="BE46" i="49"/>
  <c r="BC46" i="49"/>
  <c r="AX46" i="49"/>
  <c r="AV46" i="49"/>
  <c r="AQ46" i="49"/>
  <c r="AO46" i="49"/>
  <c r="AJ46" i="49"/>
  <c r="AH46" i="49"/>
  <c r="AC46" i="49"/>
  <c r="AA46" i="49"/>
  <c r="V46" i="49"/>
  <c r="T46" i="49"/>
  <c r="O46" i="49"/>
  <c r="M46" i="49"/>
  <c r="F46" i="49"/>
  <c r="BU45" i="49"/>
  <c r="BS45" i="49"/>
  <c r="BQ45" i="49"/>
  <c r="BL45" i="49"/>
  <c r="BJ45" i="49"/>
  <c r="BE45" i="49"/>
  <c r="BC45" i="49"/>
  <c r="AX45" i="49"/>
  <c r="AV45" i="49"/>
  <c r="AQ45" i="49"/>
  <c r="AO45" i="49"/>
  <c r="AJ45" i="49"/>
  <c r="AH45" i="49"/>
  <c r="AC45" i="49"/>
  <c r="AA45" i="49"/>
  <c r="V45" i="49"/>
  <c r="T45" i="49"/>
  <c r="O45" i="49"/>
  <c r="M45" i="49"/>
  <c r="H45" i="49"/>
  <c r="F45" i="49"/>
  <c r="BU44" i="49"/>
  <c r="BS44" i="49"/>
  <c r="BQ44" i="49"/>
  <c r="BL44" i="49"/>
  <c r="BJ44" i="49"/>
  <c r="BE44" i="49"/>
  <c r="BC44" i="49"/>
  <c r="AX44" i="49"/>
  <c r="AV44" i="49"/>
  <c r="AQ44" i="49"/>
  <c r="AO44" i="49"/>
  <c r="AJ44" i="49"/>
  <c r="AH44" i="49"/>
  <c r="AC44" i="49"/>
  <c r="AA44" i="49"/>
  <c r="V44" i="49"/>
  <c r="T44" i="49"/>
  <c r="O44" i="49"/>
  <c r="M44" i="49"/>
  <c r="H44" i="49"/>
  <c r="F44" i="49"/>
  <c r="BU43" i="49"/>
  <c r="BS43" i="49"/>
  <c r="BQ43" i="49"/>
  <c r="BL43" i="49"/>
  <c r="BJ43" i="49"/>
  <c r="BE43" i="49"/>
  <c r="BC43" i="49"/>
  <c r="AX43" i="49"/>
  <c r="AV43" i="49"/>
  <c r="AQ43" i="49"/>
  <c r="AO43" i="49"/>
  <c r="AJ43" i="49"/>
  <c r="AH43" i="49"/>
  <c r="AC43" i="49"/>
  <c r="AA43" i="49"/>
  <c r="V43" i="49"/>
  <c r="T43" i="49"/>
  <c r="O43" i="49"/>
  <c r="M43" i="49"/>
  <c r="H43" i="49"/>
  <c r="F43" i="49"/>
  <c r="BU42" i="49"/>
  <c r="BS42" i="49"/>
  <c r="BQ42" i="49"/>
  <c r="BL42" i="49"/>
  <c r="BJ42" i="49"/>
  <c r="BE42" i="49"/>
  <c r="BC42" i="49"/>
  <c r="AX42" i="49"/>
  <c r="AV42" i="49"/>
  <c r="AQ42" i="49"/>
  <c r="AO42" i="49"/>
  <c r="AJ42" i="49"/>
  <c r="AH42" i="49"/>
  <c r="AC42" i="49"/>
  <c r="AA42" i="49"/>
  <c r="V42" i="49"/>
  <c r="T42" i="49"/>
  <c r="O42" i="49"/>
  <c r="M42" i="49"/>
  <c r="H42" i="49"/>
  <c r="F42" i="49"/>
  <c r="BU41" i="49"/>
  <c r="BS41" i="49"/>
  <c r="BQ41" i="49"/>
  <c r="BL41" i="49"/>
  <c r="BJ41" i="49"/>
  <c r="BE41" i="49"/>
  <c r="BC41" i="49"/>
  <c r="AX41" i="49"/>
  <c r="AV41" i="49"/>
  <c r="AQ41" i="49"/>
  <c r="AO41" i="49"/>
  <c r="AJ41" i="49"/>
  <c r="AH41" i="49"/>
  <c r="AC41" i="49"/>
  <c r="AA41" i="49"/>
  <c r="V41" i="49"/>
  <c r="T41" i="49"/>
  <c r="O41" i="49"/>
  <c r="M41" i="49"/>
  <c r="F41" i="49"/>
  <c r="BU40" i="49"/>
  <c r="BS40" i="49"/>
  <c r="BQ40" i="49"/>
  <c r="BL40" i="49"/>
  <c r="BJ40" i="49"/>
  <c r="BE40" i="49"/>
  <c r="BC40" i="49"/>
  <c r="AX40" i="49"/>
  <c r="AV40" i="49"/>
  <c r="AQ40" i="49"/>
  <c r="AO40" i="49"/>
  <c r="AJ40" i="49"/>
  <c r="AH40" i="49"/>
  <c r="AC40" i="49"/>
  <c r="AA40" i="49"/>
  <c r="V40" i="49"/>
  <c r="T40" i="49"/>
  <c r="O40" i="49"/>
  <c r="M40" i="49"/>
  <c r="F40" i="49"/>
  <c r="BU39" i="49"/>
  <c r="BS39" i="49"/>
  <c r="BQ39" i="49"/>
  <c r="BL39" i="49"/>
  <c r="BJ39" i="49"/>
  <c r="BE39" i="49"/>
  <c r="BC39" i="49"/>
  <c r="AX39" i="49"/>
  <c r="AV39" i="49"/>
  <c r="AQ39" i="49"/>
  <c r="AO39" i="49"/>
  <c r="AJ39" i="49"/>
  <c r="AH39" i="49"/>
  <c r="AC39" i="49"/>
  <c r="AA39" i="49"/>
  <c r="V39" i="49"/>
  <c r="T39" i="49"/>
  <c r="O39" i="49"/>
  <c r="M39" i="49"/>
  <c r="H39" i="49"/>
  <c r="F39" i="49"/>
  <c r="BU38" i="49"/>
  <c r="BS38" i="49"/>
  <c r="BQ38" i="49"/>
  <c r="BL38" i="49"/>
  <c r="BJ38" i="49"/>
  <c r="BE38" i="49"/>
  <c r="BC38" i="49"/>
  <c r="AX38" i="49"/>
  <c r="AV38" i="49"/>
  <c r="AQ38" i="49"/>
  <c r="AO38" i="49"/>
  <c r="AJ38" i="49"/>
  <c r="AH38" i="49"/>
  <c r="AC38" i="49"/>
  <c r="AA38" i="49"/>
  <c r="V38" i="49"/>
  <c r="T38" i="49"/>
  <c r="O38" i="49"/>
  <c r="M38" i="49"/>
  <c r="H38" i="49"/>
  <c r="F38" i="49"/>
  <c r="BU37" i="49"/>
  <c r="BS37" i="49"/>
  <c r="BQ37" i="49"/>
  <c r="BL37" i="49"/>
  <c r="BJ37" i="49"/>
  <c r="BE37" i="49"/>
  <c r="BC37" i="49"/>
  <c r="AX37" i="49"/>
  <c r="AV37" i="49"/>
  <c r="AQ37" i="49"/>
  <c r="AO37" i="49"/>
  <c r="AJ37" i="49"/>
  <c r="AH37" i="49"/>
  <c r="AC37" i="49"/>
  <c r="AA37" i="49"/>
  <c r="V37" i="49"/>
  <c r="T37" i="49"/>
  <c r="O37" i="49"/>
  <c r="M37" i="49"/>
  <c r="H37" i="49"/>
  <c r="F37" i="49"/>
  <c r="BU36" i="49"/>
  <c r="BS36" i="49"/>
  <c r="BQ36" i="49"/>
  <c r="BL36" i="49"/>
  <c r="BJ36" i="49"/>
  <c r="BE36" i="49"/>
  <c r="BC36" i="49"/>
  <c r="AX36" i="49"/>
  <c r="AV36" i="49"/>
  <c r="AQ36" i="49"/>
  <c r="AO36" i="49"/>
  <c r="AJ36" i="49"/>
  <c r="AH36" i="49"/>
  <c r="AC36" i="49"/>
  <c r="AA36" i="49"/>
  <c r="V36" i="49"/>
  <c r="T36" i="49"/>
  <c r="O36" i="49"/>
  <c r="M36" i="49"/>
  <c r="F36" i="49"/>
  <c r="BU35" i="49"/>
  <c r="BS35" i="49"/>
  <c r="BQ35" i="49"/>
  <c r="BL35" i="49"/>
  <c r="BJ35" i="49"/>
  <c r="BE35" i="49"/>
  <c r="BC35" i="49"/>
  <c r="AX35" i="49"/>
  <c r="AV35" i="49"/>
  <c r="AQ35" i="49"/>
  <c r="AO35" i="49"/>
  <c r="AJ35" i="49"/>
  <c r="AH35" i="49"/>
  <c r="AC35" i="49"/>
  <c r="AA35" i="49"/>
  <c r="V35" i="49"/>
  <c r="T35" i="49"/>
  <c r="O35" i="49"/>
  <c r="M35" i="49"/>
  <c r="H35" i="49"/>
  <c r="F35" i="49"/>
  <c r="BU34" i="49"/>
  <c r="BS34" i="49"/>
  <c r="BQ34" i="49"/>
  <c r="BL34" i="49"/>
  <c r="BJ34" i="49"/>
  <c r="BE34" i="49"/>
  <c r="BC34" i="49"/>
  <c r="AX34" i="49"/>
  <c r="AV34" i="49"/>
  <c r="AQ34" i="49"/>
  <c r="AO34" i="49"/>
  <c r="AJ34" i="49"/>
  <c r="AH34" i="49"/>
  <c r="AC34" i="49"/>
  <c r="AA34" i="49"/>
  <c r="V34" i="49"/>
  <c r="T34" i="49"/>
  <c r="O34" i="49"/>
  <c r="M34" i="49"/>
  <c r="H34" i="49"/>
  <c r="F34" i="49"/>
  <c r="BU33" i="49"/>
  <c r="BS33" i="49"/>
  <c r="BQ33" i="49"/>
  <c r="BL33" i="49"/>
  <c r="BJ33" i="49"/>
  <c r="BE33" i="49"/>
  <c r="BC33" i="49"/>
  <c r="AX33" i="49"/>
  <c r="AV33" i="49"/>
  <c r="AQ33" i="49"/>
  <c r="AO33" i="49"/>
  <c r="AJ33" i="49"/>
  <c r="AH33" i="49"/>
  <c r="AC33" i="49"/>
  <c r="AA33" i="49"/>
  <c r="V33" i="49"/>
  <c r="T33" i="49"/>
  <c r="O33" i="49"/>
  <c r="M33" i="49"/>
  <c r="H33" i="49"/>
  <c r="F33" i="49"/>
  <c r="BU32" i="49"/>
  <c r="BS32" i="49"/>
  <c r="BQ32" i="49"/>
  <c r="BL32" i="49"/>
  <c r="BJ32" i="49"/>
  <c r="BE32" i="49"/>
  <c r="BC32" i="49"/>
  <c r="AX32" i="49"/>
  <c r="AV32" i="49"/>
  <c r="AQ32" i="49"/>
  <c r="AO32" i="49"/>
  <c r="AJ32" i="49"/>
  <c r="AH32" i="49"/>
  <c r="AC32" i="49"/>
  <c r="AA32" i="49"/>
  <c r="V32" i="49"/>
  <c r="T32" i="49"/>
  <c r="O32" i="49"/>
  <c r="M32" i="49"/>
  <c r="F32" i="49"/>
  <c r="BU31" i="49"/>
  <c r="BS31" i="49"/>
  <c r="BQ31" i="49"/>
  <c r="BL31" i="49"/>
  <c r="BJ31" i="49"/>
  <c r="BE31" i="49"/>
  <c r="BC31" i="49"/>
  <c r="AX31" i="49"/>
  <c r="AV31" i="49"/>
  <c r="AQ31" i="49"/>
  <c r="AO31" i="49"/>
  <c r="AJ31" i="49"/>
  <c r="AH31" i="49"/>
  <c r="AC31" i="49"/>
  <c r="AA31" i="49"/>
  <c r="V31" i="49"/>
  <c r="T31" i="49"/>
  <c r="O31" i="49"/>
  <c r="M31" i="49"/>
  <c r="H31" i="49"/>
  <c r="F31" i="49"/>
  <c r="BU30" i="49"/>
  <c r="BS30" i="49"/>
  <c r="BQ30" i="49"/>
  <c r="BL30" i="49"/>
  <c r="BJ30" i="49"/>
  <c r="BE30" i="49"/>
  <c r="BC30" i="49"/>
  <c r="AX30" i="49"/>
  <c r="AV30" i="49"/>
  <c r="AQ30" i="49"/>
  <c r="AO30" i="49"/>
  <c r="AJ30" i="49"/>
  <c r="AH30" i="49"/>
  <c r="AC30" i="49"/>
  <c r="AA30" i="49"/>
  <c r="V30" i="49"/>
  <c r="T30" i="49"/>
  <c r="O30" i="49"/>
  <c r="M30" i="49"/>
  <c r="H30" i="49"/>
  <c r="F30" i="49"/>
  <c r="BU29" i="49"/>
  <c r="BS29" i="49"/>
  <c r="BQ29" i="49"/>
  <c r="BL29" i="49"/>
  <c r="BJ29" i="49"/>
  <c r="BE29" i="49"/>
  <c r="BC29" i="49"/>
  <c r="AX29" i="49"/>
  <c r="AV29" i="49"/>
  <c r="AQ29" i="49"/>
  <c r="AO29" i="49"/>
  <c r="AJ29" i="49"/>
  <c r="AH29" i="49"/>
  <c r="AC29" i="49"/>
  <c r="AA29" i="49"/>
  <c r="V29" i="49"/>
  <c r="T29" i="49"/>
  <c r="O29" i="49"/>
  <c r="M29" i="49"/>
  <c r="H29" i="49"/>
  <c r="F29" i="49"/>
  <c r="BU28" i="49"/>
  <c r="BS28" i="49"/>
  <c r="BQ28" i="49"/>
  <c r="BL28" i="49"/>
  <c r="BJ28" i="49"/>
  <c r="BE28" i="49"/>
  <c r="BC28" i="49"/>
  <c r="AX28" i="49"/>
  <c r="AV28" i="49"/>
  <c r="AQ28" i="49"/>
  <c r="AO28" i="49"/>
  <c r="AJ28" i="49"/>
  <c r="AH28" i="49"/>
  <c r="AC28" i="49"/>
  <c r="AA28" i="49"/>
  <c r="V28" i="49"/>
  <c r="T28" i="49"/>
  <c r="O28" i="49"/>
  <c r="M28" i="49"/>
  <c r="F28" i="49"/>
  <c r="BU27" i="49"/>
  <c r="BS27" i="49"/>
  <c r="BQ27" i="49"/>
  <c r="BL27" i="49"/>
  <c r="BJ27" i="49"/>
  <c r="BE27" i="49"/>
  <c r="BC27" i="49"/>
  <c r="AX27" i="49"/>
  <c r="AV27" i="49"/>
  <c r="AQ27" i="49"/>
  <c r="AO27" i="49"/>
  <c r="AJ27" i="49"/>
  <c r="AH27" i="49"/>
  <c r="AC27" i="49"/>
  <c r="AA27" i="49"/>
  <c r="V27" i="49"/>
  <c r="T27" i="49"/>
  <c r="O27" i="49"/>
  <c r="M27" i="49"/>
  <c r="H27" i="49"/>
  <c r="F27" i="49"/>
  <c r="BU26" i="49"/>
  <c r="BS26" i="49"/>
  <c r="BQ26" i="49"/>
  <c r="BL26" i="49"/>
  <c r="BJ26" i="49"/>
  <c r="BE26" i="49"/>
  <c r="BC26" i="49"/>
  <c r="AX26" i="49"/>
  <c r="AV26" i="49"/>
  <c r="AQ26" i="49"/>
  <c r="AO26" i="49"/>
  <c r="AJ26" i="49"/>
  <c r="AH26" i="49"/>
  <c r="AC26" i="49"/>
  <c r="AA26" i="49"/>
  <c r="V26" i="49"/>
  <c r="T26" i="49"/>
  <c r="O26" i="49"/>
  <c r="M26" i="49"/>
  <c r="H26" i="49"/>
  <c r="F26" i="49"/>
  <c r="BU25" i="49"/>
  <c r="BS25" i="49"/>
  <c r="BQ25" i="49"/>
  <c r="BL25" i="49"/>
  <c r="BJ25" i="49"/>
  <c r="BE25" i="49"/>
  <c r="BC25" i="49"/>
  <c r="AX25" i="49"/>
  <c r="AV25" i="49"/>
  <c r="AQ25" i="49"/>
  <c r="AO25" i="49"/>
  <c r="AJ25" i="49"/>
  <c r="AH25" i="49"/>
  <c r="AC25" i="49"/>
  <c r="AA25" i="49"/>
  <c r="V25" i="49"/>
  <c r="T25" i="49"/>
  <c r="O25" i="49"/>
  <c r="M25" i="49"/>
  <c r="F25" i="49"/>
  <c r="BU24" i="49"/>
  <c r="BS24" i="49"/>
  <c r="BQ24" i="49"/>
  <c r="BL24" i="49"/>
  <c r="BJ24" i="49"/>
  <c r="BE24" i="49"/>
  <c r="BC24" i="49"/>
  <c r="AX24" i="49"/>
  <c r="AV24" i="49"/>
  <c r="AQ24" i="49"/>
  <c r="AO24" i="49"/>
  <c r="AJ24" i="49"/>
  <c r="AH24" i="49"/>
  <c r="AC24" i="49"/>
  <c r="AA24" i="49"/>
  <c r="V24" i="49"/>
  <c r="T24" i="49"/>
  <c r="O24" i="49"/>
  <c r="M24" i="49"/>
  <c r="F24" i="49"/>
  <c r="BU23" i="49"/>
  <c r="BS23" i="49"/>
  <c r="BQ23" i="49"/>
  <c r="BL23" i="49"/>
  <c r="BJ23" i="49"/>
  <c r="BE23" i="49"/>
  <c r="BC23" i="49"/>
  <c r="AX23" i="49"/>
  <c r="AV23" i="49"/>
  <c r="AQ23" i="49"/>
  <c r="AO23" i="49"/>
  <c r="AJ23" i="49"/>
  <c r="AH23" i="49"/>
  <c r="AC23" i="49"/>
  <c r="AA23" i="49"/>
  <c r="V23" i="49"/>
  <c r="T23" i="49"/>
  <c r="O23" i="49"/>
  <c r="M23" i="49"/>
  <c r="H23" i="49"/>
  <c r="F23" i="49"/>
  <c r="BU22" i="49"/>
  <c r="BS22" i="49"/>
  <c r="BQ22" i="49"/>
  <c r="BL22" i="49"/>
  <c r="BJ22" i="49"/>
  <c r="BE22" i="49"/>
  <c r="BC22" i="49"/>
  <c r="AX22" i="49"/>
  <c r="AV22" i="49"/>
  <c r="AQ22" i="49"/>
  <c r="AO22" i="49"/>
  <c r="AJ22" i="49"/>
  <c r="AH22" i="49"/>
  <c r="AC22" i="49"/>
  <c r="AA22" i="49"/>
  <c r="V22" i="49"/>
  <c r="T22" i="49"/>
  <c r="M22" i="49"/>
  <c r="H22" i="49"/>
  <c r="F22" i="49"/>
  <c r="BU21" i="49"/>
  <c r="BS21" i="49"/>
  <c r="BQ21" i="49"/>
  <c r="BL21" i="49"/>
  <c r="BJ21" i="49"/>
  <c r="BE21" i="49"/>
  <c r="BC21" i="49"/>
  <c r="AX21" i="49"/>
  <c r="AV21" i="49"/>
  <c r="AQ21" i="49"/>
  <c r="AO21" i="49"/>
  <c r="AJ21" i="49"/>
  <c r="AH21" i="49"/>
  <c r="AC21" i="49"/>
  <c r="AA21" i="49"/>
  <c r="V21" i="49"/>
  <c r="T21" i="49"/>
  <c r="O21" i="49"/>
  <c r="M21" i="49"/>
  <c r="H21" i="49"/>
  <c r="F21" i="49"/>
  <c r="BU20" i="49"/>
  <c r="BS20" i="49"/>
  <c r="BQ20" i="49"/>
  <c r="BL20" i="49"/>
  <c r="BJ20" i="49"/>
  <c r="BE20" i="49"/>
  <c r="BC20" i="49"/>
  <c r="AX20" i="49"/>
  <c r="AV20" i="49"/>
  <c r="AQ20" i="49"/>
  <c r="AO20" i="49"/>
  <c r="AJ20" i="49"/>
  <c r="AH20" i="49"/>
  <c r="AC20" i="49"/>
  <c r="AA20" i="49"/>
  <c r="V20" i="49"/>
  <c r="T20" i="49"/>
  <c r="O20" i="49"/>
  <c r="M20" i="49"/>
  <c r="F20" i="49"/>
  <c r="BU19" i="49"/>
  <c r="BS19" i="49"/>
  <c r="BQ19" i="49"/>
  <c r="BL19" i="49"/>
  <c r="BJ19" i="49"/>
  <c r="BE19" i="49"/>
  <c r="BC19" i="49"/>
  <c r="AX19" i="49"/>
  <c r="AV19" i="49"/>
  <c r="AQ19" i="49"/>
  <c r="AO19" i="49"/>
  <c r="AJ19" i="49"/>
  <c r="AH19" i="49"/>
  <c r="AC19" i="49"/>
  <c r="AA19" i="49"/>
  <c r="V19" i="49"/>
  <c r="T19" i="49"/>
  <c r="O19" i="49"/>
  <c r="M19" i="49"/>
  <c r="H19" i="49"/>
  <c r="F19" i="49"/>
  <c r="BU18" i="49"/>
  <c r="BS18" i="49"/>
  <c r="BQ18" i="49"/>
  <c r="BL18" i="49"/>
  <c r="BJ18" i="49"/>
  <c r="BE18" i="49"/>
  <c r="BC18" i="49"/>
  <c r="AX18" i="49"/>
  <c r="AV18" i="49"/>
  <c r="AQ18" i="49"/>
  <c r="AO18" i="49"/>
  <c r="AJ18" i="49"/>
  <c r="AH18" i="49"/>
  <c r="AC18" i="49"/>
  <c r="AA18" i="49"/>
  <c r="V18" i="49"/>
  <c r="T18" i="49"/>
  <c r="O18" i="49"/>
  <c r="M18" i="49"/>
  <c r="H18" i="49"/>
  <c r="F18" i="49"/>
  <c r="BU17" i="49"/>
  <c r="BS17" i="49"/>
  <c r="BQ17" i="49"/>
  <c r="BL17" i="49"/>
  <c r="BJ17" i="49"/>
  <c r="BE17" i="49"/>
  <c r="BC17" i="49"/>
  <c r="AX17" i="49"/>
  <c r="AV17" i="49"/>
  <c r="AQ17" i="49"/>
  <c r="AO17" i="49"/>
  <c r="AJ17" i="49"/>
  <c r="AH17" i="49"/>
  <c r="AC17" i="49"/>
  <c r="AA17" i="49"/>
  <c r="V17" i="49"/>
  <c r="T17" i="49"/>
  <c r="O17" i="49"/>
  <c r="M17" i="49"/>
  <c r="H17" i="49"/>
  <c r="F17" i="49"/>
  <c r="BU16" i="49"/>
  <c r="BS16" i="49"/>
  <c r="BQ16" i="49"/>
  <c r="BL16" i="49"/>
  <c r="BJ16" i="49"/>
  <c r="BE16" i="49"/>
  <c r="BC16" i="49"/>
  <c r="AX16" i="49"/>
  <c r="AV16" i="49"/>
  <c r="AQ16" i="49"/>
  <c r="AO16" i="49"/>
  <c r="AJ16" i="49"/>
  <c r="AH16" i="49"/>
  <c r="AC16" i="49"/>
  <c r="AA16" i="49"/>
  <c r="V16" i="49"/>
  <c r="T16" i="49"/>
  <c r="O16" i="49"/>
  <c r="M16" i="49"/>
  <c r="F16" i="49"/>
  <c r="BU15" i="49"/>
  <c r="BS15" i="49"/>
  <c r="BQ15" i="49"/>
  <c r="BL15" i="49"/>
  <c r="BJ15" i="49"/>
  <c r="BE15" i="49"/>
  <c r="BC15" i="49"/>
  <c r="AX15" i="49"/>
  <c r="AV15" i="49"/>
  <c r="AQ15" i="49"/>
  <c r="AO15" i="49"/>
  <c r="AJ15" i="49"/>
  <c r="AH15" i="49"/>
  <c r="AC15" i="49"/>
  <c r="AA15" i="49"/>
  <c r="V15" i="49"/>
  <c r="T15" i="49"/>
  <c r="O15" i="49"/>
  <c r="M15" i="49"/>
  <c r="F15" i="49"/>
  <c r="BU14" i="49"/>
  <c r="BS14" i="49"/>
  <c r="BQ14" i="49"/>
  <c r="BJ14" i="49"/>
  <c r="BC14" i="49"/>
  <c r="AX14" i="49"/>
  <c r="AX57" i="49" s="1"/>
  <c r="AV14" i="49"/>
  <c r="AQ14" i="49"/>
  <c r="AO14" i="49"/>
  <c r="AJ14" i="49"/>
  <c r="AH14" i="49"/>
  <c r="AC14" i="49"/>
  <c r="AA14" i="49"/>
  <c r="T14" i="49"/>
  <c r="O14" i="49"/>
  <c r="M14" i="49"/>
  <c r="H14" i="49"/>
  <c r="F14" i="49"/>
  <c r="BS59" i="37"/>
  <c r="BL59" i="37"/>
  <c r="BE59" i="37"/>
  <c r="AX59" i="37"/>
  <c r="AQ59" i="37"/>
  <c r="AJ59" i="37"/>
  <c r="AC59" i="37"/>
  <c r="V59" i="37"/>
  <c r="O59" i="37"/>
  <c r="H59" i="37"/>
  <c r="BD60" i="37"/>
  <c r="AW60" i="37"/>
  <c r="AI60" i="37"/>
  <c r="AB60" i="37"/>
  <c r="N60" i="37"/>
  <c r="O60" i="37" s="1"/>
  <c r="BU56" i="37"/>
  <c r="BS56" i="37"/>
  <c r="BQ56" i="37"/>
  <c r="BL56" i="37"/>
  <c r="BJ56" i="37"/>
  <c r="BE56" i="37"/>
  <c r="BC56" i="37"/>
  <c r="AX56" i="37"/>
  <c r="AV56" i="37"/>
  <c r="AQ56" i="37"/>
  <c r="AO56" i="37"/>
  <c r="AJ56" i="37"/>
  <c r="AH56" i="37"/>
  <c r="AC56" i="37"/>
  <c r="AA56" i="37"/>
  <c r="V56" i="37"/>
  <c r="T56" i="37"/>
  <c r="O56" i="37"/>
  <c r="M56" i="37"/>
  <c r="F56" i="37"/>
  <c r="BU55" i="37"/>
  <c r="BS55" i="37"/>
  <c r="BQ55" i="37"/>
  <c r="BL55" i="37"/>
  <c r="BJ55" i="37"/>
  <c r="BE55" i="37"/>
  <c r="BC55" i="37"/>
  <c r="AX55" i="37"/>
  <c r="AV55" i="37"/>
  <c r="AQ55" i="37"/>
  <c r="AO55" i="37"/>
  <c r="AJ55" i="37"/>
  <c r="AH55" i="37"/>
  <c r="AA55" i="37"/>
  <c r="V55" i="37"/>
  <c r="T55" i="37"/>
  <c r="O55" i="37"/>
  <c r="M55" i="37"/>
  <c r="H55" i="37"/>
  <c r="F55" i="37"/>
  <c r="BU54" i="37"/>
  <c r="BS54" i="37"/>
  <c r="BQ54" i="37"/>
  <c r="BL54" i="37"/>
  <c r="BJ54" i="37"/>
  <c r="BE54" i="37"/>
  <c r="BC54" i="37"/>
  <c r="AX54" i="37"/>
  <c r="AV54" i="37"/>
  <c r="AQ54" i="37"/>
  <c r="AO54" i="37"/>
  <c r="AJ54" i="37"/>
  <c r="AH54" i="37"/>
  <c r="AC54" i="37"/>
  <c r="AA54" i="37"/>
  <c r="V54" i="37"/>
  <c r="T54" i="37"/>
  <c r="O54" i="37"/>
  <c r="M54" i="37"/>
  <c r="H54" i="37"/>
  <c r="F54" i="37"/>
  <c r="BU53" i="37"/>
  <c r="BS53" i="37"/>
  <c r="BQ53" i="37"/>
  <c r="BL53" i="37"/>
  <c r="BJ53" i="37"/>
  <c r="BE53" i="37"/>
  <c r="BC53" i="37"/>
  <c r="AX53" i="37"/>
  <c r="AV53" i="37"/>
  <c r="AQ53" i="37"/>
  <c r="AO53" i="37"/>
  <c r="AJ53" i="37"/>
  <c r="AH53" i="37"/>
  <c r="AC53" i="37"/>
  <c r="AA53" i="37"/>
  <c r="V53" i="37"/>
  <c r="T53" i="37"/>
  <c r="O53" i="37"/>
  <c r="M53" i="37"/>
  <c r="H53" i="37"/>
  <c r="F53" i="37"/>
  <c r="BU52" i="37"/>
  <c r="BS52" i="37"/>
  <c r="BQ52" i="37"/>
  <c r="BL52" i="37"/>
  <c r="BJ52" i="37"/>
  <c r="BE52" i="37"/>
  <c r="BC52" i="37"/>
  <c r="AX52" i="37"/>
  <c r="AV52" i="37"/>
  <c r="AQ52" i="37"/>
  <c r="AO52" i="37"/>
  <c r="AJ52" i="37"/>
  <c r="AH52" i="37"/>
  <c r="AC52" i="37"/>
  <c r="AA52" i="37"/>
  <c r="V52" i="37"/>
  <c r="T52" i="37"/>
  <c r="O52" i="37"/>
  <c r="M52" i="37"/>
  <c r="H52" i="37"/>
  <c r="F52" i="37"/>
  <c r="BU51" i="37"/>
  <c r="BS51" i="37"/>
  <c r="BQ51" i="37"/>
  <c r="BL51" i="37"/>
  <c r="BJ51" i="37"/>
  <c r="BE51" i="37"/>
  <c r="BC51" i="37"/>
  <c r="AX51" i="37"/>
  <c r="AV51" i="37"/>
  <c r="AQ51" i="37"/>
  <c r="AO51" i="37"/>
  <c r="AJ51" i="37"/>
  <c r="AH51" i="37"/>
  <c r="AC51" i="37"/>
  <c r="AA51" i="37"/>
  <c r="V51" i="37"/>
  <c r="T51" i="37"/>
  <c r="O51" i="37"/>
  <c r="M51" i="37"/>
  <c r="F51" i="37"/>
  <c r="BU50" i="37"/>
  <c r="BS50" i="37"/>
  <c r="BQ50" i="37"/>
  <c r="BL50" i="37"/>
  <c r="BJ50" i="37"/>
  <c r="BE50" i="37"/>
  <c r="BC50" i="37"/>
  <c r="AX50" i="37"/>
  <c r="AV50" i="37"/>
  <c r="AQ50" i="37"/>
  <c r="AO50" i="37"/>
  <c r="AJ50" i="37"/>
  <c r="AH50" i="37"/>
  <c r="AC50" i="37"/>
  <c r="AA50" i="37"/>
  <c r="V50" i="37"/>
  <c r="T50" i="37"/>
  <c r="O50" i="37"/>
  <c r="M50" i="37"/>
  <c r="H50" i="37"/>
  <c r="F50" i="37"/>
  <c r="BU49" i="37"/>
  <c r="BS49" i="37"/>
  <c r="BQ49" i="37"/>
  <c r="BL49" i="37"/>
  <c r="BJ49" i="37"/>
  <c r="BE49" i="37"/>
  <c r="BC49" i="37"/>
  <c r="AX49" i="37"/>
  <c r="AV49" i="37"/>
  <c r="AQ49" i="37"/>
  <c r="AO49" i="37"/>
  <c r="AJ49" i="37"/>
  <c r="AH49" i="37"/>
  <c r="AC49" i="37"/>
  <c r="AA49" i="37"/>
  <c r="V49" i="37"/>
  <c r="T49" i="37"/>
  <c r="O49" i="37"/>
  <c r="M49" i="37"/>
  <c r="H49" i="37"/>
  <c r="F49" i="37"/>
  <c r="BU48" i="37"/>
  <c r="BS48" i="37"/>
  <c r="BQ48" i="37"/>
  <c r="BL48" i="37"/>
  <c r="BJ48" i="37"/>
  <c r="BE48" i="37"/>
  <c r="BC48" i="37"/>
  <c r="AX48" i="37"/>
  <c r="AV48" i="37"/>
  <c r="AQ48" i="37"/>
  <c r="AO48" i="37"/>
  <c r="AJ48" i="37"/>
  <c r="AH48" i="37"/>
  <c r="AC48" i="37"/>
  <c r="AA48" i="37"/>
  <c r="V48" i="37"/>
  <c r="T48" i="37"/>
  <c r="O48" i="37"/>
  <c r="M48" i="37"/>
  <c r="F48" i="37"/>
  <c r="BU47" i="37"/>
  <c r="BS47" i="37"/>
  <c r="BQ47" i="37"/>
  <c r="BL47" i="37"/>
  <c r="BJ47" i="37"/>
  <c r="BE47" i="37"/>
  <c r="BC47" i="37"/>
  <c r="AX47" i="37"/>
  <c r="AV47" i="37"/>
  <c r="AQ47" i="37"/>
  <c r="AO47" i="37"/>
  <c r="AJ47" i="37"/>
  <c r="AH47" i="37"/>
  <c r="AA47" i="37"/>
  <c r="V47" i="37"/>
  <c r="T47" i="37"/>
  <c r="O47" i="37"/>
  <c r="M47" i="37"/>
  <c r="H47" i="37"/>
  <c r="F47" i="37"/>
  <c r="BU46" i="37"/>
  <c r="BS46" i="37"/>
  <c r="BQ46" i="37"/>
  <c r="BL46" i="37"/>
  <c r="BJ46" i="37"/>
  <c r="BE46" i="37"/>
  <c r="BC46" i="37"/>
  <c r="AX46" i="37"/>
  <c r="AV46" i="37"/>
  <c r="AQ46" i="37"/>
  <c r="AO46" i="37"/>
  <c r="AJ46" i="37"/>
  <c r="AH46" i="37"/>
  <c r="AC46" i="37"/>
  <c r="AA46" i="37"/>
  <c r="V46" i="37"/>
  <c r="T46" i="37"/>
  <c r="O46" i="37"/>
  <c r="M46" i="37"/>
  <c r="H46" i="37"/>
  <c r="F46" i="37"/>
  <c r="BU45" i="37"/>
  <c r="BS45" i="37"/>
  <c r="BQ45" i="37"/>
  <c r="BL45" i="37"/>
  <c r="BJ45" i="37"/>
  <c r="BE45" i="37"/>
  <c r="BC45" i="37"/>
  <c r="AX45" i="37"/>
  <c r="AV45" i="37"/>
  <c r="AQ45" i="37"/>
  <c r="AO45" i="37"/>
  <c r="AJ45" i="37"/>
  <c r="AH45" i="37"/>
  <c r="AC45" i="37"/>
  <c r="AA45" i="37"/>
  <c r="V45" i="37"/>
  <c r="T45" i="37"/>
  <c r="O45" i="37"/>
  <c r="M45" i="37"/>
  <c r="H45" i="37"/>
  <c r="F45" i="37"/>
  <c r="BU44" i="37"/>
  <c r="BS44" i="37"/>
  <c r="BQ44" i="37"/>
  <c r="BL44" i="37"/>
  <c r="BJ44" i="37"/>
  <c r="BE44" i="37"/>
  <c r="BC44" i="37"/>
  <c r="AX44" i="37"/>
  <c r="AV44" i="37"/>
  <c r="AQ44" i="37"/>
  <c r="AO44" i="37"/>
  <c r="AJ44" i="37"/>
  <c r="AH44" i="37"/>
  <c r="AC44" i="37"/>
  <c r="AA44" i="37"/>
  <c r="V44" i="37"/>
  <c r="T44" i="37"/>
  <c r="O44" i="37"/>
  <c r="M44" i="37"/>
  <c r="H44" i="37"/>
  <c r="F44" i="37"/>
  <c r="BU43" i="37"/>
  <c r="BS43" i="37"/>
  <c r="BQ43" i="37"/>
  <c r="BL43" i="37"/>
  <c r="BJ43" i="37"/>
  <c r="BE43" i="37"/>
  <c r="BC43" i="37"/>
  <c r="AX43" i="37"/>
  <c r="AV43" i="37"/>
  <c r="AQ43" i="37"/>
  <c r="AO43" i="37"/>
  <c r="AJ43" i="37"/>
  <c r="AH43" i="37"/>
  <c r="AC43" i="37"/>
  <c r="AA43" i="37"/>
  <c r="V43" i="37"/>
  <c r="T43" i="37"/>
  <c r="O43" i="37"/>
  <c r="M43" i="37"/>
  <c r="F43" i="37"/>
  <c r="BU42" i="37"/>
  <c r="BS42" i="37"/>
  <c r="BQ42" i="37"/>
  <c r="BL42" i="37"/>
  <c r="BJ42" i="37"/>
  <c r="BE42" i="37"/>
  <c r="BC42" i="37"/>
  <c r="AX42" i="37"/>
  <c r="AV42" i="37"/>
  <c r="AQ42" i="37"/>
  <c r="AO42" i="37"/>
  <c r="AJ42" i="37"/>
  <c r="AH42" i="37"/>
  <c r="AC42" i="37"/>
  <c r="AA42" i="37"/>
  <c r="V42" i="37"/>
  <c r="T42" i="37"/>
  <c r="O42" i="37"/>
  <c r="M42" i="37"/>
  <c r="H42" i="37"/>
  <c r="F42" i="37"/>
  <c r="BU41" i="37"/>
  <c r="BS41" i="37"/>
  <c r="BQ41" i="37"/>
  <c r="BL41" i="37"/>
  <c r="BJ41" i="37"/>
  <c r="BE41" i="37"/>
  <c r="BC41" i="37"/>
  <c r="AX41" i="37"/>
  <c r="AV41" i="37"/>
  <c r="AQ41" i="37"/>
  <c r="AO41" i="37"/>
  <c r="AJ41" i="37"/>
  <c r="AH41" i="37"/>
  <c r="AC41" i="37"/>
  <c r="AA41" i="37"/>
  <c r="V41" i="37"/>
  <c r="T41" i="37"/>
  <c r="O41" i="37"/>
  <c r="M41" i="37"/>
  <c r="H41" i="37"/>
  <c r="F41" i="37"/>
  <c r="BU40" i="37"/>
  <c r="BS40" i="37"/>
  <c r="BQ40" i="37"/>
  <c r="BL40" i="37"/>
  <c r="BJ40" i="37"/>
  <c r="BE40" i="37"/>
  <c r="BC40" i="37"/>
  <c r="AX40" i="37"/>
  <c r="AV40" i="37"/>
  <c r="AQ40" i="37"/>
  <c r="AO40" i="37"/>
  <c r="AJ40" i="37"/>
  <c r="AH40" i="37"/>
  <c r="AC40" i="37"/>
  <c r="AA40" i="37"/>
  <c r="V40" i="37"/>
  <c r="T40" i="37"/>
  <c r="O40" i="37"/>
  <c r="M40" i="37"/>
  <c r="F40" i="37"/>
  <c r="BU39" i="37"/>
  <c r="BS39" i="37"/>
  <c r="BQ39" i="37"/>
  <c r="BL39" i="37"/>
  <c r="BJ39" i="37"/>
  <c r="BE39" i="37"/>
  <c r="BC39" i="37"/>
  <c r="AX39" i="37"/>
  <c r="AV39" i="37"/>
  <c r="AQ39" i="37"/>
  <c r="AO39" i="37"/>
  <c r="AJ39" i="37"/>
  <c r="AH39" i="37"/>
  <c r="AA39" i="37"/>
  <c r="V39" i="37"/>
  <c r="T39" i="37"/>
  <c r="O39" i="37"/>
  <c r="M39" i="37"/>
  <c r="H39" i="37"/>
  <c r="F39" i="37"/>
  <c r="BU38" i="37"/>
  <c r="BS38" i="37"/>
  <c r="BQ38" i="37"/>
  <c r="BL38" i="37"/>
  <c r="BJ38" i="37"/>
  <c r="BE38" i="37"/>
  <c r="BC38" i="37"/>
  <c r="AX38" i="37"/>
  <c r="AV38" i="37"/>
  <c r="AQ38" i="37"/>
  <c r="AO38" i="37"/>
  <c r="AJ38" i="37"/>
  <c r="AH38" i="37"/>
  <c r="AC38" i="37"/>
  <c r="AA38" i="37"/>
  <c r="V38" i="37"/>
  <c r="T38" i="37"/>
  <c r="O38" i="37"/>
  <c r="M38" i="37"/>
  <c r="H38" i="37"/>
  <c r="F38" i="37"/>
  <c r="BU37" i="37"/>
  <c r="BS37" i="37"/>
  <c r="BQ37" i="37"/>
  <c r="BL37" i="37"/>
  <c r="BJ37" i="37"/>
  <c r="BE37" i="37"/>
  <c r="BC37" i="37"/>
  <c r="AX37" i="37"/>
  <c r="AV37" i="37"/>
  <c r="AQ37" i="37"/>
  <c r="AO37" i="37"/>
  <c r="AJ37" i="37"/>
  <c r="AH37" i="37"/>
  <c r="AC37" i="37"/>
  <c r="AA37" i="37"/>
  <c r="V37" i="37"/>
  <c r="T37" i="37"/>
  <c r="O37" i="37"/>
  <c r="M37" i="37"/>
  <c r="H37" i="37"/>
  <c r="F37" i="37"/>
  <c r="BU36" i="37"/>
  <c r="BS36" i="37"/>
  <c r="BQ36" i="37"/>
  <c r="BL36" i="37"/>
  <c r="BJ36" i="37"/>
  <c r="BE36" i="37"/>
  <c r="BC36" i="37"/>
  <c r="AX36" i="37"/>
  <c r="AV36" i="37"/>
  <c r="AQ36" i="37"/>
  <c r="AO36" i="37"/>
  <c r="AJ36" i="37"/>
  <c r="AH36" i="37"/>
  <c r="AC36" i="37"/>
  <c r="AA36" i="37"/>
  <c r="V36" i="37"/>
  <c r="T36" i="37"/>
  <c r="O36" i="37"/>
  <c r="M36" i="37"/>
  <c r="H36" i="37"/>
  <c r="F36" i="37"/>
  <c r="BU35" i="37"/>
  <c r="BS35" i="37"/>
  <c r="BQ35" i="37"/>
  <c r="BL35" i="37"/>
  <c r="BJ35" i="37"/>
  <c r="BE35" i="37"/>
  <c r="BC35" i="37"/>
  <c r="AX35" i="37"/>
  <c r="AV35" i="37"/>
  <c r="AQ35" i="37"/>
  <c r="AO35" i="37"/>
  <c r="AJ35" i="37"/>
  <c r="AH35" i="37"/>
  <c r="AC35" i="37"/>
  <c r="AA35" i="37"/>
  <c r="V35" i="37"/>
  <c r="T35" i="37"/>
  <c r="O35" i="37"/>
  <c r="M35" i="37"/>
  <c r="F35" i="37"/>
  <c r="BU34" i="37"/>
  <c r="BS34" i="37"/>
  <c r="BQ34" i="37"/>
  <c r="BL34" i="37"/>
  <c r="BJ34" i="37"/>
  <c r="BE34" i="37"/>
  <c r="BC34" i="37"/>
  <c r="AX34" i="37"/>
  <c r="AV34" i="37"/>
  <c r="AQ34" i="37"/>
  <c r="AO34" i="37"/>
  <c r="AJ34" i="37"/>
  <c r="AH34" i="37"/>
  <c r="AC34" i="37"/>
  <c r="AA34" i="37"/>
  <c r="V34" i="37"/>
  <c r="T34" i="37"/>
  <c r="O34" i="37"/>
  <c r="M34" i="37"/>
  <c r="H34" i="37"/>
  <c r="F34" i="37"/>
  <c r="BU33" i="37"/>
  <c r="BS33" i="37"/>
  <c r="BQ33" i="37"/>
  <c r="BL33" i="37"/>
  <c r="BJ33" i="37"/>
  <c r="BE33" i="37"/>
  <c r="BC33" i="37"/>
  <c r="AX33" i="37"/>
  <c r="AV33" i="37"/>
  <c r="AQ33" i="37"/>
  <c r="AO33" i="37"/>
  <c r="AJ33" i="37"/>
  <c r="AH33" i="37"/>
  <c r="AC33" i="37"/>
  <c r="AA33" i="37"/>
  <c r="V33" i="37"/>
  <c r="T33" i="37"/>
  <c r="O33" i="37"/>
  <c r="M33" i="37"/>
  <c r="H33" i="37"/>
  <c r="F33" i="37"/>
  <c r="BU32" i="37"/>
  <c r="BS32" i="37"/>
  <c r="BQ32" i="37"/>
  <c r="BL32" i="37"/>
  <c r="BJ32" i="37"/>
  <c r="BE32" i="37"/>
  <c r="BC32" i="37"/>
  <c r="AX32" i="37"/>
  <c r="AV32" i="37"/>
  <c r="AQ32" i="37"/>
  <c r="AO32" i="37"/>
  <c r="AJ32" i="37"/>
  <c r="AH32" i="37"/>
  <c r="AC32" i="37"/>
  <c r="AA32" i="37"/>
  <c r="V32" i="37"/>
  <c r="T32" i="37"/>
  <c r="O32" i="37"/>
  <c r="M32" i="37"/>
  <c r="F32" i="37"/>
  <c r="BU31" i="37"/>
  <c r="BS31" i="37"/>
  <c r="BQ31" i="37"/>
  <c r="BL31" i="37"/>
  <c r="BJ31" i="37"/>
  <c r="BE31" i="37"/>
  <c r="BC31" i="37"/>
  <c r="AX31" i="37"/>
  <c r="AV31" i="37"/>
  <c r="AQ31" i="37"/>
  <c r="AO31" i="37"/>
  <c r="AJ31" i="37"/>
  <c r="AH31" i="37"/>
  <c r="AA31" i="37"/>
  <c r="V31" i="37"/>
  <c r="T31" i="37"/>
  <c r="O31" i="37"/>
  <c r="M31" i="37"/>
  <c r="H31" i="37"/>
  <c r="F31" i="37"/>
  <c r="BU30" i="37"/>
  <c r="BS30" i="37"/>
  <c r="BQ30" i="37"/>
  <c r="BL30" i="37"/>
  <c r="BJ30" i="37"/>
  <c r="BE30" i="37"/>
  <c r="BC30" i="37"/>
  <c r="AX30" i="37"/>
  <c r="AV30" i="37"/>
  <c r="AQ30" i="37"/>
  <c r="AO30" i="37"/>
  <c r="AJ30" i="37"/>
  <c r="AH30" i="37"/>
  <c r="AC30" i="37"/>
  <c r="AA30" i="37"/>
  <c r="V30" i="37"/>
  <c r="T30" i="37"/>
  <c r="M30" i="37"/>
  <c r="H30" i="37"/>
  <c r="F30" i="37"/>
  <c r="BU29" i="37"/>
  <c r="BS29" i="37"/>
  <c r="BQ29" i="37"/>
  <c r="BL29" i="37"/>
  <c r="BJ29" i="37"/>
  <c r="BE29" i="37"/>
  <c r="BC29" i="37"/>
  <c r="AX29" i="37"/>
  <c r="AV29" i="37"/>
  <c r="AQ29" i="37"/>
  <c r="AO29" i="37"/>
  <c r="AJ29" i="37"/>
  <c r="AH29" i="37"/>
  <c r="AC29" i="37"/>
  <c r="AA29" i="37"/>
  <c r="V29" i="37"/>
  <c r="T29" i="37"/>
  <c r="O29" i="37"/>
  <c r="M29" i="37"/>
  <c r="H29" i="37"/>
  <c r="F29" i="37"/>
  <c r="BU28" i="37"/>
  <c r="BS28" i="37"/>
  <c r="BQ28" i="37"/>
  <c r="BL28" i="37"/>
  <c r="BJ28" i="37"/>
  <c r="BE28" i="37"/>
  <c r="BC28" i="37"/>
  <c r="AX28" i="37"/>
  <c r="AV28" i="37"/>
  <c r="AQ28" i="37"/>
  <c r="AO28" i="37"/>
  <c r="AJ28" i="37"/>
  <c r="AH28" i="37"/>
  <c r="AC28" i="37"/>
  <c r="AA28" i="37"/>
  <c r="V28" i="37"/>
  <c r="T28" i="37"/>
  <c r="O28" i="37"/>
  <c r="M28" i="37"/>
  <c r="H28" i="37"/>
  <c r="F28" i="37"/>
  <c r="BU27" i="37"/>
  <c r="BS27" i="37"/>
  <c r="BQ27" i="37"/>
  <c r="BL27" i="37"/>
  <c r="BJ27" i="37"/>
  <c r="BE27" i="37"/>
  <c r="BC27" i="37"/>
  <c r="AX27" i="37"/>
  <c r="AV27" i="37"/>
  <c r="AQ27" i="37"/>
  <c r="AO27" i="37"/>
  <c r="AJ27" i="37"/>
  <c r="AH27" i="37"/>
  <c r="AC27" i="37"/>
  <c r="AA27" i="37"/>
  <c r="V27" i="37"/>
  <c r="T27" i="37"/>
  <c r="O27" i="37"/>
  <c r="M27" i="37"/>
  <c r="H27" i="37"/>
  <c r="F27" i="37"/>
  <c r="BU26" i="37"/>
  <c r="BS26" i="37"/>
  <c r="BQ26" i="37"/>
  <c r="BL26" i="37"/>
  <c r="BJ26" i="37"/>
  <c r="BE26" i="37"/>
  <c r="BC26" i="37"/>
  <c r="AX26" i="37"/>
  <c r="AV26" i="37"/>
  <c r="AQ26" i="37"/>
  <c r="AO26" i="37"/>
  <c r="AJ26" i="37"/>
  <c r="AH26" i="37"/>
  <c r="AC26" i="37"/>
  <c r="AA26" i="37"/>
  <c r="V26" i="37"/>
  <c r="T26" i="37"/>
  <c r="O26" i="37"/>
  <c r="M26" i="37"/>
  <c r="H26" i="37"/>
  <c r="F26" i="37"/>
  <c r="BU25" i="37"/>
  <c r="BS25" i="37"/>
  <c r="BQ25" i="37"/>
  <c r="BL25" i="37"/>
  <c r="BJ25" i="37"/>
  <c r="BE25" i="37"/>
  <c r="BC25" i="37"/>
  <c r="AX25" i="37"/>
  <c r="AV25" i="37"/>
  <c r="AQ25" i="37"/>
  <c r="AO25" i="37"/>
  <c r="AJ25" i="37"/>
  <c r="AH25" i="37"/>
  <c r="AC25" i="37"/>
  <c r="AA25" i="37"/>
  <c r="V25" i="37"/>
  <c r="T25" i="37"/>
  <c r="O25" i="37"/>
  <c r="M25" i="37"/>
  <c r="F25" i="37"/>
  <c r="BU24" i="37"/>
  <c r="BS24" i="37"/>
  <c r="BQ24" i="37"/>
  <c r="BL24" i="37"/>
  <c r="BJ24" i="37"/>
  <c r="BE24" i="37"/>
  <c r="BC24" i="37"/>
  <c r="AX24" i="37"/>
  <c r="AV24" i="37"/>
  <c r="AQ24" i="37"/>
  <c r="AO24" i="37"/>
  <c r="AJ24" i="37"/>
  <c r="AH24" i="37"/>
  <c r="AC24" i="37"/>
  <c r="AA24" i="37"/>
  <c r="V24" i="37"/>
  <c r="T24" i="37"/>
  <c r="O24" i="37"/>
  <c r="M24" i="37"/>
  <c r="F24" i="37"/>
  <c r="BU23" i="37"/>
  <c r="BS23" i="37"/>
  <c r="BQ23" i="37"/>
  <c r="BL23" i="37"/>
  <c r="BJ23" i="37"/>
  <c r="BE23" i="37"/>
  <c r="BC23" i="37"/>
  <c r="AX23" i="37"/>
  <c r="AV23" i="37"/>
  <c r="AQ23" i="37"/>
  <c r="AO23" i="37"/>
  <c r="AJ23" i="37"/>
  <c r="AH23" i="37"/>
  <c r="AA23" i="37"/>
  <c r="V23" i="37"/>
  <c r="T23" i="37"/>
  <c r="O23" i="37"/>
  <c r="M23" i="37"/>
  <c r="H23" i="37"/>
  <c r="F23" i="37"/>
  <c r="BU22" i="37"/>
  <c r="BS22" i="37"/>
  <c r="BQ22" i="37"/>
  <c r="BL22" i="37"/>
  <c r="BJ22" i="37"/>
  <c r="BE22" i="37"/>
  <c r="BC22" i="37"/>
  <c r="AX22" i="37"/>
  <c r="AV22" i="37"/>
  <c r="AQ22" i="37"/>
  <c r="AO22" i="37"/>
  <c r="AJ22" i="37"/>
  <c r="AH22" i="37"/>
  <c r="AC22" i="37"/>
  <c r="AA22" i="37"/>
  <c r="V22" i="37"/>
  <c r="T22" i="37"/>
  <c r="O22" i="37"/>
  <c r="M22" i="37"/>
  <c r="H22" i="37"/>
  <c r="F22" i="37"/>
  <c r="BU21" i="37"/>
  <c r="BS21" i="37"/>
  <c r="BQ21" i="37"/>
  <c r="BL21" i="37"/>
  <c r="BJ21" i="37"/>
  <c r="BE21" i="37"/>
  <c r="BC21" i="37"/>
  <c r="AX21" i="37"/>
  <c r="AV21" i="37"/>
  <c r="AQ21" i="37"/>
  <c r="AO21" i="37"/>
  <c r="AJ21" i="37"/>
  <c r="AH21" i="37"/>
  <c r="AC21" i="37"/>
  <c r="AA21" i="37"/>
  <c r="V21" i="37"/>
  <c r="T21" i="37"/>
  <c r="O21" i="37"/>
  <c r="M21" i="37"/>
  <c r="H21" i="37"/>
  <c r="F21" i="37"/>
  <c r="BU20" i="37"/>
  <c r="BS20" i="37"/>
  <c r="BQ20" i="37"/>
  <c r="BL20" i="37"/>
  <c r="BJ20" i="37"/>
  <c r="BE20" i="37"/>
  <c r="BC20" i="37"/>
  <c r="AX20" i="37"/>
  <c r="AV20" i="37"/>
  <c r="AQ20" i="37"/>
  <c r="AO20" i="37"/>
  <c r="AJ20" i="37"/>
  <c r="AH20" i="37"/>
  <c r="AC20" i="37"/>
  <c r="AA20" i="37"/>
  <c r="V20" i="37"/>
  <c r="T20" i="37"/>
  <c r="O20" i="37"/>
  <c r="M20" i="37"/>
  <c r="H20" i="37"/>
  <c r="F20" i="37"/>
  <c r="BU19" i="37"/>
  <c r="BS19" i="37"/>
  <c r="BQ19" i="37"/>
  <c r="BL19" i="37"/>
  <c r="BJ19" i="37"/>
  <c r="BE19" i="37"/>
  <c r="BC19" i="37"/>
  <c r="AX19" i="37"/>
  <c r="AV19" i="37"/>
  <c r="AQ19" i="37"/>
  <c r="AO19" i="37"/>
  <c r="AJ19" i="37"/>
  <c r="AH19" i="37"/>
  <c r="AC19" i="37"/>
  <c r="AA19" i="37"/>
  <c r="V19" i="37"/>
  <c r="T19" i="37"/>
  <c r="O19" i="37"/>
  <c r="M19" i="37"/>
  <c r="H19" i="37"/>
  <c r="F19" i="37"/>
  <c r="BU18" i="37"/>
  <c r="BS18" i="37"/>
  <c r="BQ18" i="37"/>
  <c r="BL18" i="37"/>
  <c r="BJ18" i="37"/>
  <c r="BE18" i="37"/>
  <c r="BC18" i="37"/>
  <c r="AX18" i="37"/>
  <c r="AV18" i="37"/>
  <c r="AQ18" i="37"/>
  <c r="AO18" i="37"/>
  <c r="AJ18" i="37"/>
  <c r="AH18" i="37"/>
  <c r="AC18" i="37"/>
  <c r="AA18" i="37"/>
  <c r="V18" i="37"/>
  <c r="T18" i="37"/>
  <c r="O18" i="37"/>
  <c r="M18" i="37"/>
  <c r="H18" i="37"/>
  <c r="F18" i="37"/>
  <c r="BU17" i="37"/>
  <c r="BS17" i="37"/>
  <c r="BQ17" i="37"/>
  <c r="BL17" i="37"/>
  <c r="BJ17" i="37"/>
  <c r="BE17" i="37"/>
  <c r="BC17" i="37"/>
  <c r="AX17" i="37"/>
  <c r="AV17" i="37"/>
  <c r="AQ17" i="37"/>
  <c r="AO17" i="37"/>
  <c r="AJ17" i="37"/>
  <c r="AH17" i="37"/>
  <c r="AC17" i="37"/>
  <c r="AA17" i="37"/>
  <c r="V17" i="37"/>
  <c r="T17" i="37"/>
  <c r="O17" i="37"/>
  <c r="M17" i="37"/>
  <c r="H17" i="37"/>
  <c r="F17" i="37"/>
  <c r="BU16" i="37"/>
  <c r="BS16" i="37"/>
  <c r="BQ16" i="37"/>
  <c r="BJ16" i="37"/>
  <c r="BE16" i="37"/>
  <c r="BC16" i="37"/>
  <c r="AX16" i="37"/>
  <c r="AV16" i="37"/>
  <c r="AQ16" i="37"/>
  <c r="AO16" i="37"/>
  <c r="AJ16" i="37"/>
  <c r="AH16" i="37"/>
  <c r="AC16" i="37"/>
  <c r="AA16" i="37"/>
  <c r="V16" i="37"/>
  <c r="T16" i="37"/>
  <c r="O16" i="37"/>
  <c r="M16" i="37"/>
  <c r="F16" i="37"/>
  <c r="BU15" i="37"/>
  <c r="BS15" i="37"/>
  <c r="BQ15" i="37"/>
  <c r="BL15" i="37"/>
  <c r="BJ15" i="37"/>
  <c r="BE15" i="37"/>
  <c r="BC15" i="37"/>
  <c r="AX15" i="37"/>
  <c r="AV15" i="37"/>
  <c r="AQ15" i="37"/>
  <c r="AO15" i="37"/>
  <c r="AH15" i="37"/>
  <c r="AA15" i="37"/>
  <c r="V15" i="37"/>
  <c r="T15" i="37"/>
  <c r="O15" i="37"/>
  <c r="M15" i="37"/>
  <c r="H15" i="37"/>
  <c r="F15" i="37"/>
  <c r="BU14" i="37"/>
  <c r="BS14" i="37"/>
  <c r="BQ14" i="37"/>
  <c r="BL14" i="37"/>
  <c r="BJ14" i="37"/>
  <c r="BC14" i="37"/>
  <c r="AX14" i="37"/>
  <c r="AV14" i="37"/>
  <c r="AQ14" i="37"/>
  <c r="AO14" i="37"/>
  <c r="AJ14" i="37"/>
  <c r="AH14" i="37"/>
  <c r="AC14" i="37"/>
  <c r="AA14" i="37"/>
  <c r="T14" i="37"/>
  <c r="O14" i="37"/>
  <c r="M14" i="37"/>
  <c r="H14" i="37"/>
  <c r="F14" i="37"/>
  <c r="AX57" i="66" l="1"/>
  <c r="AJ57" i="58"/>
  <c r="BL57" i="62"/>
  <c r="AC57" i="66"/>
  <c r="AC57" i="49"/>
  <c r="BS57" i="37"/>
  <c r="AJ57" i="49"/>
  <c r="BS57" i="49"/>
  <c r="BS57" i="58"/>
  <c r="AJ57" i="62"/>
  <c r="BL57" i="66"/>
  <c r="V57" i="66"/>
  <c r="BL57" i="58"/>
  <c r="AC57" i="62"/>
  <c r="AQ57" i="58"/>
  <c r="AJ57" i="66"/>
  <c r="AQ57" i="37"/>
  <c r="AQ57" i="49"/>
  <c r="AQ57" i="62"/>
  <c r="BS57" i="66"/>
  <c r="AC57" i="58"/>
  <c r="AX57" i="37"/>
  <c r="V57" i="58"/>
  <c r="AX57" i="58"/>
  <c r="AQ57" i="66"/>
  <c r="P57" i="53"/>
  <c r="P60" i="53" s="1"/>
  <c r="O60" i="53" s="1"/>
  <c r="H14" i="58"/>
  <c r="U60" i="37"/>
  <c r="U61" i="37" s="1"/>
  <c r="BK60" i="37"/>
  <c r="BK61" i="37" s="1"/>
  <c r="H60" i="49"/>
  <c r="BU60" i="62"/>
  <c r="H60" i="62"/>
  <c r="BD60" i="66"/>
  <c r="BU60" i="66" s="1"/>
  <c r="BU60" i="53"/>
  <c r="H60" i="53"/>
  <c r="H60" i="66"/>
  <c r="AP60" i="37"/>
  <c r="AP61" i="37" s="1"/>
  <c r="G60" i="37"/>
  <c r="G61" i="37" s="1"/>
  <c r="O14" i="53"/>
  <c r="BU60" i="58"/>
  <c r="H60" i="58"/>
  <c r="BD60" i="49"/>
  <c r="BD61" i="49" s="1"/>
  <c r="AH104" i="54"/>
  <c r="AH104" i="38"/>
  <c r="BW25" i="37"/>
  <c r="AH58" i="49"/>
  <c r="BJ58" i="37"/>
  <c r="Y42" i="77"/>
  <c r="V46" i="77"/>
  <c r="T46" i="77"/>
  <c r="W42" i="77"/>
  <c r="X46" i="77"/>
  <c r="AA42" i="77"/>
  <c r="T39" i="76"/>
  <c r="Q43" i="76"/>
  <c r="X39" i="76"/>
  <c r="U43" i="76"/>
  <c r="AB39" i="76"/>
  <c r="Y43" i="76"/>
  <c r="AH93" i="54"/>
  <c r="BV46" i="37"/>
  <c r="N61" i="37"/>
  <c r="BW26" i="49"/>
  <c r="AH93" i="63"/>
  <c r="AH68" i="38"/>
  <c r="AH68" i="54"/>
  <c r="BV22" i="37"/>
  <c r="BW30" i="37"/>
  <c r="O52" i="62"/>
  <c r="BV52" i="62" s="1"/>
  <c r="BW52" i="62"/>
  <c r="BW22" i="66"/>
  <c r="H22" i="66"/>
  <c r="BV22" i="66" s="1"/>
  <c r="BW21" i="37"/>
  <c r="F58" i="53"/>
  <c r="O52" i="53"/>
  <c r="BV52" i="53" s="1"/>
  <c r="BW52" i="53"/>
  <c r="BV43" i="58"/>
  <c r="BV43" i="66"/>
  <c r="AA58" i="58"/>
  <c r="BV51" i="58"/>
  <c r="BV20" i="66"/>
  <c r="BV55" i="66"/>
  <c r="BW45" i="62"/>
  <c r="BV53" i="62"/>
  <c r="AH104" i="50"/>
  <c r="AH93" i="50"/>
  <c r="AH93" i="38"/>
  <c r="BW38" i="66"/>
  <c r="AH93" i="59"/>
  <c r="AH68" i="50"/>
  <c r="BV27" i="37"/>
  <c r="W60" i="37"/>
  <c r="H22" i="58"/>
  <c r="BV22" i="58" s="1"/>
  <c r="BW22" i="58"/>
  <c r="AA58" i="37"/>
  <c r="BV19" i="37"/>
  <c r="H25" i="37"/>
  <c r="BV25" i="37" s="1"/>
  <c r="BR61" i="37"/>
  <c r="BV35" i="49"/>
  <c r="BV35" i="53"/>
  <c r="BW28" i="49"/>
  <c r="H28" i="49"/>
  <c r="BV28" i="49" s="1"/>
  <c r="BV31" i="49"/>
  <c r="BW42" i="49"/>
  <c r="BV25" i="58"/>
  <c r="F58" i="37"/>
  <c r="BV20" i="37"/>
  <c r="BW22" i="37"/>
  <c r="BW27" i="37"/>
  <c r="BW15" i="49"/>
  <c r="BV39" i="49"/>
  <c r="BV44" i="49"/>
  <c r="BV20" i="53"/>
  <c r="F58" i="58"/>
  <c r="BV26" i="37"/>
  <c r="BV23" i="49"/>
  <c r="BW20" i="53"/>
  <c r="BV20" i="58"/>
  <c r="BV27" i="58"/>
  <c r="BL40" i="53"/>
  <c r="BV40" i="53" s="1"/>
  <c r="BW40" i="53"/>
  <c r="BV19" i="49"/>
  <c r="BW18" i="58"/>
  <c r="BV31" i="58"/>
  <c r="BW30" i="49"/>
  <c r="O36" i="62"/>
  <c r="BV36" i="62" s="1"/>
  <c r="BW36" i="62"/>
  <c r="BW22" i="49"/>
  <c r="O22" i="49"/>
  <c r="BV22" i="49" s="1"/>
  <c r="BV51" i="49"/>
  <c r="BK61" i="49"/>
  <c r="BV29" i="53"/>
  <c r="BV39" i="53"/>
  <c r="BV41" i="53"/>
  <c r="BQ58" i="37"/>
  <c r="F58" i="66"/>
  <c r="BV28" i="37"/>
  <c r="BW54" i="49"/>
  <c r="O54" i="49"/>
  <c r="BV54" i="49" s="1"/>
  <c r="BW46" i="49"/>
  <c r="H46" i="49"/>
  <c r="BV46" i="49" s="1"/>
  <c r="H38" i="58"/>
  <c r="BV38" i="58" s="1"/>
  <c r="BW38" i="58"/>
  <c r="BJ58" i="49"/>
  <c r="BV55" i="49"/>
  <c r="BV15" i="58"/>
  <c r="BM60" i="49"/>
  <c r="BL60" i="49" s="1"/>
  <c r="BV27" i="49"/>
  <c r="BV45" i="53"/>
  <c r="BV20" i="62"/>
  <c r="AH58" i="66"/>
  <c r="BW39" i="49"/>
  <c r="BR61" i="49"/>
  <c r="BW54" i="58"/>
  <c r="O54" i="58"/>
  <c r="BV54" i="58" s="1"/>
  <c r="AI61" i="58"/>
  <c r="BW21" i="62"/>
  <c r="BV37" i="62"/>
  <c r="F58" i="49"/>
  <c r="BT60" i="49"/>
  <c r="BS60" i="49" s="1"/>
  <c r="BW41" i="49"/>
  <c r="AI61" i="49"/>
  <c r="BT60" i="58"/>
  <c r="BS60" i="58" s="1"/>
  <c r="BQ58" i="62"/>
  <c r="BW44" i="49"/>
  <c r="BW27" i="53"/>
  <c r="BV53" i="53"/>
  <c r="AH58" i="58"/>
  <c r="BV19" i="58"/>
  <c r="BV47" i="58"/>
  <c r="BV36" i="66"/>
  <c r="BW54" i="66"/>
  <c r="I61" i="49"/>
  <c r="BV38" i="49"/>
  <c r="BV43" i="49"/>
  <c r="BW14" i="58"/>
  <c r="BV18" i="58"/>
  <c r="BW51" i="62"/>
  <c r="BV47" i="66"/>
  <c r="BW38" i="37"/>
  <c r="BW46" i="37"/>
  <c r="BW54" i="37"/>
  <c r="H15" i="49"/>
  <c r="BV15" i="49" s="1"/>
  <c r="BQ58" i="49"/>
  <c r="BW38" i="49"/>
  <c r="BW34" i="53"/>
  <c r="BV37" i="53"/>
  <c r="BV41" i="58"/>
  <c r="BW35" i="62"/>
  <c r="BW55" i="49"/>
  <c r="BQ58" i="53"/>
  <c r="BV44" i="53"/>
  <c r="BV21" i="62"/>
  <c r="BW53" i="62"/>
  <c r="M58" i="49"/>
  <c r="BV47" i="49"/>
  <c r="G61" i="49"/>
  <c r="G61" i="53"/>
  <c r="M58" i="58"/>
  <c r="AR60" i="58"/>
  <c r="AQ60" i="58" s="1"/>
  <c r="BW30" i="58"/>
  <c r="BW19" i="62"/>
  <c r="H19" i="62"/>
  <c r="BV25" i="66"/>
  <c r="BW34" i="66"/>
  <c r="BV50" i="66"/>
  <c r="W60" i="49"/>
  <c r="BW23" i="49"/>
  <c r="N61" i="49"/>
  <c r="BW15" i="53"/>
  <c r="BD61" i="53"/>
  <c r="U61" i="53"/>
  <c r="BV34" i="58"/>
  <c r="BW29" i="62"/>
  <c r="BV38" i="66"/>
  <c r="BV52" i="66"/>
  <c r="BV54" i="66"/>
  <c r="BV38" i="37"/>
  <c r="BV54" i="37"/>
  <c r="AA58" i="49"/>
  <c r="BW18" i="49"/>
  <c r="BW25" i="49"/>
  <c r="M58" i="53"/>
  <c r="BK61" i="53"/>
  <c r="BJ58" i="58"/>
  <c r="BW25" i="58"/>
  <c r="BV36" i="58"/>
  <c r="BW37" i="62"/>
  <c r="BV27" i="66"/>
  <c r="BV41" i="66"/>
  <c r="BV55" i="58"/>
  <c r="BF60" i="62"/>
  <c r="BE60" i="62" s="1"/>
  <c r="T58" i="62"/>
  <c r="M58" i="66"/>
  <c r="AA58" i="66"/>
  <c r="BW30" i="66"/>
  <c r="BV39" i="66"/>
  <c r="BD61" i="58"/>
  <c r="M58" i="62"/>
  <c r="BW28" i="62"/>
  <c r="BW31" i="62"/>
  <c r="BV15" i="66"/>
  <c r="BW18" i="66"/>
  <c r="O34" i="66"/>
  <c r="BV34" i="66" s="1"/>
  <c r="BW46" i="66"/>
  <c r="BW46" i="58"/>
  <c r="G61" i="58"/>
  <c r="F58" i="62"/>
  <c r="BW27" i="62"/>
  <c r="BD61" i="62"/>
  <c r="BJ58" i="66"/>
  <c r="BW25" i="66"/>
  <c r="BW34" i="58"/>
  <c r="N61" i="58"/>
  <c r="BW44" i="62"/>
  <c r="BW47" i="62"/>
  <c r="BK61" i="62"/>
  <c r="BV31" i="66"/>
  <c r="BW41" i="66"/>
  <c r="BW50" i="66"/>
  <c r="BW41" i="58"/>
  <c r="BW55" i="58"/>
  <c r="BW20" i="62"/>
  <c r="BW43" i="62"/>
  <c r="BR61" i="62"/>
  <c r="AW61" i="62"/>
  <c r="N61" i="66"/>
  <c r="AH68" i="59"/>
  <c r="U61" i="66"/>
  <c r="AH104" i="59"/>
  <c r="AH68" i="63"/>
  <c r="AA58" i="62"/>
  <c r="BT60" i="66"/>
  <c r="BS60" i="66" s="1"/>
  <c r="BV35" i="66"/>
  <c r="BK61" i="58"/>
  <c r="AB61" i="62"/>
  <c r="G61" i="62"/>
  <c r="BR61" i="66"/>
  <c r="AH104" i="63"/>
  <c r="BR61" i="58"/>
  <c r="BE14" i="62"/>
  <c r="BE57" i="62" s="1"/>
  <c r="BW15" i="62"/>
  <c r="U61" i="62"/>
  <c r="BV51" i="66"/>
  <c r="BV28" i="66"/>
  <c r="BV23" i="66"/>
  <c r="BV19" i="66"/>
  <c r="BV44" i="66"/>
  <c r="AV58" i="66"/>
  <c r="BW17" i="66"/>
  <c r="H24" i="66"/>
  <c r="BV24" i="66" s="1"/>
  <c r="BW24" i="66"/>
  <c r="BV26" i="66"/>
  <c r="BW33" i="66"/>
  <c r="H40" i="66"/>
  <c r="BV40" i="66" s="1"/>
  <c r="BW40" i="66"/>
  <c r="BV42" i="66"/>
  <c r="BW49" i="66"/>
  <c r="H56" i="66"/>
  <c r="BV56" i="66" s="1"/>
  <c r="BW56" i="66"/>
  <c r="AY60" i="66"/>
  <c r="AX60" i="66" s="1"/>
  <c r="AI61" i="66"/>
  <c r="AD60" i="66"/>
  <c r="AC60" i="66" s="1"/>
  <c r="BW20" i="66"/>
  <c r="BW21" i="66"/>
  <c r="BW23" i="66"/>
  <c r="BW36" i="66"/>
  <c r="BW37" i="66"/>
  <c r="BW39" i="66"/>
  <c r="BW52" i="66"/>
  <c r="BW53" i="66"/>
  <c r="BW55" i="66"/>
  <c r="O14" i="66"/>
  <c r="BC58" i="66"/>
  <c r="BU57" i="66"/>
  <c r="BW27" i="66"/>
  <c r="BV29" i="66"/>
  <c r="O30" i="66"/>
  <c r="BV30" i="66" s="1"/>
  <c r="BW43" i="66"/>
  <c r="BV45" i="66"/>
  <c r="O46" i="66"/>
  <c r="BV46" i="66" s="1"/>
  <c r="BW14" i="66"/>
  <c r="H16" i="66"/>
  <c r="BW16" i="66"/>
  <c r="BW26" i="66"/>
  <c r="AO58" i="66"/>
  <c r="BW15" i="66"/>
  <c r="BW28" i="66"/>
  <c r="BW29" i="66"/>
  <c r="BW31" i="66"/>
  <c r="BW44" i="66"/>
  <c r="BW45" i="66"/>
  <c r="BW47" i="66"/>
  <c r="BF60" i="66"/>
  <c r="BE14" i="66"/>
  <c r="BE57" i="66" s="1"/>
  <c r="AK60" i="66"/>
  <c r="AJ60" i="66" s="1"/>
  <c r="H48" i="66"/>
  <c r="BV48" i="66" s="1"/>
  <c r="BW48" i="66"/>
  <c r="W60" i="66"/>
  <c r="BQ58" i="66"/>
  <c r="BW19" i="66"/>
  <c r="BV21" i="66"/>
  <c r="BW35" i="66"/>
  <c r="BV37" i="66"/>
  <c r="BW51" i="66"/>
  <c r="BV53" i="66"/>
  <c r="AR60" i="66"/>
  <c r="AQ60" i="66" s="1"/>
  <c r="T58" i="66"/>
  <c r="BV18" i="66"/>
  <c r="H32" i="66"/>
  <c r="BV32" i="66" s="1"/>
  <c r="BW32" i="66"/>
  <c r="BW42" i="66"/>
  <c r="BM60" i="66"/>
  <c r="BL60" i="66" s="1"/>
  <c r="H17" i="66"/>
  <c r="BV17" i="66" s="1"/>
  <c r="H33" i="66"/>
  <c r="BV33" i="66" s="1"/>
  <c r="H49" i="66"/>
  <c r="BV49" i="66" s="1"/>
  <c r="AW61" i="66"/>
  <c r="AB61" i="66"/>
  <c r="AP61" i="66"/>
  <c r="G61" i="66"/>
  <c r="BK61" i="66"/>
  <c r="AR60" i="62"/>
  <c r="AQ60" i="62" s="1"/>
  <c r="BV16" i="62"/>
  <c r="BV18" i="62"/>
  <c r="BW22" i="62"/>
  <c r="O22" i="62"/>
  <c r="BV22" i="62" s="1"/>
  <c r="BV32" i="62"/>
  <c r="BV34" i="62"/>
  <c r="BW38" i="62"/>
  <c r="O38" i="62"/>
  <c r="BV38" i="62" s="1"/>
  <c r="BV48" i="62"/>
  <c r="BV50" i="62"/>
  <c r="BW54" i="62"/>
  <c r="O54" i="62"/>
  <c r="BV54" i="62" s="1"/>
  <c r="AV58" i="62"/>
  <c r="BW16" i="62"/>
  <c r="BW18" i="62"/>
  <c r="BW32" i="62"/>
  <c r="BW34" i="62"/>
  <c r="BW48" i="62"/>
  <c r="BW50" i="62"/>
  <c r="O15" i="62"/>
  <c r="BV15" i="62" s="1"/>
  <c r="AH58" i="62"/>
  <c r="H27" i="62"/>
  <c r="BV27" i="62" s="1"/>
  <c r="O31" i="62"/>
  <c r="BV31" i="62" s="1"/>
  <c r="H43" i="62"/>
  <c r="BV43" i="62" s="1"/>
  <c r="O47" i="62"/>
  <c r="BV47" i="62" s="1"/>
  <c r="AY60" i="62"/>
  <c r="AX60" i="62" s="1"/>
  <c r="AI61" i="62"/>
  <c r="BW33" i="62"/>
  <c r="H33" i="62"/>
  <c r="BV33" i="62" s="1"/>
  <c r="BV24" i="62"/>
  <c r="BV42" i="62"/>
  <c r="AK60" i="62"/>
  <c r="AJ60" i="62" s="1"/>
  <c r="BW24" i="62"/>
  <c r="BW26" i="62"/>
  <c r="BW40" i="62"/>
  <c r="BW42" i="62"/>
  <c r="BW56" i="62"/>
  <c r="AD60" i="62"/>
  <c r="AC60" i="62" s="1"/>
  <c r="BM60" i="62"/>
  <c r="BL60" i="62" s="1"/>
  <c r="BU57" i="62"/>
  <c r="BV56" i="62"/>
  <c r="AO58" i="62"/>
  <c r="BV19" i="62"/>
  <c r="BV23" i="62"/>
  <c r="BV35" i="62"/>
  <c r="BV39" i="62"/>
  <c r="BV51" i="62"/>
  <c r="BV55" i="62"/>
  <c r="N61" i="62"/>
  <c r="BT60" i="62"/>
  <c r="BS60" i="62" s="1"/>
  <c r="BS14" i="62"/>
  <c r="BS57" i="62" s="1"/>
  <c r="BW17" i="62"/>
  <c r="H17" i="62"/>
  <c r="BV17" i="62" s="1"/>
  <c r="BW49" i="62"/>
  <c r="H49" i="62"/>
  <c r="BV49" i="62" s="1"/>
  <c r="BW14" i="62"/>
  <c r="O14" i="62"/>
  <c r="BC58" i="62"/>
  <c r="BV26" i="62"/>
  <c r="BW30" i="62"/>
  <c r="O30" i="62"/>
  <c r="BV30" i="62" s="1"/>
  <c r="BV40" i="62"/>
  <c r="BW46" i="62"/>
  <c r="O46" i="62"/>
  <c r="BV46" i="62" s="1"/>
  <c r="W60" i="62"/>
  <c r="BJ58" i="62"/>
  <c r="BW23" i="62"/>
  <c r="BW25" i="62"/>
  <c r="H25" i="62"/>
  <c r="BV25" i="62" s="1"/>
  <c r="V28" i="62"/>
  <c r="BV28" i="62" s="1"/>
  <c r="V29" i="62"/>
  <c r="BV29" i="62" s="1"/>
  <c r="BW39" i="62"/>
  <c r="BW41" i="62"/>
  <c r="H41" i="62"/>
  <c r="BV41" i="62" s="1"/>
  <c r="V44" i="62"/>
  <c r="BV44" i="62" s="1"/>
  <c r="V45" i="62"/>
  <c r="BV45" i="62" s="1"/>
  <c r="BW55" i="62"/>
  <c r="BV28" i="58"/>
  <c r="BV23" i="58"/>
  <c r="BV35" i="58"/>
  <c r="BV44" i="58"/>
  <c r="BV39" i="58"/>
  <c r="AV58" i="58"/>
  <c r="BW17" i="58"/>
  <c r="H24" i="58"/>
  <c r="BV24" i="58" s="1"/>
  <c r="BW24" i="58"/>
  <c r="BV26" i="58"/>
  <c r="BW33" i="58"/>
  <c r="H40" i="58"/>
  <c r="BV40" i="58" s="1"/>
  <c r="BW40" i="58"/>
  <c r="BV42" i="58"/>
  <c r="BW49" i="58"/>
  <c r="BW52" i="58"/>
  <c r="BW53" i="58"/>
  <c r="AD60" i="58"/>
  <c r="AC60" i="58" s="1"/>
  <c r="BW20" i="58"/>
  <c r="BW21" i="58"/>
  <c r="BW23" i="58"/>
  <c r="BW36" i="58"/>
  <c r="BW37" i="58"/>
  <c r="BW39" i="58"/>
  <c r="O14" i="58"/>
  <c r="BC58" i="58"/>
  <c r="BU57" i="58"/>
  <c r="BW27" i="58"/>
  <c r="BV29" i="58"/>
  <c r="O30" i="58"/>
  <c r="BV30" i="58" s="1"/>
  <c r="BW43" i="58"/>
  <c r="BV45" i="58"/>
  <c r="O46" i="58"/>
  <c r="BV46" i="58" s="1"/>
  <c r="BM60" i="58"/>
  <c r="BL60" i="58" s="1"/>
  <c r="AK60" i="58"/>
  <c r="AJ60" i="58" s="1"/>
  <c r="BW42" i="58"/>
  <c r="BV50" i="58"/>
  <c r="AO58" i="58"/>
  <c r="BW15" i="58"/>
  <c r="BW28" i="58"/>
  <c r="BW29" i="58"/>
  <c r="BW31" i="58"/>
  <c r="BW44" i="58"/>
  <c r="BW45" i="58"/>
  <c r="BW47" i="58"/>
  <c r="BW51" i="58"/>
  <c r="BV53" i="58"/>
  <c r="AW61" i="58"/>
  <c r="BF60" i="58"/>
  <c r="BE60" i="58" s="1"/>
  <c r="BE14" i="58"/>
  <c r="BE57" i="58" s="1"/>
  <c r="H32" i="58"/>
  <c r="BV32" i="58" s="1"/>
  <c r="BW32" i="58"/>
  <c r="H48" i="58"/>
  <c r="BV48" i="58" s="1"/>
  <c r="BW48" i="58"/>
  <c r="W60" i="58"/>
  <c r="BQ58" i="58"/>
  <c r="BW19" i="58"/>
  <c r="BV21" i="58"/>
  <c r="BW35" i="58"/>
  <c r="BV37" i="58"/>
  <c r="U61" i="58"/>
  <c r="AY60" i="58"/>
  <c r="AX60" i="58" s="1"/>
  <c r="T58" i="58"/>
  <c r="H16" i="58"/>
  <c r="BW16" i="58"/>
  <c r="BW26" i="58"/>
  <c r="H17" i="58"/>
  <c r="BV17" i="58" s="1"/>
  <c r="H33" i="58"/>
  <c r="BV33" i="58" s="1"/>
  <c r="H49" i="58"/>
  <c r="BV49" i="58" s="1"/>
  <c r="BW50" i="58"/>
  <c r="H52" i="58"/>
  <c r="BV52" i="58" s="1"/>
  <c r="H56" i="58"/>
  <c r="BV56" i="58" s="1"/>
  <c r="BW56" i="58"/>
  <c r="AB61" i="58"/>
  <c r="W60" i="53"/>
  <c r="H18" i="53"/>
  <c r="BV18" i="53" s="1"/>
  <c r="BW18" i="53"/>
  <c r="BV27" i="53"/>
  <c r="BW35" i="53"/>
  <c r="BV49" i="53"/>
  <c r="O51" i="53"/>
  <c r="BV51" i="53" s="1"/>
  <c r="BW51" i="53"/>
  <c r="V21" i="53"/>
  <c r="BV21" i="53" s="1"/>
  <c r="BW21" i="53"/>
  <c r="BW42" i="53"/>
  <c r="BW47" i="53"/>
  <c r="BW25" i="53"/>
  <c r="H25" i="53"/>
  <c r="BV25" i="53" s="1"/>
  <c r="V28" i="53"/>
  <c r="BV28" i="53" s="1"/>
  <c r="BW28" i="53"/>
  <c r="AQ17" i="53"/>
  <c r="AQ57" i="53" s="1"/>
  <c r="AR60" i="53"/>
  <c r="AQ60" i="53" s="1"/>
  <c r="H32" i="53"/>
  <c r="BV32" i="53" s="1"/>
  <c r="BW32" i="53"/>
  <c r="BF60" i="53"/>
  <c r="BE60" i="53" s="1"/>
  <c r="O19" i="53"/>
  <c r="BV19" i="53" s="1"/>
  <c r="BW19" i="53"/>
  <c r="BV36" i="53"/>
  <c r="H43" i="53"/>
  <c r="BV43" i="53" s="1"/>
  <c r="BW43" i="53"/>
  <c r="BW45" i="53"/>
  <c r="H50" i="53"/>
  <c r="BV50" i="53" s="1"/>
  <c r="BW50" i="53"/>
  <c r="AC15" i="53"/>
  <c r="AC57" i="53" s="1"/>
  <c r="AD60" i="53"/>
  <c r="AC60" i="53" s="1"/>
  <c r="BJ58" i="53"/>
  <c r="T58" i="53"/>
  <c r="BL14" i="53"/>
  <c r="BM60" i="53"/>
  <c r="BL60" i="53" s="1"/>
  <c r="H22" i="53"/>
  <c r="BV22" i="53" s="1"/>
  <c r="BW22" i="53"/>
  <c r="AJ26" i="53"/>
  <c r="AJ57" i="53" s="1"/>
  <c r="BW26" i="53"/>
  <c r="BV33" i="53"/>
  <c r="BW17" i="53"/>
  <c r="BT60" i="53"/>
  <c r="BS60" i="53" s="1"/>
  <c r="H54" i="53"/>
  <c r="BV54" i="53" s="1"/>
  <c r="BW54" i="53"/>
  <c r="AP61" i="53"/>
  <c r="BW39" i="53"/>
  <c r="H46" i="53"/>
  <c r="BV46" i="53" s="1"/>
  <c r="BW46" i="53"/>
  <c r="BV56" i="53"/>
  <c r="AX14" i="53"/>
  <c r="AX57" i="53" s="1"/>
  <c r="AY60" i="53"/>
  <c r="AX60" i="53" s="1"/>
  <c r="BV31" i="53"/>
  <c r="AW61" i="53"/>
  <c r="AH58" i="53"/>
  <c r="BC58" i="53"/>
  <c r="BU57" i="53"/>
  <c r="BV16" i="53"/>
  <c r="BW29" i="53"/>
  <c r="BW31" i="53"/>
  <c r="BW36" i="53"/>
  <c r="H38" i="53"/>
  <c r="BV38" i="53" s="1"/>
  <c r="BW38" i="53"/>
  <c r="BW41" i="53"/>
  <c r="BV48" i="53"/>
  <c r="BE14" i="53"/>
  <c r="BE57" i="53" s="1"/>
  <c r="BV23" i="53"/>
  <c r="BW24" i="53"/>
  <c r="BV55" i="53"/>
  <c r="BW56" i="53"/>
  <c r="H14" i="53"/>
  <c r="BW14" i="53"/>
  <c r="BV24" i="53"/>
  <c r="BW37" i="53"/>
  <c r="BW49" i="53"/>
  <c r="BV34" i="53"/>
  <c r="BV42" i="53"/>
  <c r="AV58" i="53"/>
  <c r="BW44" i="53"/>
  <c r="BR61" i="53"/>
  <c r="AK60" i="53"/>
  <c r="AJ60" i="53" s="1"/>
  <c r="BW23" i="53"/>
  <c r="H30" i="53"/>
  <c r="BV30" i="53" s="1"/>
  <c r="BW30" i="53"/>
  <c r="BW33" i="53"/>
  <c r="BW53" i="53"/>
  <c r="BW55" i="53"/>
  <c r="N61" i="53"/>
  <c r="AO58" i="53"/>
  <c r="AA58" i="53"/>
  <c r="BW16" i="53"/>
  <c r="BV47" i="53"/>
  <c r="BW48" i="53"/>
  <c r="AI61" i="53"/>
  <c r="AB61" i="53"/>
  <c r="BV30" i="49"/>
  <c r="H32" i="49"/>
  <c r="BV32" i="49" s="1"/>
  <c r="BW32" i="49"/>
  <c r="BF60" i="49"/>
  <c r="BE14" i="49"/>
  <c r="BE57" i="49" s="1"/>
  <c r="BW20" i="49"/>
  <c r="BW21" i="49"/>
  <c r="BW36" i="49"/>
  <c r="BW37" i="49"/>
  <c r="BW52" i="49"/>
  <c r="BW53" i="49"/>
  <c r="T58" i="49"/>
  <c r="AK60" i="49"/>
  <c r="AJ60" i="49" s="1"/>
  <c r="BW14" i="49"/>
  <c r="BW27" i="49"/>
  <c r="BV29" i="49"/>
  <c r="BW43" i="49"/>
  <c r="BV45" i="49"/>
  <c r="V14" i="49"/>
  <c r="V57" i="49" s="1"/>
  <c r="AO58" i="49"/>
  <c r="BL14" i="49"/>
  <c r="BL57" i="49" s="1"/>
  <c r="H16" i="49"/>
  <c r="BV16" i="49" s="1"/>
  <c r="BW16" i="49"/>
  <c r="H25" i="49"/>
  <c r="BV25" i="49" s="1"/>
  <c r="H41" i="49"/>
  <c r="BV41" i="49" s="1"/>
  <c r="BV18" i="49"/>
  <c r="BV34" i="49"/>
  <c r="H48" i="49"/>
  <c r="BV48" i="49" s="1"/>
  <c r="BW48" i="49"/>
  <c r="AV58" i="49"/>
  <c r="BW19" i="49"/>
  <c r="BV21" i="49"/>
  <c r="BW35" i="49"/>
  <c r="BV37" i="49"/>
  <c r="BW51" i="49"/>
  <c r="BV53" i="49"/>
  <c r="AW61" i="49"/>
  <c r="BW47" i="49"/>
  <c r="AD60" i="49"/>
  <c r="AC60" i="49" s="1"/>
  <c r="BV17" i="49"/>
  <c r="BV33" i="49"/>
  <c r="BV49" i="49"/>
  <c r="U61" i="49"/>
  <c r="AY60" i="49"/>
  <c r="AX60" i="49" s="1"/>
  <c r="BV50" i="49"/>
  <c r="BW29" i="49"/>
  <c r="BW31" i="49"/>
  <c r="BW45" i="49"/>
  <c r="BC58" i="49"/>
  <c r="BU57" i="49"/>
  <c r="BW17" i="49"/>
  <c r="H20" i="49"/>
  <c r="BV20" i="49" s="1"/>
  <c r="H24" i="49"/>
  <c r="BV24" i="49" s="1"/>
  <c r="BW24" i="49"/>
  <c r="BV26" i="49"/>
  <c r="BW33" i="49"/>
  <c r="BW34" i="49"/>
  <c r="H36" i="49"/>
  <c r="BV36" i="49" s="1"/>
  <c r="H40" i="49"/>
  <c r="BV40" i="49" s="1"/>
  <c r="BW40" i="49"/>
  <c r="BV42" i="49"/>
  <c r="BW49" i="49"/>
  <c r="BW50" i="49"/>
  <c r="H52" i="49"/>
  <c r="BV52" i="49" s="1"/>
  <c r="H56" i="49"/>
  <c r="BV56" i="49" s="1"/>
  <c r="BW56" i="49"/>
  <c r="AB61" i="49"/>
  <c r="H35" i="37"/>
  <c r="BV35" i="37" s="1"/>
  <c r="BW35" i="37"/>
  <c r="H43" i="37"/>
  <c r="BV43" i="37" s="1"/>
  <c r="BW43" i="37"/>
  <c r="H51" i="37"/>
  <c r="BV51" i="37" s="1"/>
  <c r="BW51" i="37"/>
  <c r="AC15" i="37"/>
  <c r="BW15" i="37"/>
  <c r="AD60" i="37"/>
  <c r="AC60" i="37" s="1"/>
  <c r="BV17" i="37"/>
  <c r="AB61" i="37"/>
  <c r="M58" i="37"/>
  <c r="BW17" i="37"/>
  <c r="BW18" i="37"/>
  <c r="BV29" i="37"/>
  <c r="O30" i="37"/>
  <c r="BV30" i="37" s="1"/>
  <c r="H32" i="37"/>
  <c r="BV32" i="37" s="1"/>
  <c r="BW32" i="37"/>
  <c r="BV34" i="37"/>
  <c r="BV37" i="37"/>
  <c r="H40" i="37"/>
  <c r="BV40" i="37" s="1"/>
  <c r="BW40" i="37"/>
  <c r="BV42" i="37"/>
  <c r="BV45" i="37"/>
  <c r="H48" i="37"/>
  <c r="BV48" i="37" s="1"/>
  <c r="BW48" i="37"/>
  <c r="BV50" i="37"/>
  <c r="BV53" i="37"/>
  <c r="H56" i="37"/>
  <c r="BV56" i="37" s="1"/>
  <c r="BW56" i="37"/>
  <c r="AI61" i="37"/>
  <c r="AK60" i="37"/>
  <c r="AJ60" i="37" s="1"/>
  <c r="AJ15" i="37"/>
  <c r="AJ57" i="37" s="1"/>
  <c r="BW20" i="37"/>
  <c r="AV58" i="37"/>
  <c r="BV33" i="37"/>
  <c r="BV36" i="37"/>
  <c r="BW37" i="37"/>
  <c r="BV44" i="37"/>
  <c r="BW45" i="37"/>
  <c r="BV49" i="37"/>
  <c r="BV52" i="37"/>
  <c r="BW53" i="37"/>
  <c r="AW61" i="37"/>
  <c r="BW19" i="37"/>
  <c r="H24" i="37"/>
  <c r="BV24" i="37" s="1"/>
  <c r="BW24" i="37"/>
  <c r="BT60" i="37"/>
  <c r="BS60" i="37" s="1"/>
  <c r="AH58" i="37"/>
  <c r="BL16" i="37"/>
  <c r="BL57" i="37" s="1"/>
  <c r="BM60" i="37"/>
  <c r="BL60" i="37" s="1"/>
  <c r="BW26" i="37"/>
  <c r="AR60" i="37"/>
  <c r="AQ60" i="37" s="1"/>
  <c r="T58" i="37"/>
  <c r="BV41" i="37"/>
  <c r="BW14" i="37"/>
  <c r="H16" i="37"/>
  <c r="BW16" i="37"/>
  <c r="AC31" i="37"/>
  <c r="BV31" i="37" s="1"/>
  <c r="BW31" i="37"/>
  <c r="BW33" i="37"/>
  <c r="BW34" i="37"/>
  <c r="BW36" i="37"/>
  <c r="AC39" i="37"/>
  <c r="BV39" i="37" s="1"/>
  <c r="BW39" i="37"/>
  <c r="BW41" i="37"/>
  <c r="BW42" i="37"/>
  <c r="BW44" i="37"/>
  <c r="AC47" i="37"/>
  <c r="BV47" i="37" s="1"/>
  <c r="BW47" i="37"/>
  <c r="BW49" i="37"/>
  <c r="BW50" i="37"/>
  <c r="BW52" i="37"/>
  <c r="AC55" i="37"/>
  <c r="BV55" i="37" s="1"/>
  <c r="BW55" i="37"/>
  <c r="AY60" i="37"/>
  <c r="AX60" i="37" s="1"/>
  <c r="BV21" i="37"/>
  <c r="BU57" i="37"/>
  <c r="BC58" i="37"/>
  <c r="AC23" i="37"/>
  <c r="BV23" i="37" s="1"/>
  <c r="BW23" i="37"/>
  <c r="BF60" i="37"/>
  <c r="BE60" i="37" s="1"/>
  <c r="BE14" i="37"/>
  <c r="BE57" i="37" s="1"/>
  <c r="BW28" i="37"/>
  <c r="BW29" i="37"/>
  <c r="BV18" i="37"/>
  <c r="V14" i="37"/>
  <c r="V57" i="37" s="1"/>
  <c r="AO58" i="37"/>
  <c r="BD61" i="37"/>
  <c r="B16" i="69"/>
  <c r="B16" i="65"/>
  <c r="B16" i="61"/>
  <c r="B16" i="57"/>
  <c r="B16" i="52"/>
  <c r="B16" i="48"/>
  <c r="AC57" i="37" l="1"/>
  <c r="V57" i="62"/>
  <c r="H57" i="53"/>
  <c r="H57" i="37"/>
  <c r="V57" i="53"/>
  <c r="O57" i="53"/>
  <c r="BL57" i="53"/>
  <c r="BL61" i="53" s="1"/>
  <c r="O57" i="62"/>
  <c r="O57" i="37"/>
  <c r="H57" i="49"/>
  <c r="O57" i="49"/>
  <c r="H57" i="62"/>
  <c r="O57" i="66"/>
  <c r="O61" i="66" s="1"/>
  <c r="H57" i="66"/>
  <c r="O57" i="58"/>
  <c r="H57" i="58"/>
  <c r="BE60" i="49"/>
  <c r="BD61" i="66"/>
  <c r="BU61" i="66" s="1"/>
  <c r="BE60" i="66"/>
  <c r="BE61" i="66" s="1"/>
  <c r="BW60" i="53"/>
  <c r="BV17" i="53"/>
  <c r="V60" i="53"/>
  <c r="BV60" i="53" s="1"/>
  <c r="V60" i="62"/>
  <c r="BV60" i="62" s="1"/>
  <c r="BW60" i="62"/>
  <c r="BU60" i="37"/>
  <c r="H60" i="37"/>
  <c r="BU60" i="49"/>
  <c r="V60" i="37"/>
  <c r="V61" i="37" s="1"/>
  <c r="BW60" i="37"/>
  <c r="V60" i="66"/>
  <c r="BV60" i="66" s="1"/>
  <c r="BW60" i="66"/>
  <c r="AR60" i="49"/>
  <c r="AQ60" i="49" s="1"/>
  <c r="AQ61" i="49" s="1"/>
  <c r="V60" i="49"/>
  <c r="V60" i="58"/>
  <c r="BV60" i="58" s="1"/>
  <c r="BW60" i="58"/>
  <c r="O61" i="53"/>
  <c r="BS61" i="58"/>
  <c r="BV26" i="53"/>
  <c r="AP61" i="62"/>
  <c r="BU61" i="62" s="1"/>
  <c r="W46" i="77"/>
  <c r="Z42" i="77"/>
  <c r="AA46" i="77"/>
  <c r="AD42" i="77"/>
  <c r="Y46" i="77"/>
  <c r="AB42" i="77"/>
  <c r="AB43" i="76"/>
  <c r="AE39" i="76"/>
  <c r="X43" i="76"/>
  <c r="AA39" i="76"/>
  <c r="T43" i="76"/>
  <c r="W39" i="76"/>
  <c r="BS61" i="66"/>
  <c r="BU61" i="37"/>
  <c r="AP61" i="58"/>
  <c r="BU61" i="58" s="1"/>
  <c r="BW57" i="58"/>
  <c r="BV14" i="37"/>
  <c r="BV15" i="53"/>
  <c r="AR61" i="58"/>
  <c r="BU61" i="53"/>
  <c r="BL61" i="66"/>
  <c r="BW57" i="66"/>
  <c r="AX61" i="66"/>
  <c r="BV14" i="66"/>
  <c r="AJ61" i="66"/>
  <c r="BV16" i="66"/>
  <c r="AQ61" i="66"/>
  <c r="I61" i="66"/>
  <c r="AC61" i="66"/>
  <c r="BT61" i="66"/>
  <c r="P61" i="66"/>
  <c r="BL61" i="62"/>
  <c r="AJ61" i="62"/>
  <c r="BV14" i="62"/>
  <c r="BV57" i="62" s="1"/>
  <c r="BS61" i="62"/>
  <c r="AC61" i="62"/>
  <c r="I61" i="62"/>
  <c r="BE61" i="62"/>
  <c r="AX61" i="62"/>
  <c r="BW57" i="62"/>
  <c r="BF61" i="62"/>
  <c r="AQ61" i="62"/>
  <c r="BL61" i="58"/>
  <c r="BV14" i="58"/>
  <c r="BT61" i="58"/>
  <c r="BV16" i="58"/>
  <c r="BE61" i="58"/>
  <c r="AJ61" i="58"/>
  <c r="AX61" i="58"/>
  <c r="AC61" i="58"/>
  <c r="AQ61" i="58"/>
  <c r="I61" i="58"/>
  <c r="V61" i="58"/>
  <c r="BV14" i="53"/>
  <c r="BS61" i="53"/>
  <c r="AC61" i="53"/>
  <c r="AQ61" i="53"/>
  <c r="I61" i="53"/>
  <c r="AJ61" i="53"/>
  <c r="AX61" i="53"/>
  <c r="BE61" i="53"/>
  <c r="BW57" i="53"/>
  <c r="BE61" i="49"/>
  <c r="AX61" i="49"/>
  <c r="W61" i="49"/>
  <c r="BV14" i="49"/>
  <c r="BV57" i="49" s="1"/>
  <c r="AP61" i="49"/>
  <c r="BU61" i="49" s="1"/>
  <c r="BW57" i="49"/>
  <c r="BM61" i="49"/>
  <c r="BL61" i="49"/>
  <c r="AJ61" i="49"/>
  <c r="BT61" i="49"/>
  <c r="BS61" i="49"/>
  <c r="AC61" i="49"/>
  <c r="BS61" i="37"/>
  <c r="W61" i="37"/>
  <c r="AX61" i="37"/>
  <c r="BL61" i="37"/>
  <c r="BV16" i="37"/>
  <c r="BW57" i="37"/>
  <c r="BE61" i="37"/>
  <c r="AJ61" i="37"/>
  <c r="AQ61" i="37"/>
  <c r="BV15" i="37"/>
  <c r="B3" i="56"/>
  <c r="A59" i="69"/>
  <c r="A56" i="69"/>
  <c r="A34" i="69"/>
  <c r="A59" i="65"/>
  <c r="A56" i="65"/>
  <c r="A34" i="65"/>
  <c r="A56" i="61"/>
  <c r="A34" i="61"/>
  <c r="A56" i="57"/>
  <c r="A34" i="57"/>
  <c r="A34" i="52"/>
  <c r="A59" i="48"/>
  <c r="A56" i="48"/>
  <c r="A34" i="48"/>
  <c r="A59" i="36"/>
  <c r="A58" i="36"/>
  <c r="A56" i="36"/>
  <c r="A34" i="36"/>
  <c r="A56" i="56"/>
  <c r="A34" i="56"/>
  <c r="E87" i="56" l="1"/>
  <c r="B3" i="85"/>
  <c r="BW60" i="49"/>
  <c r="BV60" i="49"/>
  <c r="V61" i="66"/>
  <c r="V61" i="49"/>
  <c r="AR61" i="49"/>
  <c r="BV60" i="37"/>
  <c r="AR61" i="66"/>
  <c r="AD61" i="53"/>
  <c r="AK61" i="49"/>
  <c r="BV57" i="58"/>
  <c r="V61" i="53"/>
  <c r="B3" i="78"/>
  <c r="B3" i="77"/>
  <c r="B3" i="76"/>
  <c r="AB46" i="77"/>
  <c r="AE42" i="77"/>
  <c r="AC42" i="77"/>
  <c r="Z46" i="77"/>
  <c r="AG42" i="77"/>
  <c r="AD46" i="77"/>
  <c r="AE43" i="76"/>
  <c r="AH39" i="76"/>
  <c r="W43" i="76"/>
  <c r="Z39" i="76"/>
  <c r="AA43" i="76"/>
  <c r="AD39" i="76"/>
  <c r="AK61" i="37"/>
  <c r="AC61" i="37"/>
  <c r="P61" i="58"/>
  <c r="O61" i="49"/>
  <c r="AR61" i="37"/>
  <c r="BT61" i="53"/>
  <c r="P61" i="62"/>
  <c r="AY61" i="49"/>
  <c r="AY61" i="58"/>
  <c r="BV57" i="53"/>
  <c r="AD61" i="37"/>
  <c r="BV57" i="66"/>
  <c r="AK61" i="62"/>
  <c r="W61" i="66"/>
  <c r="AY61" i="62"/>
  <c r="BM61" i="62"/>
  <c r="AY61" i="66"/>
  <c r="P61" i="49"/>
  <c r="AR61" i="53"/>
  <c r="BV57" i="37"/>
  <c r="O61" i="58"/>
  <c r="AD61" i="66"/>
  <c r="BM61" i="66"/>
  <c r="BF61" i="66"/>
  <c r="AK61" i="66"/>
  <c r="BT61" i="62"/>
  <c r="AR61" i="62"/>
  <c r="O61" i="62"/>
  <c r="W61" i="62"/>
  <c r="V61" i="62"/>
  <c r="AD61" i="62"/>
  <c r="AK61" i="58"/>
  <c r="W61" i="58"/>
  <c r="AD61" i="58"/>
  <c r="BF61" i="58"/>
  <c r="H61" i="58"/>
  <c r="BM61" i="58"/>
  <c r="P61" i="53"/>
  <c r="BF61" i="53"/>
  <c r="W61" i="53"/>
  <c r="AK61" i="53"/>
  <c r="AY61" i="53"/>
  <c r="BM61" i="53"/>
  <c r="AD61" i="49"/>
  <c r="H61" i="49"/>
  <c r="BF61" i="49"/>
  <c r="P61" i="37"/>
  <c r="AY61" i="37"/>
  <c r="O61" i="37"/>
  <c r="BT61" i="37"/>
  <c r="BF61" i="37"/>
  <c r="BM61" i="37"/>
  <c r="I61" i="37"/>
  <c r="C72" i="69"/>
  <c r="C72" i="65"/>
  <c r="C72" i="61"/>
  <c r="C72" i="57"/>
  <c r="C72" i="52"/>
  <c r="C72" i="48"/>
  <c r="C72" i="36"/>
  <c r="C72" i="56"/>
  <c r="B7" i="70"/>
  <c r="B7" i="66"/>
  <c r="B7" i="62"/>
  <c r="B7" i="58"/>
  <c r="B7" i="53"/>
  <c r="B7" i="49"/>
  <c r="B7" i="37"/>
  <c r="B7" i="9"/>
  <c r="B6" i="9"/>
  <c r="B5" i="9"/>
  <c r="B4" i="9"/>
  <c r="AI106" i="92" l="1"/>
  <c r="AI106" i="88"/>
  <c r="AI106" i="67"/>
  <c r="AI106" i="71"/>
  <c r="BV61" i="49"/>
  <c r="BW61" i="53"/>
  <c r="BW61" i="58"/>
  <c r="AD42" i="76"/>
  <c r="E42" i="76"/>
  <c r="J42" i="76"/>
  <c r="M42" i="76"/>
  <c r="W42" i="76"/>
  <c r="P42" i="76"/>
  <c r="N42" i="76"/>
  <c r="I42" i="76"/>
  <c r="Z42" i="76"/>
  <c r="AF42" i="76"/>
  <c r="S42" i="76"/>
  <c r="H42" i="76"/>
  <c r="AB42" i="76"/>
  <c r="AE42" i="76"/>
  <c r="L42" i="76"/>
  <c r="AG42" i="76"/>
  <c r="X42" i="76"/>
  <c r="R42" i="76"/>
  <c r="O42" i="76"/>
  <c r="K42" i="76"/>
  <c r="AC42" i="76"/>
  <c r="T42" i="76"/>
  <c r="AH42" i="76"/>
  <c r="Y42" i="76"/>
  <c r="G42" i="76"/>
  <c r="U42" i="76"/>
  <c r="F42" i="76"/>
  <c r="Q42" i="76"/>
  <c r="AA42" i="76"/>
  <c r="V42" i="76"/>
  <c r="AK45" i="77"/>
  <c r="AC45" i="77"/>
  <c r="U45" i="77"/>
  <c r="M45" i="77"/>
  <c r="AJ45" i="77"/>
  <c r="AB45" i="77"/>
  <c r="T45" i="77"/>
  <c r="L45" i="77"/>
  <c r="AI45" i="77"/>
  <c r="AA45" i="77"/>
  <c r="S45" i="77"/>
  <c r="K45" i="77"/>
  <c r="V45" i="77"/>
  <c r="AH45" i="77"/>
  <c r="Z45" i="77"/>
  <c r="R45" i="77"/>
  <c r="J45" i="77"/>
  <c r="N45" i="77"/>
  <c r="AG45" i="77"/>
  <c r="Y45" i="77"/>
  <c r="Q45" i="77"/>
  <c r="I45" i="77"/>
  <c r="AF45" i="77"/>
  <c r="X45" i="77"/>
  <c r="P45" i="77"/>
  <c r="H45" i="77"/>
  <c r="AE45" i="77"/>
  <c r="W45" i="77"/>
  <c r="O45" i="77"/>
  <c r="AD45" i="77"/>
  <c r="AC46" i="77"/>
  <c r="AF42" i="77"/>
  <c r="AG46" i="77"/>
  <c r="AJ42" i="77"/>
  <c r="AJ46" i="77" s="1"/>
  <c r="AE46" i="77"/>
  <c r="AH42" i="77"/>
  <c r="AD43" i="76"/>
  <c r="AG39" i="76"/>
  <c r="AH43" i="76"/>
  <c r="Z43" i="76"/>
  <c r="AC39" i="76"/>
  <c r="BW61" i="49"/>
  <c r="H61" i="66"/>
  <c r="BV61" i="66" s="1"/>
  <c r="H61" i="62"/>
  <c r="BV61" i="62" s="1"/>
  <c r="BW61" i="66"/>
  <c r="BV61" i="58"/>
  <c r="BW61" i="62"/>
  <c r="H61" i="53"/>
  <c r="BV61" i="53" s="1"/>
  <c r="BW61" i="37"/>
  <c r="H61" i="37"/>
  <c r="BV61" i="37" s="1"/>
  <c r="C178" i="72"/>
  <c r="C178" i="68"/>
  <c r="C178" i="64"/>
  <c r="C178" i="60"/>
  <c r="C178" i="55"/>
  <c r="C178" i="51"/>
  <c r="C178" i="39"/>
  <c r="AG30" i="48"/>
  <c r="AD30" i="48"/>
  <c r="AA30" i="48"/>
  <c r="X30" i="48"/>
  <c r="U30" i="48"/>
  <c r="R30" i="48"/>
  <c r="O30" i="48"/>
  <c r="L30" i="48"/>
  <c r="I30" i="48"/>
  <c r="F30" i="48"/>
  <c r="AK30" i="36"/>
  <c r="AI30" i="36"/>
  <c r="AG30" i="36"/>
  <c r="AD30" i="36"/>
  <c r="AA30" i="36"/>
  <c r="X30" i="36"/>
  <c r="U30" i="36"/>
  <c r="R30" i="36"/>
  <c r="O30" i="36"/>
  <c r="L30" i="36"/>
  <c r="I30" i="36"/>
  <c r="F30" i="36"/>
  <c r="AG30" i="1"/>
  <c r="AD30" i="1"/>
  <c r="AD30" i="56" s="1"/>
  <c r="AA30" i="1"/>
  <c r="X30" i="1"/>
  <c r="U30" i="1"/>
  <c r="R30" i="1"/>
  <c r="R30" i="56" s="1"/>
  <c r="O30" i="1"/>
  <c r="L30" i="1"/>
  <c r="I30" i="1"/>
  <c r="F30" i="1"/>
  <c r="F30" i="56" s="1"/>
  <c r="AK30" i="69"/>
  <c r="AI30" i="69"/>
  <c r="AK30" i="65"/>
  <c r="AI30" i="65"/>
  <c r="AK30" i="61"/>
  <c r="AI30" i="61"/>
  <c r="AK30" i="57"/>
  <c r="AI30" i="57"/>
  <c r="E29" i="61"/>
  <c r="F29" i="61"/>
  <c r="G29" i="61"/>
  <c r="H29" i="61"/>
  <c r="I29" i="61"/>
  <c r="J29" i="61"/>
  <c r="K29" i="61"/>
  <c r="L29" i="61"/>
  <c r="M29" i="61"/>
  <c r="N29" i="61"/>
  <c r="O29" i="61"/>
  <c r="P29" i="61"/>
  <c r="Q29" i="61"/>
  <c r="R29" i="61"/>
  <c r="S29" i="61"/>
  <c r="T29" i="61"/>
  <c r="U29" i="61"/>
  <c r="V29" i="61"/>
  <c r="W29" i="61"/>
  <c r="X29" i="61"/>
  <c r="Y29" i="61"/>
  <c r="Z29" i="61"/>
  <c r="AA29" i="61"/>
  <c r="AB29" i="61"/>
  <c r="AC29" i="61"/>
  <c r="AD29" i="61"/>
  <c r="AE29" i="61"/>
  <c r="AF29" i="61"/>
  <c r="AG29" i="61"/>
  <c r="AH29" i="61"/>
  <c r="AK30" i="52"/>
  <c r="AI30" i="52"/>
  <c r="AK30" i="48"/>
  <c r="AI30" i="48"/>
  <c r="AI30" i="1"/>
  <c r="AK30" i="1"/>
  <c r="O30" i="56" l="1"/>
  <c r="AA30" i="56"/>
  <c r="I30" i="56"/>
  <c r="AG30" i="56"/>
  <c r="L30" i="56"/>
  <c r="U30" i="56"/>
  <c r="X30" i="56"/>
  <c r="AK42" i="77"/>
  <c r="AK46" i="77" s="1"/>
  <c r="AH46" i="77"/>
  <c r="AF46" i="77"/>
  <c r="AI42" i="77"/>
  <c r="AF39" i="76"/>
  <c r="AC43" i="76"/>
  <c r="AG43" i="76"/>
  <c r="AJ30" i="48"/>
  <c r="AJ30" i="69"/>
  <c r="AJ30" i="65"/>
  <c r="AJ30" i="61"/>
  <c r="AJ30" i="57"/>
  <c r="AJ30" i="52"/>
  <c r="AK30" i="56"/>
  <c r="AJ30" i="36"/>
  <c r="AJ30" i="1"/>
  <c r="AI30" i="56"/>
  <c r="AK29" i="61"/>
  <c r="AJ29" i="61"/>
  <c r="AI29" i="61"/>
  <c r="G73" i="9"/>
  <c r="AI46" i="77" l="1"/>
  <c r="AF43" i="76"/>
  <c r="AJ30" i="56"/>
  <c r="D13" i="69"/>
  <c r="D13" i="65"/>
  <c r="D13" i="61"/>
  <c r="D13" i="57"/>
  <c r="D13" i="52"/>
  <c r="D13" i="48"/>
  <c r="D13" i="36"/>
  <c r="BS59" i="70" l="1"/>
  <c r="BL59" i="70"/>
  <c r="BE59" i="70"/>
  <c r="AX59" i="70"/>
  <c r="AQ59" i="70"/>
  <c r="AJ59" i="70"/>
  <c r="AC59" i="70"/>
  <c r="V59" i="70"/>
  <c r="O59" i="70"/>
  <c r="H59" i="70"/>
  <c r="C73" i="37"/>
  <c r="G47" i="69" l="1"/>
  <c r="J47" i="69"/>
  <c r="M47" i="69"/>
  <c r="P47" i="69"/>
  <c r="S47" i="69"/>
  <c r="V47" i="69"/>
  <c r="Y47" i="69"/>
  <c r="AB47" i="69"/>
  <c r="AE47" i="69"/>
  <c r="AH47" i="69"/>
  <c r="AI47" i="69"/>
  <c r="AJ47" i="69"/>
  <c r="G48" i="69"/>
  <c r="J48" i="69"/>
  <c r="M48" i="69"/>
  <c r="P48" i="69"/>
  <c r="S48" i="69"/>
  <c r="V48" i="69"/>
  <c r="Y48" i="69"/>
  <c r="AB48" i="69"/>
  <c r="AE48" i="69"/>
  <c r="AH48" i="69"/>
  <c r="AI48" i="69"/>
  <c r="AJ48" i="69"/>
  <c r="G47" i="65"/>
  <c r="J47" i="65"/>
  <c r="M47" i="65"/>
  <c r="P47" i="65"/>
  <c r="S47" i="65"/>
  <c r="V47" i="65"/>
  <c r="Y47" i="65"/>
  <c r="AB47" i="65"/>
  <c r="AE47" i="65"/>
  <c r="AH47" i="65"/>
  <c r="AI47" i="65"/>
  <c r="AJ47" i="65"/>
  <c r="G48" i="65"/>
  <c r="J48" i="65"/>
  <c r="M48" i="65"/>
  <c r="P48" i="65"/>
  <c r="S48" i="65"/>
  <c r="V48" i="65"/>
  <c r="Y48" i="65"/>
  <c r="AB48" i="65"/>
  <c r="AE48" i="65"/>
  <c r="AH48" i="65"/>
  <c r="AI48" i="65"/>
  <c r="AJ48" i="65"/>
  <c r="G47" i="61"/>
  <c r="J47" i="61"/>
  <c r="M47" i="61"/>
  <c r="P47" i="61"/>
  <c r="S47" i="61"/>
  <c r="V47" i="61"/>
  <c r="Y47" i="61"/>
  <c r="AB47" i="61"/>
  <c r="AE47" i="61"/>
  <c r="AH47" i="61"/>
  <c r="AI47" i="61"/>
  <c r="AJ47" i="61"/>
  <c r="G48" i="61"/>
  <c r="J48" i="61"/>
  <c r="M48" i="61"/>
  <c r="P48" i="61"/>
  <c r="S48" i="61"/>
  <c r="V48" i="61"/>
  <c r="Y48" i="61"/>
  <c r="AB48" i="61"/>
  <c r="AE48" i="61"/>
  <c r="AH48" i="61"/>
  <c r="AI48" i="61"/>
  <c r="AJ48" i="61"/>
  <c r="G47" i="57"/>
  <c r="J47" i="57"/>
  <c r="M47" i="57"/>
  <c r="P47" i="57"/>
  <c r="S47" i="57"/>
  <c r="V47" i="57"/>
  <c r="Y47" i="57"/>
  <c r="AB47" i="57"/>
  <c r="AE47" i="57"/>
  <c r="AH47" i="57"/>
  <c r="AI47" i="57"/>
  <c r="AJ47" i="57"/>
  <c r="G48" i="57"/>
  <c r="J48" i="57"/>
  <c r="M48" i="57"/>
  <c r="P48" i="57"/>
  <c r="S48" i="57"/>
  <c r="V48" i="57"/>
  <c r="Y48" i="57"/>
  <c r="AB48" i="57"/>
  <c r="AE48" i="57"/>
  <c r="AH48" i="57"/>
  <c r="AI48" i="57"/>
  <c r="AJ48" i="57"/>
  <c r="G47" i="52"/>
  <c r="J47" i="52"/>
  <c r="M47" i="52"/>
  <c r="P47" i="52"/>
  <c r="S47" i="52"/>
  <c r="V47" i="52"/>
  <c r="Y47" i="52"/>
  <c r="AB47" i="52"/>
  <c r="AE47" i="52"/>
  <c r="AH47" i="52"/>
  <c r="AI47" i="52"/>
  <c r="AJ47" i="52"/>
  <c r="G48" i="52"/>
  <c r="J48" i="52"/>
  <c r="M48" i="52"/>
  <c r="P48" i="52"/>
  <c r="S48" i="52"/>
  <c r="V48" i="52"/>
  <c r="Y48" i="52"/>
  <c r="AB48" i="52"/>
  <c r="AE48" i="52"/>
  <c r="AH48" i="52"/>
  <c r="AI48" i="52"/>
  <c r="AJ48" i="52"/>
  <c r="G47" i="48"/>
  <c r="J47" i="48"/>
  <c r="M47" i="48"/>
  <c r="P47" i="48"/>
  <c r="S47" i="48"/>
  <c r="V47" i="48"/>
  <c r="Y47" i="48"/>
  <c r="AB47" i="48"/>
  <c r="AE47" i="48"/>
  <c r="AH47" i="48"/>
  <c r="AI47" i="48"/>
  <c r="AJ47" i="48"/>
  <c r="G48" i="48"/>
  <c r="J48" i="48"/>
  <c r="M48" i="48"/>
  <c r="P48" i="48"/>
  <c r="S48" i="48"/>
  <c r="V48" i="48"/>
  <c r="Y48" i="48"/>
  <c r="AB48" i="48"/>
  <c r="AE48" i="48"/>
  <c r="AH48" i="48"/>
  <c r="AI48" i="48"/>
  <c r="AJ48" i="48"/>
  <c r="G47" i="36"/>
  <c r="J47" i="36"/>
  <c r="M47" i="36"/>
  <c r="P47" i="36"/>
  <c r="S47" i="36"/>
  <c r="V47" i="36"/>
  <c r="Y47" i="36"/>
  <c r="AB47" i="36"/>
  <c r="AE47" i="36"/>
  <c r="AH47" i="36"/>
  <c r="AI47" i="36"/>
  <c r="AJ47" i="36"/>
  <c r="G48" i="36"/>
  <c r="J48" i="36"/>
  <c r="M48" i="36"/>
  <c r="P48" i="36"/>
  <c r="S48" i="36"/>
  <c r="V48" i="36"/>
  <c r="Y48" i="36"/>
  <c r="AB48" i="36"/>
  <c r="AE48" i="36"/>
  <c r="AH48" i="36"/>
  <c r="AI48" i="36"/>
  <c r="AJ48" i="36"/>
  <c r="AJ48" i="1"/>
  <c r="AI48" i="1"/>
  <c r="AH48" i="1"/>
  <c r="AE48" i="1"/>
  <c r="AE48" i="56" s="1"/>
  <c r="AB48" i="1"/>
  <c r="Y48" i="1"/>
  <c r="Y48" i="56" s="1"/>
  <c r="V48" i="1"/>
  <c r="V48" i="56" s="1"/>
  <c r="S48" i="1"/>
  <c r="S48" i="56" s="1"/>
  <c r="P48" i="1"/>
  <c r="M48" i="1"/>
  <c r="J48" i="1"/>
  <c r="G48" i="1"/>
  <c r="G48" i="56" s="1"/>
  <c r="AJ47" i="1"/>
  <c r="AI47" i="1"/>
  <c r="AH47" i="1"/>
  <c r="AH47" i="56" s="1"/>
  <c r="AE47" i="1"/>
  <c r="AE47" i="56" s="1"/>
  <c r="AB47" i="1"/>
  <c r="Y47" i="1"/>
  <c r="V47" i="1"/>
  <c r="S47" i="1"/>
  <c r="S47" i="56" s="1"/>
  <c r="P47" i="1"/>
  <c r="P47" i="56" s="1"/>
  <c r="M47" i="1"/>
  <c r="M47" i="56" s="1"/>
  <c r="J47" i="1"/>
  <c r="J47" i="56" s="1"/>
  <c r="G47" i="1"/>
  <c r="G47" i="56" s="1"/>
  <c r="AB48" i="56" l="1"/>
  <c r="J48" i="56"/>
  <c r="AH48" i="56"/>
  <c r="Y47" i="56"/>
  <c r="M48" i="56"/>
  <c r="V47" i="56"/>
  <c r="AB47" i="56"/>
  <c r="P48" i="56"/>
  <c r="AK47" i="57"/>
  <c r="AK48" i="52"/>
  <c r="AK48" i="69"/>
  <c r="AK48" i="1"/>
  <c r="AK47" i="48"/>
  <c r="AK47" i="36"/>
  <c r="AK48" i="36"/>
  <c r="AK48" i="48"/>
  <c r="AK47" i="1"/>
  <c r="AK47" i="52"/>
  <c r="AK47" i="69"/>
  <c r="AK48" i="57"/>
  <c r="AK47" i="61"/>
  <c r="AK48" i="61"/>
  <c r="AK48" i="65"/>
  <c r="AK47" i="65"/>
  <c r="AJ49" i="56"/>
  <c r="AJ48" i="56"/>
  <c r="AI49" i="56"/>
  <c r="AI48" i="56"/>
  <c r="D44" i="2"/>
  <c r="G44" i="2"/>
  <c r="J44" i="2"/>
  <c r="M44" i="2"/>
  <c r="P44" i="2"/>
  <c r="D45" i="2"/>
  <c r="G45" i="2"/>
  <c r="J45" i="2"/>
  <c r="M45" i="2"/>
  <c r="P45" i="2"/>
  <c r="D46" i="2"/>
  <c r="G46" i="2"/>
  <c r="J46" i="2"/>
  <c r="M46" i="2"/>
  <c r="P46" i="2"/>
  <c r="D47" i="2"/>
  <c r="G47" i="2"/>
  <c r="J47" i="2"/>
  <c r="M47" i="2"/>
  <c r="P47" i="2"/>
  <c r="D48" i="2"/>
  <c r="G48" i="2"/>
  <c r="J48" i="2"/>
  <c r="M48" i="2"/>
  <c r="P48" i="2"/>
  <c r="D49" i="2"/>
  <c r="G49" i="2"/>
  <c r="J49" i="2"/>
  <c r="M49" i="2"/>
  <c r="P49" i="2"/>
  <c r="D50" i="2"/>
  <c r="G50" i="2"/>
  <c r="J50" i="2"/>
  <c r="M50" i="2"/>
  <c r="P50" i="2"/>
  <c r="D51" i="2"/>
  <c r="G51" i="2"/>
  <c r="J51" i="2"/>
  <c r="M51" i="2"/>
  <c r="P51" i="2"/>
  <c r="D52" i="2"/>
  <c r="G52" i="2"/>
  <c r="J52" i="2"/>
  <c r="M52" i="2"/>
  <c r="P52" i="2"/>
  <c r="D53" i="2"/>
  <c r="G53" i="2"/>
  <c r="J53" i="2"/>
  <c r="M53" i="2"/>
  <c r="P53" i="2"/>
  <c r="D54" i="2"/>
  <c r="G54" i="2"/>
  <c r="J54" i="2"/>
  <c r="M54" i="2"/>
  <c r="P54" i="2"/>
  <c r="D57" i="2"/>
  <c r="G57" i="2"/>
  <c r="J57" i="2"/>
  <c r="M57" i="2"/>
  <c r="P57" i="2"/>
  <c r="D58" i="2"/>
  <c r="G58" i="2"/>
  <c r="J58" i="2"/>
  <c r="M58" i="2"/>
  <c r="P58" i="2"/>
  <c r="D59" i="2"/>
  <c r="G59" i="2"/>
  <c r="J59" i="2"/>
  <c r="M59" i="2"/>
  <c r="P59" i="2"/>
  <c r="D60" i="2"/>
  <c r="G60" i="2"/>
  <c r="J60" i="2"/>
  <c r="M60" i="2"/>
  <c r="P60" i="2"/>
  <c r="B12" i="56" l="1"/>
  <c r="A202" i="72"/>
  <c r="A201" i="72"/>
  <c r="A145" i="72"/>
  <c r="A144" i="72"/>
  <c r="A143" i="72"/>
  <c r="A142" i="72"/>
  <c r="A141" i="72"/>
  <c r="A140" i="72"/>
  <c r="A139" i="72"/>
  <c r="A137" i="72"/>
  <c r="A136" i="72"/>
  <c r="A134" i="72"/>
  <c r="A133" i="72"/>
  <c r="A111" i="72"/>
  <c r="A106" i="72"/>
  <c r="A105" i="72"/>
  <c r="A104" i="72"/>
  <c r="A103"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A2" i="72"/>
  <c r="E120" i="71"/>
  <c r="D120" i="71"/>
  <c r="C120" i="71"/>
  <c r="Q24" i="69"/>
  <c r="U24" i="69"/>
  <c r="B7" i="71"/>
  <c r="A6" i="71"/>
  <c r="A5" i="71"/>
  <c r="A4" i="71"/>
  <c r="A1" i="71"/>
  <c r="I73" i="70"/>
  <c r="H73" i="70"/>
  <c r="G73" i="70"/>
  <c r="F73" i="70"/>
  <c r="E73" i="70"/>
  <c r="D73" i="70"/>
  <c r="C73" i="70"/>
  <c r="BK60" i="70"/>
  <c r="BD60" i="70"/>
  <c r="AP60" i="70"/>
  <c r="AB60" i="70"/>
  <c r="N60" i="70"/>
  <c r="O60" i="70" s="1"/>
  <c r="G60" i="70"/>
  <c r="BU56" i="70"/>
  <c r="BS56" i="70"/>
  <c r="BQ56" i="70"/>
  <c r="BL56" i="70"/>
  <c r="BJ56" i="70"/>
  <c r="BE56" i="70"/>
  <c r="BC56" i="70"/>
  <c r="AX56" i="70"/>
  <c r="AV56" i="70"/>
  <c r="AQ56" i="70"/>
  <c r="AO56" i="70"/>
  <c r="AJ56" i="70"/>
  <c r="AH56" i="70"/>
  <c r="AC56" i="70"/>
  <c r="AA56" i="70"/>
  <c r="V56" i="70"/>
  <c r="T56" i="70"/>
  <c r="M56" i="70"/>
  <c r="H56" i="70"/>
  <c r="F56" i="70"/>
  <c r="BU55" i="70"/>
  <c r="BS55" i="70"/>
  <c r="BQ55" i="70"/>
  <c r="BL55" i="70"/>
  <c r="BJ55" i="70"/>
  <c r="BE55" i="70"/>
  <c r="BC55" i="70"/>
  <c r="AX55" i="70"/>
  <c r="AV55" i="70"/>
  <c r="AQ55" i="70"/>
  <c r="AO55" i="70"/>
  <c r="AJ55" i="70"/>
  <c r="AH55" i="70"/>
  <c r="AC55" i="70"/>
  <c r="AA55" i="70"/>
  <c r="V55" i="70"/>
  <c r="T55" i="70"/>
  <c r="O55" i="70"/>
  <c r="M55" i="70"/>
  <c r="H55" i="70"/>
  <c r="F55" i="70"/>
  <c r="BU54" i="70"/>
  <c r="BS54" i="70"/>
  <c r="BQ54" i="70"/>
  <c r="BL54" i="70"/>
  <c r="BJ54" i="70"/>
  <c r="BE54" i="70"/>
  <c r="BC54" i="70"/>
  <c r="AX54" i="70"/>
  <c r="AV54" i="70"/>
  <c r="AQ54" i="70"/>
  <c r="AO54" i="70"/>
  <c r="AJ54" i="70"/>
  <c r="AH54" i="70"/>
  <c r="AC54" i="70"/>
  <c r="AA54" i="70"/>
  <c r="T54" i="70"/>
  <c r="O54" i="70"/>
  <c r="M54" i="70"/>
  <c r="H54" i="70"/>
  <c r="F54" i="70"/>
  <c r="BU53" i="70"/>
  <c r="BS53" i="70"/>
  <c r="BQ53" i="70"/>
  <c r="BL53" i="70"/>
  <c r="BJ53" i="70"/>
  <c r="BE53" i="70"/>
  <c r="BC53" i="70"/>
  <c r="AX53" i="70"/>
  <c r="AV53" i="70"/>
  <c r="AQ53" i="70"/>
  <c r="AO53" i="70"/>
  <c r="AJ53" i="70"/>
  <c r="AH53" i="70"/>
  <c r="AC53" i="70"/>
  <c r="AA53" i="70"/>
  <c r="V53" i="70"/>
  <c r="T53" i="70"/>
  <c r="O53" i="70"/>
  <c r="M53" i="70"/>
  <c r="H53" i="70"/>
  <c r="F53" i="70"/>
  <c r="BU52" i="70"/>
  <c r="BS52" i="70"/>
  <c r="BQ52" i="70"/>
  <c r="BL52" i="70"/>
  <c r="BJ52" i="70"/>
  <c r="BE52" i="70"/>
  <c r="BC52" i="70"/>
  <c r="AX52" i="70"/>
  <c r="AV52" i="70"/>
  <c r="AQ52" i="70"/>
  <c r="AO52" i="70"/>
  <c r="AJ52" i="70"/>
  <c r="AH52" i="70"/>
  <c r="AC52" i="70"/>
  <c r="AA52" i="70"/>
  <c r="V52" i="70"/>
  <c r="T52" i="70"/>
  <c r="O52" i="70"/>
  <c r="M52" i="70"/>
  <c r="H52" i="70"/>
  <c r="F52" i="70"/>
  <c r="BU51" i="70"/>
  <c r="BS51" i="70"/>
  <c r="BQ51" i="70"/>
  <c r="BL51" i="70"/>
  <c r="BJ51" i="70"/>
  <c r="BE51" i="70"/>
  <c r="BC51" i="70"/>
  <c r="AX51" i="70"/>
  <c r="AV51" i="70"/>
  <c r="AQ51" i="70"/>
  <c r="AO51" i="70"/>
  <c r="AJ51" i="70"/>
  <c r="AH51" i="70"/>
  <c r="AC51" i="70"/>
  <c r="AA51" i="70"/>
  <c r="T51" i="70"/>
  <c r="O51" i="70"/>
  <c r="M51" i="70"/>
  <c r="H51" i="70"/>
  <c r="F51" i="70"/>
  <c r="BU50" i="70"/>
  <c r="BS50" i="70"/>
  <c r="BQ50" i="70"/>
  <c r="BL50" i="70"/>
  <c r="BJ50" i="70"/>
  <c r="BE50" i="70"/>
  <c r="BC50" i="70"/>
  <c r="AX50" i="70"/>
  <c r="AV50" i="70"/>
  <c r="AQ50" i="70"/>
  <c r="AO50" i="70"/>
  <c r="AH50" i="70"/>
  <c r="AC50" i="70"/>
  <c r="AA50" i="70"/>
  <c r="V50" i="70"/>
  <c r="T50" i="70"/>
  <c r="O50" i="70"/>
  <c r="M50" i="70"/>
  <c r="H50" i="70"/>
  <c r="F50" i="70"/>
  <c r="BU49" i="70"/>
  <c r="BS49" i="70"/>
  <c r="BQ49" i="70"/>
  <c r="BL49" i="70"/>
  <c r="BJ49" i="70"/>
  <c r="BE49" i="70"/>
  <c r="BC49" i="70"/>
  <c r="AX49" i="70"/>
  <c r="AV49" i="70"/>
  <c r="AQ49" i="70"/>
  <c r="AO49" i="70"/>
  <c r="AJ49" i="70"/>
  <c r="AH49" i="70"/>
  <c r="AC49" i="70"/>
  <c r="AA49" i="70"/>
  <c r="V49" i="70"/>
  <c r="T49" i="70"/>
  <c r="O49" i="70"/>
  <c r="M49" i="70"/>
  <c r="H49" i="70"/>
  <c r="F49" i="70"/>
  <c r="BU48" i="70"/>
  <c r="BS48" i="70"/>
  <c r="BQ48" i="70"/>
  <c r="BL48" i="70"/>
  <c r="BJ48" i="70"/>
  <c r="BE48" i="70"/>
  <c r="BC48" i="70"/>
  <c r="AX48" i="70"/>
  <c r="AV48" i="70"/>
  <c r="AQ48" i="70"/>
  <c r="AO48" i="70"/>
  <c r="AJ48" i="70"/>
  <c r="AH48" i="70"/>
  <c r="AC48" i="70"/>
  <c r="AA48" i="70"/>
  <c r="V48" i="70"/>
  <c r="T48" i="70"/>
  <c r="M48" i="70"/>
  <c r="H48" i="70"/>
  <c r="F48" i="70"/>
  <c r="BU47" i="70"/>
  <c r="BS47" i="70"/>
  <c r="BQ47" i="70"/>
  <c r="BL47" i="70"/>
  <c r="BJ47" i="70"/>
  <c r="BE47" i="70"/>
  <c r="BC47" i="70"/>
  <c r="AX47" i="70"/>
  <c r="AV47" i="70"/>
  <c r="AQ47" i="70"/>
  <c r="AO47" i="70"/>
  <c r="AJ47" i="70"/>
  <c r="AH47" i="70"/>
  <c r="AC47" i="70"/>
  <c r="AA47" i="70"/>
  <c r="V47" i="70"/>
  <c r="T47" i="70"/>
  <c r="O47" i="70"/>
  <c r="M47" i="70"/>
  <c r="H47" i="70"/>
  <c r="F47" i="70"/>
  <c r="BU46" i="70"/>
  <c r="BS46" i="70"/>
  <c r="BQ46" i="70"/>
  <c r="BL46" i="70"/>
  <c r="BJ46" i="70"/>
  <c r="BE46" i="70"/>
  <c r="BC46" i="70"/>
  <c r="AX46" i="70"/>
  <c r="AV46" i="70"/>
  <c r="AQ46" i="70"/>
  <c r="AO46" i="70"/>
  <c r="AJ46" i="70"/>
  <c r="AH46" i="70"/>
  <c r="AC46" i="70"/>
  <c r="AA46" i="70"/>
  <c r="T46" i="70"/>
  <c r="O46" i="70"/>
  <c r="M46" i="70"/>
  <c r="H46" i="70"/>
  <c r="F46" i="70"/>
  <c r="BU45" i="70"/>
  <c r="BS45" i="70"/>
  <c r="BQ45" i="70"/>
  <c r="BL45" i="70"/>
  <c r="BJ45" i="70"/>
  <c r="BE45" i="70"/>
  <c r="BC45" i="70"/>
  <c r="AX45" i="70"/>
  <c r="AV45" i="70"/>
  <c r="AQ45" i="70"/>
  <c r="AO45" i="70"/>
  <c r="AJ45" i="70"/>
  <c r="AH45" i="70"/>
  <c r="AC45" i="70"/>
  <c r="AA45" i="70"/>
  <c r="V45" i="70"/>
  <c r="T45" i="70"/>
  <c r="O45" i="70"/>
  <c r="M45" i="70"/>
  <c r="H45" i="70"/>
  <c r="F45" i="70"/>
  <c r="BU44" i="70"/>
  <c r="BS44" i="70"/>
  <c r="BQ44" i="70"/>
  <c r="BL44" i="70"/>
  <c r="BJ44" i="70"/>
  <c r="BE44" i="70"/>
  <c r="BC44" i="70"/>
  <c r="AX44" i="70"/>
  <c r="AV44" i="70"/>
  <c r="AQ44" i="70"/>
  <c r="AO44" i="70"/>
  <c r="AJ44" i="70"/>
  <c r="AH44" i="70"/>
  <c r="AC44" i="70"/>
  <c r="AA44" i="70"/>
  <c r="V44" i="70"/>
  <c r="T44" i="70"/>
  <c r="O44" i="70"/>
  <c r="M44" i="70"/>
  <c r="H44" i="70"/>
  <c r="F44" i="70"/>
  <c r="BU43" i="70"/>
  <c r="BS43" i="70"/>
  <c r="BQ43" i="70"/>
  <c r="BL43" i="70"/>
  <c r="BJ43" i="70"/>
  <c r="BE43" i="70"/>
  <c r="BC43" i="70"/>
  <c r="AX43" i="70"/>
  <c r="AV43" i="70"/>
  <c r="AQ43" i="70"/>
  <c r="AO43" i="70"/>
  <c r="AJ43" i="70"/>
  <c r="AH43" i="70"/>
  <c r="AC43" i="70"/>
  <c r="AA43" i="70"/>
  <c r="T43" i="70"/>
  <c r="O43" i="70"/>
  <c r="M43" i="70"/>
  <c r="H43" i="70"/>
  <c r="F43" i="70"/>
  <c r="BU42" i="70"/>
  <c r="BS42" i="70"/>
  <c r="BQ42" i="70"/>
  <c r="BL42" i="70"/>
  <c r="BJ42" i="70"/>
  <c r="BE42" i="70"/>
  <c r="BC42" i="70"/>
  <c r="AX42" i="70"/>
  <c r="AV42" i="70"/>
  <c r="AQ42" i="70"/>
  <c r="AO42" i="70"/>
  <c r="AH42" i="70"/>
  <c r="AC42" i="70"/>
  <c r="AA42" i="70"/>
  <c r="V42" i="70"/>
  <c r="T42" i="70"/>
  <c r="O42" i="70"/>
  <c r="M42" i="70"/>
  <c r="H42" i="70"/>
  <c r="F42" i="70"/>
  <c r="BU41" i="70"/>
  <c r="BS41" i="70"/>
  <c r="BQ41" i="70"/>
  <c r="BL41" i="70"/>
  <c r="BJ41" i="70"/>
  <c r="BE41" i="70"/>
  <c r="BC41" i="70"/>
  <c r="AX41" i="70"/>
  <c r="AV41" i="70"/>
  <c r="AQ41" i="70"/>
  <c r="AO41" i="70"/>
  <c r="AJ41" i="70"/>
  <c r="AH41" i="70"/>
  <c r="AC41" i="70"/>
  <c r="AA41" i="70"/>
  <c r="V41" i="70"/>
  <c r="T41" i="70"/>
  <c r="O41" i="70"/>
  <c r="M41" i="70"/>
  <c r="H41" i="70"/>
  <c r="F41" i="70"/>
  <c r="BU40" i="70"/>
  <c r="BS40" i="70"/>
  <c r="BQ40" i="70"/>
  <c r="BL40" i="70"/>
  <c r="BJ40" i="70"/>
  <c r="BE40" i="70"/>
  <c r="BC40" i="70"/>
  <c r="AX40" i="70"/>
  <c r="AV40" i="70"/>
  <c r="AQ40" i="70"/>
  <c r="AO40" i="70"/>
  <c r="AJ40" i="70"/>
  <c r="AH40" i="70"/>
  <c r="AC40" i="70"/>
  <c r="AA40" i="70"/>
  <c r="V40" i="70"/>
  <c r="T40" i="70"/>
  <c r="M40" i="70"/>
  <c r="H40" i="70"/>
  <c r="F40" i="70"/>
  <c r="BU39" i="70"/>
  <c r="BS39" i="70"/>
  <c r="BQ39" i="70"/>
  <c r="BL39" i="70"/>
  <c r="BJ39" i="70"/>
  <c r="BE39" i="70"/>
  <c r="BC39" i="70"/>
  <c r="AX39" i="70"/>
  <c r="AV39" i="70"/>
  <c r="AQ39" i="70"/>
  <c r="AO39" i="70"/>
  <c r="AJ39" i="70"/>
  <c r="AH39" i="70"/>
  <c r="AC39" i="70"/>
  <c r="AA39" i="70"/>
  <c r="V39" i="70"/>
  <c r="T39" i="70"/>
  <c r="O39" i="70"/>
  <c r="M39" i="70"/>
  <c r="H39" i="70"/>
  <c r="F39" i="70"/>
  <c r="BU38" i="70"/>
  <c r="BS38" i="70"/>
  <c r="BQ38" i="70"/>
  <c r="BL38" i="70"/>
  <c r="BJ38" i="70"/>
  <c r="BE38" i="70"/>
  <c r="BC38" i="70"/>
  <c r="AX38" i="70"/>
  <c r="AV38" i="70"/>
  <c r="AQ38" i="70"/>
  <c r="AO38" i="70"/>
  <c r="AJ38" i="70"/>
  <c r="AH38" i="70"/>
  <c r="AC38" i="70"/>
  <c r="AA38" i="70"/>
  <c r="T38" i="70"/>
  <c r="O38" i="70"/>
  <c r="M38" i="70"/>
  <c r="H38" i="70"/>
  <c r="F38" i="70"/>
  <c r="BU37" i="70"/>
  <c r="BS37" i="70"/>
  <c r="BQ37" i="70"/>
  <c r="BL37" i="70"/>
  <c r="BJ37" i="70"/>
  <c r="BE37" i="70"/>
  <c r="BC37" i="70"/>
  <c r="AX37" i="70"/>
  <c r="AV37" i="70"/>
  <c r="AQ37" i="70"/>
  <c r="AO37" i="70"/>
  <c r="AJ37" i="70"/>
  <c r="AH37" i="70"/>
  <c r="AC37" i="70"/>
  <c r="AA37" i="70"/>
  <c r="V37" i="70"/>
  <c r="T37" i="70"/>
  <c r="O37" i="70"/>
  <c r="M37" i="70"/>
  <c r="H37" i="70"/>
  <c r="F37" i="70"/>
  <c r="BU36" i="70"/>
  <c r="BS36" i="70"/>
  <c r="BQ36" i="70"/>
  <c r="BL36" i="70"/>
  <c r="BJ36" i="70"/>
  <c r="BE36" i="70"/>
  <c r="BC36" i="70"/>
  <c r="AX36" i="70"/>
  <c r="AV36" i="70"/>
  <c r="AQ36" i="70"/>
  <c r="AO36" i="70"/>
  <c r="AJ36" i="70"/>
  <c r="AH36" i="70"/>
  <c r="AC36" i="70"/>
  <c r="AA36" i="70"/>
  <c r="V36" i="70"/>
  <c r="T36" i="70"/>
  <c r="O36" i="70"/>
  <c r="M36" i="70"/>
  <c r="H36" i="70"/>
  <c r="F36" i="70"/>
  <c r="BU35" i="70"/>
  <c r="BS35" i="70"/>
  <c r="BQ35" i="70"/>
  <c r="BL35" i="70"/>
  <c r="BJ35" i="70"/>
  <c r="BE35" i="70"/>
  <c r="BC35" i="70"/>
  <c r="AX35" i="70"/>
  <c r="AV35" i="70"/>
  <c r="AQ35" i="70"/>
  <c r="AO35" i="70"/>
  <c r="AJ35" i="70"/>
  <c r="AH35" i="70"/>
  <c r="AC35" i="70"/>
  <c r="AA35" i="70"/>
  <c r="T35" i="70"/>
  <c r="O35" i="70"/>
  <c r="M35" i="70"/>
  <c r="H35" i="70"/>
  <c r="F35" i="70"/>
  <c r="BU34" i="70"/>
  <c r="BS34" i="70"/>
  <c r="BQ34" i="70"/>
  <c r="BL34" i="70"/>
  <c r="BJ34" i="70"/>
  <c r="BE34" i="70"/>
  <c r="BC34" i="70"/>
  <c r="AX34" i="70"/>
  <c r="AV34" i="70"/>
  <c r="AQ34" i="70"/>
  <c r="AO34" i="70"/>
  <c r="AH34" i="70"/>
  <c r="AC34" i="70"/>
  <c r="AA34" i="70"/>
  <c r="V34" i="70"/>
  <c r="T34" i="70"/>
  <c r="O34" i="70"/>
  <c r="M34" i="70"/>
  <c r="H34" i="70"/>
  <c r="F34" i="70"/>
  <c r="BU33" i="70"/>
  <c r="BS33" i="70"/>
  <c r="BQ33" i="70"/>
  <c r="BL33" i="70"/>
  <c r="BJ33" i="70"/>
  <c r="BE33" i="70"/>
  <c r="BC33" i="70"/>
  <c r="AX33" i="70"/>
  <c r="AV33" i="70"/>
  <c r="AQ33" i="70"/>
  <c r="AO33" i="70"/>
  <c r="AJ33" i="70"/>
  <c r="AH33" i="70"/>
  <c r="AC33" i="70"/>
  <c r="AA33" i="70"/>
  <c r="V33" i="70"/>
  <c r="T33" i="70"/>
  <c r="O33" i="70"/>
  <c r="M33" i="70"/>
  <c r="H33" i="70"/>
  <c r="F33" i="70"/>
  <c r="BU32" i="70"/>
  <c r="BS32" i="70"/>
  <c r="BQ32" i="70"/>
  <c r="BL32" i="70"/>
  <c r="BJ32" i="70"/>
  <c r="BE32" i="70"/>
  <c r="BC32" i="70"/>
  <c r="AX32" i="70"/>
  <c r="AV32" i="70"/>
  <c r="AQ32" i="70"/>
  <c r="AO32" i="70"/>
  <c r="AJ32" i="70"/>
  <c r="AH32" i="70"/>
  <c r="AC32" i="70"/>
  <c r="AA32" i="70"/>
  <c r="V32" i="70"/>
  <c r="T32" i="70"/>
  <c r="O32" i="70"/>
  <c r="M32" i="70"/>
  <c r="H32" i="70"/>
  <c r="F32" i="70"/>
  <c r="BU31" i="70"/>
  <c r="BS31" i="70"/>
  <c r="BQ31" i="70"/>
  <c r="BL31" i="70"/>
  <c r="BJ31" i="70"/>
  <c r="BE31" i="70"/>
  <c r="BC31" i="70"/>
  <c r="AX31" i="70"/>
  <c r="AV31" i="70"/>
  <c r="AQ31" i="70"/>
  <c r="AO31" i="70"/>
  <c r="AJ31" i="70"/>
  <c r="AH31" i="70"/>
  <c r="AA31" i="70"/>
  <c r="V31" i="70"/>
  <c r="T31" i="70"/>
  <c r="O31" i="70"/>
  <c r="M31" i="70"/>
  <c r="H31" i="70"/>
  <c r="F31" i="70"/>
  <c r="BU30" i="70"/>
  <c r="BS30" i="70"/>
  <c r="BQ30" i="70"/>
  <c r="BL30" i="70"/>
  <c r="BJ30" i="70"/>
  <c r="BE30" i="70"/>
  <c r="BC30" i="70"/>
  <c r="AX30" i="70"/>
  <c r="AV30" i="70"/>
  <c r="AQ30" i="70"/>
  <c r="AO30" i="70"/>
  <c r="AJ30" i="70"/>
  <c r="AH30" i="70"/>
  <c r="AC30" i="70"/>
  <c r="AA30" i="70"/>
  <c r="T30" i="70"/>
  <c r="O30" i="70"/>
  <c r="M30" i="70"/>
  <c r="H30" i="70"/>
  <c r="F30" i="70"/>
  <c r="BU29" i="70"/>
  <c r="BS29" i="70"/>
  <c r="BQ29" i="70"/>
  <c r="BL29" i="70"/>
  <c r="BJ29" i="70"/>
  <c r="BE29" i="70"/>
  <c r="BC29" i="70"/>
  <c r="AX29" i="70"/>
  <c r="AV29" i="70"/>
  <c r="AQ29" i="70"/>
  <c r="AO29" i="70"/>
  <c r="AJ29" i="70"/>
  <c r="AH29" i="70"/>
  <c r="AC29" i="70"/>
  <c r="AA29" i="70"/>
  <c r="V29" i="70"/>
  <c r="T29" i="70"/>
  <c r="O29" i="70"/>
  <c r="M29" i="70"/>
  <c r="H29" i="70"/>
  <c r="F29" i="70"/>
  <c r="BU28" i="70"/>
  <c r="BS28" i="70"/>
  <c r="BQ28" i="70"/>
  <c r="BL28" i="70"/>
  <c r="BJ28" i="70"/>
  <c r="BE28" i="70"/>
  <c r="BC28" i="70"/>
  <c r="AX28" i="70"/>
  <c r="AV28" i="70"/>
  <c r="AQ28" i="70"/>
  <c r="AO28" i="70"/>
  <c r="AJ28" i="70"/>
  <c r="AH28" i="70"/>
  <c r="AC28" i="70"/>
  <c r="AA28" i="70"/>
  <c r="V28" i="70"/>
  <c r="T28" i="70"/>
  <c r="O28" i="70"/>
  <c r="M28" i="70"/>
  <c r="H28" i="70"/>
  <c r="F28" i="70"/>
  <c r="BU27" i="70"/>
  <c r="BS27" i="70"/>
  <c r="BQ27" i="70"/>
  <c r="BL27" i="70"/>
  <c r="BJ27" i="70"/>
  <c r="BE27" i="70"/>
  <c r="BC27" i="70"/>
  <c r="AX27" i="70"/>
  <c r="AV27" i="70"/>
  <c r="AQ27" i="70"/>
  <c r="AO27" i="70"/>
  <c r="AJ27" i="70"/>
  <c r="AH27" i="70"/>
  <c r="AC27" i="70"/>
  <c r="AA27" i="70"/>
  <c r="T27" i="70"/>
  <c r="O27" i="70"/>
  <c r="M27" i="70"/>
  <c r="H27" i="70"/>
  <c r="F27" i="70"/>
  <c r="BU26" i="70"/>
  <c r="BS26" i="70"/>
  <c r="BQ26" i="70"/>
  <c r="BL26" i="70"/>
  <c r="BJ26" i="70"/>
  <c r="BE26" i="70"/>
  <c r="BC26" i="70"/>
  <c r="AX26" i="70"/>
  <c r="AV26" i="70"/>
  <c r="AQ26" i="70"/>
  <c r="AO26" i="70"/>
  <c r="AH26" i="70"/>
  <c r="AC26" i="70"/>
  <c r="AA26" i="70"/>
  <c r="V26" i="70"/>
  <c r="T26" i="70"/>
  <c r="O26" i="70"/>
  <c r="M26" i="70"/>
  <c r="H26" i="70"/>
  <c r="F26" i="70"/>
  <c r="BU25" i="70"/>
  <c r="BS25" i="70"/>
  <c r="BQ25" i="70"/>
  <c r="BL25" i="70"/>
  <c r="BJ25" i="70"/>
  <c r="BE25" i="70"/>
  <c r="BC25" i="70"/>
  <c r="AX25" i="70"/>
  <c r="AV25" i="70"/>
  <c r="AQ25" i="70"/>
  <c r="AO25" i="70"/>
  <c r="AJ25" i="70"/>
  <c r="AH25" i="70"/>
  <c r="AC25" i="70"/>
  <c r="AA25" i="70"/>
  <c r="V25" i="70"/>
  <c r="T25" i="70"/>
  <c r="O25" i="70"/>
  <c r="M25" i="70"/>
  <c r="H25" i="70"/>
  <c r="F25" i="70"/>
  <c r="BU24" i="70"/>
  <c r="BS24" i="70"/>
  <c r="BQ24" i="70"/>
  <c r="BL24" i="70"/>
  <c r="BJ24" i="70"/>
  <c r="BE24" i="70"/>
  <c r="BC24" i="70"/>
  <c r="AX24" i="70"/>
  <c r="AV24" i="70"/>
  <c r="AQ24" i="70"/>
  <c r="AO24" i="70"/>
  <c r="AJ24" i="70"/>
  <c r="AH24" i="70"/>
  <c r="AC24" i="70"/>
  <c r="AA24" i="70"/>
  <c r="V24" i="70"/>
  <c r="T24" i="70"/>
  <c r="O24" i="70"/>
  <c r="M24" i="70"/>
  <c r="H24" i="70"/>
  <c r="F24" i="70"/>
  <c r="BU23" i="70"/>
  <c r="BS23" i="70"/>
  <c r="BQ23" i="70"/>
  <c r="BL23" i="70"/>
  <c r="BJ23" i="70"/>
  <c r="BE23" i="70"/>
  <c r="BC23" i="70"/>
  <c r="AX23" i="70"/>
  <c r="AV23" i="70"/>
  <c r="AQ23" i="70"/>
  <c r="AO23" i="70"/>
  <c r="AJ23" i="70"/>
  <c r="AH23" i="70"/>
  <c r="AA23" i="70"/>
  <c r="V23" i="70"/>
  <c r="T23" i="70"/>
  <c r="O23" i="70"/>
  <c r="M23" i="70"/>
  <c r="H23" i="70"/>
  <c r="F23" i="70"/>
  <c r="BU22" i="70"/>
  <c r="BS22" i="70"/>
  <c r="BQ22" i="70"/>
  <c r="BL22" i="70"/>
  <c r="BJ22" i="70"/>
  <c r="BE22" i="70"/>
  <c r="BC22" i="70"/>
  <c r="AX22" i="70"/>
  <c r="AV22" i="70"/>
  <c r="AQ22" i="70"/>
  <c r="AO22" i="70"/>
  <c r="AJ22" i="70"/>
  <c r="AH22" i="70"/>
  <c r="AC22" i="70"/>
  <c r="AA22" i="70"/>
  <c r="T22" i="70"/>
  <c r="O22" i="70"/>
  <c r="M22" i="70"/>
  <c r="H22" i="70"/>
  <c r="F22" i="70"/>
  <c r="BU21" i="70"/>
  <c r="BS21" i="70"/>
  <c r="BQ21" i="70"/>
  <c r="BL21" i="70"/>
  <c r="BJ21" i="70"/>
  <c r="BE21" i="70"/>
  <c r="BC21" i="70"/>
  <c r="AX21" i="70"/>
  <c r="AV21" i="70"/>
  <c r="AQ21" i="70"/>
  <c r="AO21" i="70"/>
  <c r="AJ21" i="70"/>
  <c r="AH21" i="70"/>
  <c r="AC21" i="70"/>
  <c r="AA21" i="70"/>
  <c r="V21" i="70"/>
  <c r="T21" i="70"/>
  <c r="O21" i="70"/>
  <c r="M21" i="70"/>
  <c r="H21" i="70"/>
  <c r="F21" i="70"/>
  <c r="BU20" i="70"/>
  <c r="BS20" i="70"/>
  <c r="BQ20" i="70"/>
  <c r="BL20" i="70"/>
  <c r="BJ20" i="70"/>
  <c r="BE20" i="70"/>
  <c r="BC20" i="70"/>
  <c r="AX20" i="70"/>
  <c r="AV20" i="70"/>
  <c r="AQ20" i="70"/>
  <c r="AO20" i="70"/>
  <c r="AJ20" i="70"/>
  <c r="AH20" i="70"/>
  <c r="AC20" i="70"/>
  <c r="AA20" i="70"/>
  <c r="V20" i="70"/>
  <c r="T20" i="70"/>
  <c r="O20" i="70"/>
  <c r="M20" i="70"/>
  <c r="H20" i="70"/>
  <c r="F20" i="70"/>
  <c r="BU19" i="70"/>
  <c r="BS19" i="70"/>
  <c r="BQ19" i="70"/>
  <c r="BL19" i="70"/>
  <c r="BJ19" i="70"/>
  <c r="BE19" i="70"/>
  <c r="BC19" i="70"/>
  <c r="AX19" i="70"/>
  <c r="AV19" i="70"/>
  <c r="AQ19" i="70"/>
  <c r="AO19" i="70"/>
  <c r="AJ19" i="70"/>
  <c r="AH19" i="70"/>
  <c r="AC19" i="70"/>
  <c r="AA19" i="70"/>
  <c r="T19" i="70"/>
  <c r="O19" i="70"/>
  <c r="M19" i="70"/>
  <c r="H19" i="70"/>
  <c r="F19" i="70"/>
  <c r="BU18" i="70"/>
  <c r="BS18" i="70"/>
  <c r="BQ18" i="70"/>
  <c r="BL18" i="70"/>
  <c r="BJ18" i="70"/>
  <c r="BE18" i="70"/>
  <c r="BC18" i="70"/>
  <c r="AX18" i="70"/>
  <c r="AV18" i="70"/>
  <c r="AQ18" i="70"/>
  <c r="AO18" i="70"/>
  <c r="AH18" i="70"/>
  <c r="AC18" i="70"/>
  <c r="AA18" i="70"/>
  <c r="V18" i="70"/>
  <c r="T18" i="70"/>
  <c r="O18" i="70"/>
  <c r="M18" i="70"/>
  <c r="H18" i="70"/>
  <c r="F18" i="70"/>
  <c r="BU17" i="70"/>
  <c r="BS17" i="70"/>
  <c r="BQ17" i="70"/>
  <c r="BL17" i="70"/>
  <c r="BJ17" i="70"/>
  <c r="BE17" i="70"/>
  <c r="BC17" i="70"/>
  <c r="AX17" i="70"/>
  <c r="AV17" i="70"/>
  <c r="AQ17" i="70"/>
  <c r="AO17" i="70"/>
  <c r="AJ17" i="70"/>
  <c r="AH17" i="70"/>
  <c r="AC17" i="70"/>
  <c r="AA17" i="70"/>
  <c r="V17" i="70"/>
  <c r="T17" i="70"/>
  <c r="O17" i="70"/>
  <c r="M17" i="70"/>
  <c r="H17" i="70"/>
  <c r="F17" i="70"/>
  <c r="BU16" i="70"/>
  <c r="BS16" i="70"/>
  <c r="BQ16" i="70"/>
  <c r="BL16" i="70"/>
  <c r="BJ16" i="70"/>
  <c r="BE16" i="70"/>
  <c r="BC16" i="70"/>
  <c r="AX16" i="70"/>
  <c r="AV16" i="70"/>
  <c r="AQ16" i="70"/>
  <c r="AO16" i="70"/>
  <c r="AJ16" i="70"/>
  <c r="AH16" i="70"/>
  <c r="AC16" i="70"/>
  <c r="AA16" i="70"/>
  <c r="V16" i="70"/>
  <c r="T16" i="70"/>
  <c r="M16" i="70"/>
  <c r="H16" i="70"/>
  <c r="F16" i="70"/>
  <c r="BU15" i="70"/>
  <c r="BS15" i="70"/>
  <c r="BQ15" i="70"/>
  <c r="BL15" i="70"/>
  <c r="BJ15" i="70"/>
  <c r="BE15" i="70"/>
  <c r="BC15" i="70"/>
  <c r="AX15" i="70"/>
  <c r="AV15" i="70"/>
  <c r="AQ15" i="70"/>
  <c r="AO15" i="70"/>
  <c r="AJ15" i="70"/>
  <c r="AH15" i="70"/>
  <c r="AA15" i="70"/>
  <c r="V15" i="70"/>
  <c r="T15" i="70"/>
  <c r="O15" i="70"/>
  <c r="M15" i="70"/>
  <c r="H15" i="70"/>
  <c r="F15" i="70"/>
  <c r="BU14" i="70"/>
  <c r="BS14" i="70"/>
  <c r="BQ14" i="70"/>
  <c r="BL14" i="70"/>
  <c r="BJ14" i="70"/>
  <c r="BE14" i="70"/>
  <c r="BC14" i="70"/>
  <c r="AX14" i="70"/>
  <c r="AV14" i="70"/>
  <c r="AO14" i="70"/>
  <c r="AH14" i="70"/>
  <c r="AC14" i="70"/>
  <c r="AA14" i="70"/>
  <c r="T14" i="70"/>
  <c r="O14" i="70"/>
  <c r="M14" i="70"/>
  <c r="H14" i="70"/>
  <c r="F14" i="70"/>
  <c r="P13" i="70"/>
  <c r="W13" i="70" s="1"/>
  <c r="AD13" i="70" s="1"/>
  <c r="AK13" i="70" s="1"/>
  <c r="AR13" i="70" s="1"/>
  <c r="AY13" i="70" s="1"/>
  <c r="BF13" i="70" s="1"/>
  <c r="BM13" i="70" s="1"/>
  <c r="BT13" i="70" s="1"/>
  <c r="O13" i="70"/>
  <c r="V13" i="70" s="1"/>
  <c r="AC13" i="70" s="1"/>
  <c r="AJ13" i="70" s="1"/>
  <c r="AQ13" i="70" s="1"/>
  <c r="AX13" i="70" s="1"/>
  <c r="BE13" i="70" s="1"/>
  <c r="BL13" i="70" s="1"/>
  <c r="BS13" i="70" s="1"/>
  <c r="N13" i="70"/>
  <c r="U13" i="70" s="1"/>
  <c r="BU13" i="70" s="1"/>
  <c r="I12" i="70"/>
  <c r="A6" i="70"/>
  <c r="A5" i="70"/>
  <c r="A4" i="70"/>
  <c r="A1" i="70"/>
  <c r="J87" i="69"/>
  <c r="I87" i="69"/>
  <c r="H87" i="69"/>
  <c r="AJ59" i="69"/>
  <c r="AI59" i="69"/>
  <c r="AH59" i="69"/>
  <c r="AE59" i="69"/>
  <c r="AB59" i="69"/>
  <c r="Y59" i="69"/>
  <c r="V59" i="69"/>
  <c r="S59" i="69"/>
  <c r="P59" i="69"/>
  <c r="M59" i="69"/>
  <c r="J59" i="69"/>
  <c r="G59" i="69"/>
  <c r="AJ58" i="69"/>
  <c r="AI58" i="69"/>
  <c r="AH58" i="69"/>
  <c r="AE58" i="69"/>
  <c r="AB58" i="69"/>
  <c r="Y58" i="69"/>
  <c r="V58" i="69"/>
  <c r="S58" i="69"/>
  <c r="P58" i="69"/>
  <c r="M58" i="69"/>
  <c r="J58" i="69"/>
  <c r="G58" i="69"/>
  <c r="AJ57" i="69"/>
  <c r="AI57" i="69"/>
  <c r="AH57" i="69"/>
  <c r="AE57" i="69"/>
  <c r="AB57" i="69"/>
  <c r="Y57" i="69"/>
  <c r="V57" i="69"/>
  <c r="S57" i="69"/>
  <c r="P57" i="69"/>
  <c r="M57" i="69"/>
  <c r="J57" i="69"/>
  <c r="G57" i="69"/>
  <c r="AJ56" i="69"/>
  <c r="AI56" i="69"/>
  <c r="AH56" i="69"/>
  <c r="AH60" i="69" s="1"/>
  <c r="AE56" i="69"/>
  <c r="AB56" i="69"/>
  <c r="Y56" i="69"/>
  <c r="Y60" i="69" s="1"/>
  <c r="V56" i="69"/>
  <c r="V60" i="69" s="1"/>
  <c r="S56" i="69"/>
  <c r="P56" i="69"/>
  <c r="P60" i="69" s="1"/>
  <c r="M56" i="69"/>
  <c r="M60" i="69" s="1"/>
  <c r="J56" i="69"/>
  <c r="J60" i="69" s="1"/>
  <c r="G56" i="69"/>
  <c r="AC62" i="69"/>
  <c r="O62" i="69"/>
  <c r="AJ52" i="69"/>
  <c r="AI52" i="69"/>
  <c r="AH52" i="69"/>
  <c r="AE52" i="69"/>
  <c r="AB52" i="69"/>
  <c r="Y52" i="69"/>
  <c r="V52" i="69"/>
  <c r="S52" i="69"/>
  <c r="P52" i="69"/>
  <c r="M52" i="69"/>
  <c r="J52" i="69"/>
  <c r="G52" i="69"/>
  <c r="AJ51" i="69"/>
  <c r="AI51" i="69"/>
  <c r="AH51" i="69"/>
  <c r="AE51" i="69"/>
  <c r="AB51" i="69"/>
  <c r="Y51" i="69"/>
  <c r="V51" i="69"/>
  <c r="S51" i="69"/>
  <c r="P51" i="69"/>
  <c r="M51" i="69"/>
  <c r="J51" i="69"/>
  <c r="G51" i="69"/>
  <c r="AJ50" i="69"/>
  <c r="AI50" i="69"/>
  <c r="AH50" i="69"/>
  <c r="AE50" i="69"/>
  <c r="AB50" i="69"/>
  <c r="Y50" i="69"/>
  <c r="V50" i="69"/>
  <c r="S50" i="69"/>
  <c r="P50" i="69"/>
  <c r="M50" i="69"/>
  <c r="J50" i="69"/>
  <c r="G50" i="69"/>
  <c r="AJ49" i="69"/>
  <c r="AI49" i="69"/>
  <c r="AH49" i="69"/>
  <c r="AE49" i="69"/>
  <c r="AB49" i="69"/>
  <c r="Y49" i="69"/>
  <c r="V49" i="69"/>
  <c r="S49" i="69"/>
  <c r="P49" i="69"/>
  <c r="M49" i="69"/>
  <c r="J49" i="69"/>
  <c r="G49" i="69"/>
  <c r="AJ46" i="69"/>
  <c r="AI46" i="69"/>
  <c r="AH46" i="69"/>
  <c r="AE46" i="69"/>
  <c r="AB46" i="69"/>
  <c r="Y46" i="69"/>
  <c r="V46" i="69"/>
  <c r="S46" i="69"/>
  <c r="P46" i="69"/>
  <c r="M46" i="69"/>
  <c r="J46" i="69"/>
  <c r="G46" i="69"/>
  <c r="AI34" i="69"/>
  <c r="AH34" i="69"/>
  <c r="AE34" i="69"/>
  <c r="AE53" i="69" s="1"/>
  <c r="AB34" i="69"/>
  <c r="AB53" i="69" s="1"/>
  <c r="Y34" i="69"/>
  <c r="V34" i="69"/>
  <c r="S34" i="69"/>
  <c r="S53" i="69" s="1"/>
  <c r="P34" i="69"/>
  <c r="P53" i="69" s="1"/>
  <c r="M34" i="69"/>
  <c r="J34" i="69"/>
  <c r="G34" i="69"/>
  <c r="G53" i="69" s="1"/>
  <c r="AG29" i="69"/>
  <c r="AF29" i="69"/>
  <c r="AC29" i="69"/>
  <c r="Z29" i="69"/>
  <c r="W29" i="69"/>
  <c r="T29" i="69"/>
  <c r="Q29" i="69"/>
  <c r="N29" i="69"/>
  <c r="K29" i="69"/>
  <c r="H29" i="69"/>
  <c r="E29" i="69"/>
  <c r="AF28" i="69"/>
  <c r="AC28" i="69"/>
  <c r="Z28" i="69"/>
  <c r="W28" i="69"/>
  <c r="T28" i="69"/>
  <c r="Q28" i="69"/>
  <c r="N28" i="69"/>
  <c r="K28" i="69"/>
  <c r="H28" i="69"/>
  <c r="E28" i="69"/>
  <c r="AF24" i="69"/>
  <c r="AC24" i="69"/>
  <c r="Z24" i="69"/>
  <c r="W24" i="69"/>
  <c r="T24" i="69"/>
  <c r="N24" i="69"/>
  <c r="K24" i="69"/>
  <c r="H24" i="69"/>
  <c r="E24" i="69"/>
  <c r="D11" i="69"/>
  <c r="C11" i="69"/>
  <c r="B11" i="69"/>
  <c r="D10" i="69"/>
  <c r="C10" i="69"/>
  <c r="B10" i="69"/>
  <c r="D9" i="69"/>
  <c r="C9" i="69"/>
  <c r="B9" i="69"/>
  <c r="D8" i="69"/>
  <c r="C8" i="69"/>
  <c r="B8" i="69"/>
  <c r="D7" i="69"/>
  <c r="C7" i="69"/>
  <c r="B7" i="69"/>
  <c r="C6" i="69"/>
  <c r="C5" i="69"/>
  <c r="B3" i="69"/>
  <c r="E90" i="69" s="1"/>
  <c r="A202" i="68"/>
  <c r="A201" i="68"/>
  <c r="A145" i="68"/>
  <c r="A144" i="68"/>
  <c r="A143" i="68"/>
  <c r="A142" i="68"/>
  <c r="A141" i="68"/>
  <c r="A140" i="68"/>
  <c r="A139" i="68"/>
  <c r="A137" i="68"/>
  <c r="A136" i="68"/>
  <c r="A134" i="68"/>
  <c r="A133" i="68"/>
  <c r="A111" i="68"/>
  <c r="A106" i="68"/>
  <c r="A105" i="68"/>
  <c r="A104" i="68"/>
  <c r="A103"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A2" i="68"/>
  <c r="E120" i="67"/>
  <c r="D120" i="67"/>
  <c r="C120" i="67"/>
  <c r="AG24" i="65"/>
  <c r="B7" i="67"/>
  <c r="A6" i="67"/>
  <c r="A5" i="67"/>
  <c r="A4" i="67"/>
  <c r="A1" i="67"/>
  <c r="I73" i="66"/>
  <c r="H73" i="66"/>
  <c r="G73" i="66"/>
  <c r="F73" i="66"/>
  <c r="E73" i="66"/>
  <c r="D73" i="66"/>
  <c r="C73" i="66"/>
  <c r="AC23" i="65"/>
  <c r="Z23" i="65"/>
  <c r="W23" i="65"/>
  <c r="T23" i="65"/>
  <c r="Q23" i="65"/>
  <c r="N23" i="65"/>
  <c r="K23" i="65"/>
  <c r="G23" i="65"/>
  <c r="P13" i="66"/>
  <c r="W13" i="66" s="1"/>
  <c r="AD13" i="66" s="1"/>
  <c r="AK13" i="66" s="1"/>
  <c r="AR13" i="66" s="1"/>
  <c r="AY13" i="66" s="1"/>
  <c r="BF13" i="66" s="1"/>
  <c r="BM13" i="66" s="1"/>
  <c r="BT13" i="66" s="1"/>
  <c r="O13" i="66"/>
  <c r="V13" i="66" s="1"/>
  <c r="N13" i="66"/>
  <c r="U13" i="66" s="1"/>
  <c r="BU13" i="66" s="1"/>
  <c r="I12" i="66"/>
  <c r="A6" i="66"/>
  <c r="A5" i="66"/>
  <c r="A4" i="66"/>
  <c r="A1" i="66"/>
  <c r="J87" i="65"/>
  <c r="I87" i="65"/>
  <c r="H87" i="65"/>
  <c r="J73" i="66" s="1"/>
  <c r="AJ59" i="65"/>
  <c r="AI59" i="65"/>
  <c r="AH59" i="65"/>
  <c r="AE59" i="65"/>
  <c r="AB59" i="65"/>
  <c r="Y59" i="65"/>
  <c r="V59" i="65"/>
  <c r="S59" i="65"/>
  <c r="P59" i="65"/>
  <c r="M59" i="65"/>
  <c r="J59" i="65"/>
  <c r="G59" i="65"/>
  <c r="AJ58" i="65"/>
  <c r="AI58" i="65"/>
  <c r="AH58" i="65"/>
  <c r="AE58" i="65"/>
  <c r="AB58" i="65"/>
  <c r="Y58" i="65"/>
  <c r="V58" i="65"/>
  <c r="S58" i="65"/>
  <c r="P58" i="65"/>
  <c r="M58" i="65"/>
  <c r="J58" i="65"/>
  <c r="G58" i="65"/>
  <c r="AJ57" i="65"/>
  <c r="AI57" i="65"/>
  <c r="AH57" i="65"/>
  <c r="AE57" i="65"/>
  <c r="AB57" i="65"/>
  <c r="Y57" i="65"/>
  <c r="V57" i="65"/>
  <c r="S57" i="65"/>
  <c r="P57" i="65"/>
  <c r="M57" i="65"/>
  <c r="J57" i="65"/>
  <c r="G57" i="65"/>
  <c r="AJ56" i="65"/>
  <c r="AI56" i="65"/>
  <c r="AH56" i="65"/>
  <c r="AH60" i="65" s="1"/>
  <c r="AE56" i="65"/>
  <c r="AE60" i="65" s="1"/>
  <c r="AB56" i="65"/>
  <c r="Y56" i="65"/>
  <c r="V56" i="65"/>
  <c r="V60" i="65" s="1"/>
  <c r="S56" i="65"/>
  <c r="S60" i="65" s="1"/>
  <c r="P56" i="65"/>
  <c r="P60" i="65" s="1"/>
  <c r="M56" i="65"/>
  <c r="M60" i="65" s="1"/>
  <c r="J56" i="65"/>
  <c r="J60" i="65" s="1"/>
  <c r="G56" i="65"/>
  <c r="G60" i="65" s="1"/>
  <c r="AJ52" i="65"/>
  <c r="AI52" i="65"/>
  <c r="AH52" i="65"/>
  <c r="AE52" i="65"/>
  <c r="AB52" i="65"/>
  <c r="Y52" i="65"/>
  <c r="V52" i="65"/>
  <c r="S52" i="65"/>
  <c r="P52" i="65"/>
  <c r="M52" i="65"/>
  <c r="J52" i="65"/>
  <c r="G52" i="65"/>
  <c r="AJ51" i="65"/>
  <c r="AI51" i="65"/>
  <c r="AH51" i="65"/>
  <c r="AE51" i="65"/>
  <c r="AB51" i="65"/>
  <c r="Y51" i="65"/>
  <c r="V51" i="65"/>
  <c r="S51" i="65"/>
  <c r="P51" i="65"/>
  <c r="M51" i="65"/>
  <c r="J51" i="65"/>
  <c r="G51" i="65"/>
  <c r="AJ50" i="65"/>
  <c r="AI50" i="65"/>
  <c r="AH50" i="65"/>
  <c r="AE50" i="65"/>
  <c r="AB50" i="65"/>
  <c r="Y50" i="65"/>
  <c r="V50" i="65"/>
  <c r="S50" i="65"/>
  <c r="P50" i="65"/>
  <c r="M50" i="65"/>
  <c r="J50" i="65"/>
  <c r="G50" i="65"/>
  <c r="AJ49" i="65"/>
  <c r="AI49" i="65"/>
  <c r="AH49" i="65"/>
  <c r="AE49" i="65"/>
  <c r="AB49" i="65"/>
  <c r="Y49" i="65"/>
  <c r="V49" i="65"/>
  <c r="S49" i="65"/>
  <c r="P49" i="65"/>
  <c r="M49" i="65"/>
  <c r="J49" i="65"/>
  <c r="G49" i="65"/>
  <c r="AJ46" i="65"/>
  <c r="AI46" i="65"/>
  <c r="AH46" i="65"/>
  <c r="AE46" i="65"/>
  <c r="AB46" i="65"/>
  <c r="Y46" i="65"/>
  <c r="V46" i="65"/>
  <c r="S46" i="65"/>
  <c r="P46" i="65"/>
  <c r="M46" i="65"/>
  <c r="J46" i="65"/>
  <c r="G46" i="65"/>
  <c r="AI34" i="65"/>
  <c r="AH34" i="65"/>
  <c r="AH53" i="65" s="1"/>
  <c r="AE34" i="65"/>
  <c r="AE53" i="65" s="1"/>
  <c r="AB34" i="65"/>
  <c r="Y34" i="65"/>
  <c r="V34" i="65"/>
  <c r="V53" i="65" s="1"/>
  <c r="S34" i="65"/>
  <c r="S53" i="65" s="1"/>
  <c r="P34" i="65"/>
  <c r="M34" i="65"/>
  <c r="J34" i="65"/>
  <c r="J53" i="65" s="1"/>
  <c r="G34" i="65"/>
  <c r="G53" i="65" s="1"/>
  <c r="AF29" i="65"/>
  <c r="AC29" i="65"/>
  <c r="Z29" i="65"/>
  <c r="W29" i="65"/>
  <c r="T29" i="65"/>
  <c r="R29" i="65"/>
  <c r="Q29" i="65"/>
  <c r="N29" i="65"/>
  <c r="L29" i="65"/>
  <c r="K29" i="65"/>
  <c r="H29" i="65"/>
  <c r="E29" i="65"/>
  <c r="AF28" i="65"/>
  <c r="AC28" i="65"/>
  <c r="Z28" i="65"/>
  <c r="W28" i="65"/>
  <c r="T28" i="65"/>
  <c r="Q28" i="65"/>
  <c r="N28" i="65"/>
  <c r="K28" i="65"/>
  <c r="J28" i="65"/>
  <c r="H28" i="65"/>
  <c r="E28" i="65"/>
  <c r="AF24" i="65"/>
  <c r="AC24" i="65"/>
  <c r="Z24" i="65"/>
  <c r="W24" i="65"/>
  <c r="T24" i="65"/>
  <c r="Q24" i="65"/>
  <c r="N24" i="65"/>
  <c r="K24" i="65"/>
  <c r="H24" i="65"/>
  <c r="E24" i="65"/>
  <c r="D11" i="65"/>
  <c r="C11" i="65"/>
  <c r="B11" i="65"/>
  <c r="D10" i="65"/>
  <c r="C10" i="65"/>
  <c r="B10" i="65"/>
  <c r="D9" i="65"/>
  <c r="C9" i="65"/>
  <c r="B9" i="65"/>
  <c r="B6" i="66" s="1"/>
  <c r="D8" i="65"/>
  <c r="C8" i="65"/>
  <c r="B8" i="65"/>
  <c r="B5" i="66" s="1"/>
  <c r="D7" i="65"/>
  <c r="C7" i="65"/>
  <c r="B7" i="65"/>
  <c r="C6" i="65"/>
  <c r="C5" i="65"/>
  <c r="AI92" i="65"/>
  <c r="B3" i="65"/>
  <c r="E90" i="65" s="1"/>
  <c r="A202" i="64"/>
  <c r="A201" i="64"/>
  <c r="A145" i="64"/>
  <c r="A144" i="64"/>
  <c r="A143" i="64"/>
  <c r="A142" i="64"/>
  <c r="A141" i="64"/>
  <c r="A140" i="64"/>
  <c r="A139" i="64"/>
  <c r="A137" i="64"/>
  <c r="A136" i="64"/>
  <c r="A134" i="64"/>
  <c r="A133" i="64"/>
  <c r="A111" i="64"/>
  <c r="A106" i="64"/>
  <c r="A105" i="64"/>
  <c r="A104" i="64"/>
  <c r="A103" i="64"/>
  <c r="A102"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A2" i="64"/>
  <c r="E120" i="63"/>
  <c r="D120" i="63"/>
  <c r="C120" i="63"/>
  <c r="AI106" i="63"/>
  <c r="AH106" i="63"/>
  <c r="AH24" i="61"/>
  <c r="Q24" i="61"/>
  <c r="AD9" i="63"/>
  <c r="AA9" i="63"/>
  <c r="X9" i="63"/>
  <c r="U9" i="63"/>
  <c r="R9" i="63"/>
  <c r="O9" i="63"/>
  <c r="L9" i="63"/>
  <c r="I9" i="63"/>
  <c r="F9" i="63"/>
  <c r="C9" i="63"/>
  <c r="B7" i="63"/>
  <c r="A6" i="63"/>
  <c r="A5" i="63"/>
  <c r="A4" i="63"/>
  <c r="A1" i="63"/>
  <c r="I73" i="62"/>
  <c r="H73" i="62"/>
  <c r="G73" i="62"/>
  <c r="F73" i="62"/>
  <c r="E73" i="62"/>
  <c r="D73" i="62"/>
  <c r="C73" i="62"/>
  <c r="AC23" i="61"/>
  <c r="T23" i="61"/>
  <c r="K23" i="61"/>
  <c r="P13" i="62"/>
  <c r="W13" i="62" s="1"/>
  <c r="BW13" i="62" s="1"/>
  <c r="O13" i="62"/>
  <c r="V13" i="62" s="1"/>
  <c r="N13" i="62"/>
  <c r="U13" i="62" s="1"/>
  <c r="BU13" i="62" s="1"/>
  <c r="I12" i="62"/>
  <c r="A6" i="62"/>
  <c r="A5" i="62"/>
  <c r="A4" i="62"/>
  <c r="A1" i="62"/>
  <c r="J87" i="61"/>
  <c r="I87" i="61"/>
  <c r="H87" i="61"/>
  <c r="M73" i="62" s="1"/>
  <c r="AJ59" i="61"/>
  <c r="AI59" i="61"/>
  <c r="AH59" i="61"/>
  <c r="AE59" i="61"/>
  <c r="AB59" i="61"/>
  <c r="Y59" i="61"/>
  <c r="V59" i="61"/>
  <c r="S59" i="61"/>
  <c r="P59" i="61"/>
  <c r="M59" i="61"/>
  <c r="J59" i="61"/>
  <c r="G59" i="61"/>
  <c r="AJ58" i="61"/>
  <c r="AI58" i="61"/>
  <c r="AH58" i="61"/>
  <c r="AE58" i="61"/>
  <c r="AB58" i="61"/>
  <c r="Y58" i="61"/>
  <c r="V58" i="61"/>
  <c r="S58" i="61"/>
  <c r="P58" i="61"/>
  <c r="M58" i="61"/>
  <c r="J58" i="61"/>
  <c r="G58" i="61"/>
  <c r="AJ57" i="61"/>
  <c r="AI57" i="61"/>
  <c r="AH57" i="61"/>
  <c r="AE57" i="61"/>
  <c r="AB57" i="61"/>
  <c r="Y57" i="61"/>
  <c r="V57" i="61"/>
  <c r="S57" i="61"/>
  <c r="P57" i="61"/>
  <c r="M57" i="61"/>
  <c r="J57" i="61"/>
  <c r="G57" i="61"/>
  <c r="AJ56" i="61"/>
  <c r="AI56" i="61"/>
  <c r="AH56" i="61"/>
  <c r="AE56" i="61"/>
  <c r="AB56" i="61"/>
  <c r="AB60" i="61" s="1"/>
  <c r="Y56" i="61"/>
  <c r="Y60" i="61" s="1"/>
  <c r="V56" i="61"/>
  <c r="V60" i="61" s="1"/>
  <c r="S56" i="61"/>
  <c r="P56" i="61"/>
  <c r="P60" i="61" s="1"/>
  <c r="M56" i="61"/>
  <c r="J56" i="61"/>
  <c r="G56" i="61"/>
  <c r="Z62" i="61"/>
  <c r="AJ52" i="61"/>
  <c r="AI52" i="61"/>
  <c r="AH52" i="61"/>
  <c r="AE52" i="61"/>
  <c r="AB52" i="61"/>
  <c r="Y52" i="61"/>
  <c r="V52" i="61"/>
  <c r="S52" i="61"/>
  <c r="P52" i="61"/>
  <c r="M52" i="61"/>
  <c r="J52" i="61"/>
  <c r="G52" i="61"/>
  <c r="AJ51" i="61"/>
  <c r="AI51" i="61"/>
  <c r="AH51" i="61"/>
  <c r="AE51" i="61"/>
  <c r="AB51" i="61"/>
  <c r="Y51" i="61"/>
  <c r="V51" i="61"/>
  <c r="S51" i="61"/>
  <c r="P51" i="61"/>
  <c r="M51" i="61"/>
  <c r="J51" i="61"/>
  <c r="G51" i="61"/>
  <c r="AJ50" i="61"/>
  <c r="AI50" i="61"/>
  <c r="AH50" i="61"/>
  <c r="AE50" i="61"/>
  <c r="AB50" i="61"/>
  <c r="Y50" i="61"/>
  <c r="V50" i="61"/>
  <c r="S50" i="61"/>
  <c r="P50" i="61"/>
  <c r="M50" i="61"/>
  <c r="J50" i="61"/>
  <c r="G50" i="61"/>
  <c r="AJ49" i="61"/>
  <c r="AI49" i="61"/>
  <c r="AH49" i="61"/>
  <c r="AE49" i="61"/>
  <c r="AB49" i="61"/>
  <c r="Y49" i="61"/>
  <c r="V49" i="61"/>
  <c r="S49" i="61"/>
  <c r="P49" i="61"/>
  <c r="M49" i="61"/>
  <c r="J49" i="61"/>
  <c r="G49" i="61"/>
  <c r="AJ46" i="61"/>
  <c r="AI46" i="61"/>
  <c r="AH46" i="61"/>
  <c r="AE46" i="61"/>
  <c r="AB46" i="61"/>
  <c r="Y46" i="61"/>
  <c r="V46" i="61"/>
  <c r="S46" i="61"/>
  <c r="P46" i="61"/>
  <c r="M46" i="61"/>
  <c r="J46" i="61"/>
  <c r="G46" i="61"/>
  <c r="AI34" i="61"/>
  <c r="AH34" i="61"/>
  <c r="AE34" i="61"/>
  <c r="AE53" i="61" s="1"/>
  <c r="AB34" i="61"/>
  <c r="AB53" i="61" s="1"/>
  <c r="Y34" i="61"/>
  <c r="V34" i="61"/>
  <c r="S34" i="61"/>
  <c r="S53" i="61" s="1"/>
  <c r="P34" i="61"/>
  <c r="P53" i="61" s="1"/>
  <c r="M34" i="61"/>
  <c r="J34" i="61"/>
  <c r="G34" i="61"/>
  <c r="G53" i="61" s="1"/>
  <c r="AF28" i="61"/>
  <c r="AC28" i="61"/>
  <c r="Z28" i="61"/>
  <c r="W28" i="61"/>
  <c r="T28" i="61"/>
  <c r="Q28" i="61"/>
  <c r="N28" i="61"/>
  <c r="M28" i="61"/>
  <c r="K28" i="61"/>
  <c r="H28" i="61"/>
  <c r="E28" i="61"/>
  <c r="AF24" i="61"/>
  <c r="AC24" i="61"/>
  <c r="Z24" i="61"/>
  <c r="W24" i="61"/>
  <c r="T24" i="61"/>
  <c r="N24" i="61"/>
  <c r="K24" i="61"/>
  <c r="H24" i="61"/>
  <c r="E24" i="61"/>
  <c r="D11" i="61"/>
  <c r="C11" i="61"/>
  <c r="B11" i="61"/>
  <c r="D10" i="61"/>
  <c r="C10" i="61"/>
  <c r="B10" i="61"/>
  <c r="D9" i="61"/>
  <c r="C9" i="61"/>
  <c r="B9" i="61"/>
  <c r="B6" i="62" s="1"/>
  <c r="D8" i="61"/>
  <c r="C8" i="61"/>
  <c r="B8" i="61"/>
  <c r="B5" i="62" s="1"/>
  <c r="D7" i="61"/>
  <c r="C7" i="61"/>
  <c r="B7" i="61"/>
  <c r="C6" i="61"/>
  <c r="C5" i="61"/>
  <c r="AI92" i="61"/>
  <c r="B3" i="61"/>
  <c r="E90" i="61" s="1"/>
  <c r="A202" i="60"/>
  <c r="A201" i="60"/>
  <c r="A145" i="60"/>
  <c r="A144" i="60"/>
  <c r="A143" i="60"/>
  <c r="A142" i="60"/>
  <c r="A141" i="60"/>
  <c r="A140" i="60"/>
  <c r="A139" i="60"/>
  <c r="A137" i="60"/>
  <c r="A136" i="60"/>
  <c r="A134" i="60"/>
  <c r="A133" i="60"/>
  <c r="A111" i="60"/>
  <c r="A106" i="60"/>
  <c r="A105" i="60"/>
  <c r="A104" i="60"/>
  <c r="A103" i="60"/>
  <c r="A59" i="60"/>
  <c r="A58"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A2" i="60"/>
  <c r="E120" i="59"/>
  <c r="D120" i="59"/>
  <c r="C120" i="59"/>
  <c r="AI106" i="59"/>
  <c r="AH106" i="59"/>
  <c r="AB29" i="57"/>
  <c r="J29" i="57"/>
  <c r="T28" i="57"/>
  <c r="R28" i="57"/>
  <c r="T24" i="57"/>
  <c r="AD9" i="59"/>
  <c r="AA9" i="59"/>
  <c r="X9" i="59"/>
  <c r="U9" i="59"/>
  <c r="R9" i="59"/>
  <c r="O9" i="59"/>
  <c r="L9" i="59"/>
  <c r="I9" i="59"/>
  <c r="F9" i="59"/>
  <c r="C9" i="59"/>
  <c r="B7" i="59"/>
  <c r="A6" i="59"/>
  <c r="A5" i="59"/>
  <c r="A4" i="59"/>
  <c r="A1" i="59"/>
  <c r="I73" i="58"/>
  <c r="H73" i="58"/>
  <c r="G73" i="58"/>
  <c r="F73" i="58"/>
  <c r="E73" i="58"/>
  <c r="D73" i="58"/>
  <c r="C73" i="58"/>
  <c r="AF23" i="57"/>
  <c r="N23" i="57"/>
  <c r="P13" i="58"/>
  <c r="W13" i="58" s="1"/>
  <c r="O13" i="58"/>
  <c r="V13" i="58" s="1"/>
  <c r="N13" i="58"/>
  <c r="U13" i="58" s="1"/>
  <c r="AB13" i="58" s="1"/>
  <c r="AI13" i="58" s="1"/>
  <c r="AP13" i="58" s="1"/>
  <c r="AW13" i="58" s="1"/>
  <c r="BD13" i="58" s="1"/>
  <c r="BK13" i="58" s="1"/>
  <c r="BR13" i="58" s="1"/>
  <c r="I12" i="58"/>
  <c r="E12" i="59" s="1"/>
  <c r="A6" i="58"/>
  <c r="A5" i="58"/>
  <c r="A4" i="58"/>
  <c r="A1" i="58"/>
  <c r="J87" i="57"/>
  <c r="I87" i="57"/>
  <c r="H87" i="57"/>
  <c r="AJ59" i="57"/>
  <c r="AI59" i="57"/>
  <c r="AH59" i="57"/>
  <c r="AE59" i="57"/>
  <c r="AB59" i="57"/>
  <c r="Y59" i="57"/>
  <c r="V59" i="57"/>
  <c r="S59" i="57"/>
  <c r="P59" i="57"/>
  <c r="M59" i="57"/>
  <c r="J59" i="57"/>
  <c r="G59" i="57"/>
  <c r="AJ58" i="57"/>
  <c r="AI58" i="57"/>
  <c r="AH58" i="57"/>
  <c r="AE58" i="57"/>
  <c r="AB58" i="57"/>
  <c r="Y58" i="57"/>
  <c r="V58" i="57"/>
  <c r="S58" i="57"/>
  <c r="P58" i="57"/>
  <c r="M58" i="57"/>
  <c r="J58" i="57"/>
  <c r="G58" i="57"/>
  <c r="AJ57" i="57"/>
  <c r="AI57" i="57"/>
  <c r="AH57" i="57"/>
  <c r="AE57" i="57"/>
  <c r="AB57" i="57"/>
  <c r="Y57" i="57"/>
  <c r="V57" i="57"/>
  <c r="S57" i="57"/>
  <c r="P57" i="57"/>
  <c r="M57" i="57"/>
  <c r="J57" i="57"/>
  <c r="G57" i="57"/>
  <c r="AJ56" i="57"/>
  <c r="AI56" i="57"/>
  <c r="AH56" i="57"/>
  <c r="AE56" i="57"/>
  <c r="AE60" i="57" s="1"/>
  <c r="AB56" i="57"/>
  <c r="Y56" i="57"/>
  <c r="Y60" i="57" s="1"/>
  <c r="V56" i="57"/>
  <c r="S56" i="57"/>
  <c r="S60" i="57" s="1"/>
  <c r="P56" i="57"/>
  <c r="P60" i="57" s="1"/>
  <c r="M56" i="57"/>
  <c r="J56" i="57"/>
  <c r="G56" i="57"/>
  <c r="G60" i="57" s="1"/>
  <c r="AJ52" i="57"/>
  <c r="AI52" i="57"/>
  <c r="AH52" i="57"/>
  <c r="AE52" i="57"/>
  <c r="AB52" i="57"/>
  <c r="Y52" i="57"/>
  <c r="V52" i="57"/>
  <c r="S52" i="57"/>
  <c r="P52" i="57"/>
  <c r="M52" i="57"/>
  <c r="J52" i="57"/>
  <c r="G52" i="57"/>
  <c r="AJ51" i="57"/>
  <c r="AI51" i="57"/>
  <c r="AH51" i="57"/>
  <c r="AE51" i="57"/>
  <c r="AB51" i="57"/>
  <c r="Y51" i="57"/>
  <c r="V51" i="57"/>
  <c r="S51" i="57"/>
  <c r="P51" i="57"/>
  <c r="M51" i="57"/>
  <c r="J51" i="57"/>
  <c r="G51" i="57"/>
  <c r="AJ50" i="57"/>
  <c r="AI50" i="57"/>
  <c r="AH50" i="57"/>
  <c r="AE50" i="57"/>
  <c r="AB50" i="57"/>
  <c r="Y50" i="57"/>
  <c r="V50" i="57"/>
  <c r="S50" i="57"/>
  <c r="P50" i="57"/>
  <c r="M50" i="57"/>
  <c r="J50" i="57"/>
  <c r="G50" i="57"/>
  <c r="AJ49" i="57"/>
  <c r="AI49" i="57"/>
  <c r="AH49" i="57"/>
  <c r="AE49" i="57"/>
  <c r="AB49" i="57"/>
  <c r="Y49" i="57"/>
  <c r="V49" i="57"/>
  <c r="S49" i="57"/>
  <c r="P49" i="57"/>
  <c r="M49" i="57"/>
  <c r="J49" i="57"/>
  <c r="G49" i="57"/>
  <c r="AJ46" i="57"/>
  <c r="AI46" i="57"/>
  <c r="AH46" i="57"/>
  <c r="AE46" i="57"/>
  <c r="AB46" i="57"/>
  <c r="Y46" i="57"/>
  <c r="V46" i="57"/>
  <c r="S46" i="57"/>
  <c r="P46" i="57"/>
  <c r="M46" i="57"/>
  <c r="J46" i="57"/>
  <c r="G46" i="57"/>
  <c r="AI34" i="57"/>
  <c r="AH34" i="57"/>
  <c r="AE34" i="57"/>
  <c r="AE53" i="57" s="1"/>
  <c r="AB34" i="57"/>
  <c r="Y34" i="57"/>
  <c r="V34" i="57"/>
  <c r="S34" i="57"/>
  <c r="S53" i="57" s="1"/>
  <c r="P34" i="57"/>
  <c r="M34" i="57"/>
  <c r="J34" i="57"/>
  <c r="G34" i="57"/>
  <c r="G53" i="57" s="1"/>
  <c r="AF29" i="57"/>
  <c r="AC29" i="57"/>
  <c r="Z29" i="57"/>
  <c r="X29" i="57"/>
  <c r="W29" i="57"/>
  <c r="T29" i="57"/>
  <c r="Q29" i="57"/>
  <c r="N29" i="57"/>
  <c r="K29" i="57"/>
  <c r="H29" i="57"/>
  <c r="E29" i="57"/>
  <c r="AF28" i="57"/>
  <c r="AC28" i="57"/>
  <c r="Z28" i="57"/>
  <c r="W28" i="57"/>
  <c r="Q28" i="57"/>
  <c r="N28" i="57"/>
  <c r="K28" i="57"/>
  <c r="H28" i="57"/>
  <c r="E28" i="57"/>
  <c r="AF24" i="57"/>
  <c r="AC24" i="57"/>
  <c r="Z24" i="57"/>
  <c r="W24" i="57"/>
  <c r="Q24" i="57"/>
  <c r="N24" i="57"/>
  <c r="K24" i="57"/>
  <c r="H24" i="57"/>
  <c r="E24" i="57"/>
  <c r="D11" i="57"/>
  <c r="C11" i="57"/>
  <c r="B11" i="57"/>
  <c r="D10" i="57"/>
  <c r="C10" i="57"/>
  <c r="B10" i="57"/>
  <c r="D9" i="57"/>
  <c r="C9" i="57"/>
  <c r="B9" i="57"/>
  <c r="B6" i="58" s="1"/>
  <c r="D8" i="57"/>
  <c r="C8" i="57"/>
  <c r="B8" i="57"/>
  <c r="D7" i="57"/>
  <c r="C7" i="57"/>
  <c r="B7" i="57"/>
  <c r="C6" i="57"/>
  <c r="C5" i="57"/>
  <c r="AI92" i="57"/>
  <c r="B3" i="57"/>
  <c r="E90" i="57" s="1"/>
  <c r="D11" i="56"/>
  <c r="C11" i="56"/>
  <c r="D9" i="56"/>
  <c r="C9" i="56"/>
  <c r="B9" i="56"/>
  <c r="D8" i="56"/>
  <c r="C8" i="56"/>
  <c r="B8" i="56"/>
  <c r="D7" i="56"/>
  <c r="C7" i="56"/>
  <c r="B7" i="56"/>
  <c r="AJ91" i="56"/>
  <c r="AE87" i="56"/>
  <c r="J84" i="56"/>
  <c r="M84" i="56" s="1"/>
  <c r="P84" i="56" s="1"/>
  <c r="I84" i="56"/>
  <c r="L84" i="56" s="1"/>
  <c r="H84" i="56"/>
  <c r="AK20" i="56"/>
  <c r="AH21" i="56"/>
  <c r="AE21" i="56"/>
  <c r="AB21" i="56"/>
  <c r="Y21" i="56"/>
  <c r="V21" i="56"/>
  <c r="S21" i="56"/>
  <c r="D11" i="52"/>
  <c r="C11" i="52"/>
  <c r="B11" i="52"/>
  <c r="D10" i="52"/>
  <c r="C10" i="52"/>
  <c r="B10" i="52"/>
  <c r="D9" i="52"/>
  <c r="C9" i="52"/>
  <c r="B9" i="52"/>
  <c r="D8" i="52"/>
  <c r="C8" i="52"/>
  <c r="B8" i="52"/>
  <c r="B5" i="53" s="1"/>
  <c r="D7" i="52"/>
  <c r="C7" i="52"/>
  <c r="B7" i="52"/>
  <c r="C6" i="52"/>
  <c r="C5" i="52"/>
  <c r="B6" i="52"/>
  <c r="B3" i="52"/>
  <c r="E90" i="52" s="1"/>
  <c r="B16" i="36"/>
  <c r="D11" i="48"/>
  <c r="C11" i="48"/>
  <c r="B11" i="48"/>
  <c r="D10" i="48"/>
  <c r="C10" i="48"/>
  <c r="B10" i="48"/>
  <c r="D9" i="48"/>
  <c r="C9" i="48"/>
  <c r="B9" i="48"/>
  <c r="B6" i="49" s="1"/>
  <c r="D8" i="48"/>
  <c r="C8" i="48"/>
  <c r="B8" i="48"/>
  <c r="D7" i="48"/>
  <c r="C7" i="48"/>
  <c r="B7" i="48"/>
  <c r="B4" i="49" s="1"/>
  <c r="C6" i="48"/>
  <c r="C5" i="48"/>
  <c r="AI92" i="48"/>
  <c r="B3" i="48"/>
  <c r="E90" i="48" s="1"/>
  <c r="D11" i="36"/>
  <c r="C11" i="36"/>
  <c r="B11" i="36"/>
  <c r="D10" i="36"/>
  <c r="C10" i="36"/>
  <c r="D9" i="36"/>
  <c r="C9" i="36"/>
  <c r="B9" i="36"/>
  <c r="D8" i="36"/>
  <c r="C8" i="36"/>
  <c r="B8" i="36"/>
  <c r="D7" i="36"/>
  <c r="C7" i="36"/>
  <c r="B7" i="36"/>
  <c r="C6" i="36"/>
  <c r="AK93" i="36" s="1"/>
  <c r="C5" i="36"/>
  <c r="AI92" i="36"/>
  <c r="B3" i="36"/>
  <c r="E90" i="36" s="1"/>
  <c r="A202" i="55"/>
  <c r="A201" i="55"/>
  <c r="A145" i="55"/>
  <c r="A144" i="55"/>
  <c r="A143" i="55"/>
  <c r="A142" i="55"/>
  <c r="A141" i="55"/>
  <c r="A140" i="55"/>
  <c r="A139" i="55"/>
  <c r="A137" i="55"/>
  <c r="A136" i="55"/>
  <c r="A134" i="55"/>
  <c r="A133" i="55"/>
  <c r="A111" i="55"/>
  <c r="A106" i="55"/>
  <c r="A103"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2" i="55"/>
  <c r="E120" i="54"/>
  <c r="D120" i="54"/>
  <c r="C120" i="54"/>
  <c r="AI106" i="54"/>
  <c r="AH106" i="54"/>
  <c r="AC29" i="52"/>
  <c r="V29" i="52"/>
  <c r="AC24" i="52"/>
  <c r="AG24" i="52"/>
  <c r="J24" i="52"/>
  <c r="AD9" i="54"/>
  <c r="AA9" i="54"/>
  <c r="X9" i="54"/>
  <c r="U9" i="54"/>
  <c r="R9" i="54"/>
  <c r="O9" i="54"/>
  <c r="L9" i="54"/>
  <c r="I9" i="54"/>
  <c r="F9" i="54"/>
  <c r="C9" i="54"/>
  <c r="B7" i="54"/>
  <c r="A6" i="54"/>
  <c r="A5" i="54"/>
  <c r="A4" i="54"/>
  <c r="A1" i="54"/>
  <c r="I73" i="53"/>
  <c r="H73" i="53"/>
  <c r="G73" i="53"/>
  <c r="F73" i="53"/>
  <c r="E73" i="53"/>
  <c r="D73" i="53"/>
  <c r="C73" i="53"/>
  <c r="T23" i="52"/>
  <c r="N23" i="52"/>
  <c r="P13" i="53"/>
  <c r="W13" i="53" s="1"/>
  <c r="O13" i="53"/>
  <c r="V13" i="53" s="1"/>
  <c r="N13" i="53"/>
  <c r="U13" i="53" s="1"/>
  <c r="BU13" i="53" s="1"/>
  <c r="I12" i="53"/>
  <c r="E12" i="54" s="1"/>
  <c r="A6" i="53"/>
  <c r="A5" i="53"/>
  <c r="A4" i="53"/>
  <c r="A1" i="53"/>
  <c r="J87" i="52"/>
  <c r="I87" i="52"/>
  <c r="H87" i="52"/>
  <c r="M73" i="53" s="1"/>
  <c r="AJ59" i="52"/>
  <c r="AI59" i="52"/>
  <c r="AH59" i="52"/>
  <c r="AE59" i="52"/>
  <c r="AB59" i="52"/>
  <c r="Y59" i="52"/>
  <c r="V59" i="52"/>
  <c r="S59" i="52"/>
  <c r="P59" i="52"/>
  <c r="M59" i="52"/>
  <c r="J59" i="52"/>
  <c r="G59" i="52"/>
  <c r="AJ58" i="52"/>
  <c r="AI58" i="52"/>
  <c r="AH58" i="52"/>
  <c r="AE58" i="52"/>
  <c r="AB58" i="52"/>
  <c r="Y58" i="52"/>
  <c r="V58" i="52"/>
  <c r="S58" i="52"/>
  <c r="P58" i="52"/>
  <c r="M58" i="52"/>
  <c r="J58" i="52"/>
  <c r="G58" i="52"/>
  <c r="AJ57" i="52"/>
  <c r="AI57" i="52"/>
  <c r="AH57" i="52"/>
  <c r="AE57" i="52"/>
  <c r="AB57" i="52"/>
  <c r="Y57" i="52"/>
  <c r="V57" i="52"/>
  <c r="S57" i="52"/>
  <c r="P57" i="52"/>
  <c r="M57" i="52"/>
  <c r="J57" i="52"/>
  <c r="G57" i="52"/>
  <c r="AJ56" i="52"/>
  <c r="AI56" i="52"/>
  <c r="AH56" i="52"/>
  <c r="AH60" i="52" s="1"/>
  <c r="AE56" i="52"/>
  <c r="AE60" i="52" s="1"/>
  <c r="AB56" i="52"/>
  <c r="Y56" i="52"/>
  <c r="V56" i="52"/>
  <c r="S56" i="52"/>
  <c r="S60" i="52" s="1"/>
  <c r="P56" i="52"/>
  <c r="M56" i="52"/>
  <c r="M60" i="52" s="1"/>
  <c r="J56" i="52"/>
  <c r="J60" i="52" s="1"/>
  <c r="G56" i="52"/>
  <c r="G60" i="52" s="1"/>
  <c r="AJ52" i="52"/>
  <c r="AI52" i="52"/>
  <c r="AH52" i="52"/>
  <c r="AE52" i="52"/>
  <c r="AB52" i="52"/>
  <c r="Y52" i="52"/>
  <c r="V52" i="52"/>
  <c r="S52" i="52"/>
  <c r="P52" i="52"/>
  <c r="M52" i="52"/>
  <c r="J52" i="52"/>
  <c r="G52" i="52"/>
  <c r="AJ51" i="52"/>
  <c r="AI51" i="52"/>
  <c r="AH51" i="52"/>
  <c r="AE51" i="52"/>
  <c r="AB51" i="52"/>
  <c r="Y51" i="52"/>
  <c r="V51" i="52"/>
  <c r="S51" i="52"/>
  <c r="P51" i="52"/>
  <c r="M51" i="52"/>
  <c r="J51" i="52"/>
  <c r="G51" i="52"/>
  <c r="AJ50" i="52"/>
  <c r="AI50" i="52"/>
  <c r="AH50" i="52"/>
  <c r="AE50" i="52"/>
  <c r="AB50" i="52"/>
  <c r="Y50" i="52"/>
  <c r="V50" i="52"/>
  <c r="S50" i="52"/>
  <c r="P50" i="52"/>
  <c r="M50" i="52"/>
  <c r="J50" i="52"/>
  <c r="G50" i="52"/>
  <c r="AJ49" i="52"/>
  <c r="AI49" i="52"/>
  <c r="AH49" i="52"/>
  <c r="AE49" i="52"/>
  <c r="AB49" i="52"/>
  <c r="Y49" i="52"/>
  <c r="V49" i="52"/>
  <c r="S49" i="52"/>
  <c r="P49" i="52"/>
  <c r="M49" i="52"/>
  <c r="J49" i="52"/>
  <c r="G49" i="52"/>
  <c r="AJ46" i="52"/>
  <c r="AI46" i="52"/>
  <c r="AH46" i="52"/>
  <c r="AE46" i="52"/>
  <c r="AB46" i="52"/>
  <c r="Y46" i="52"/>
  <c r="V46" i="52"/>
  <c r="S46" i="52"/>
  <c r="P46" i="52"/>
  <c r="M46" i="52"/>
  <c r="J46" i="52"/>
  <c r="G46" i="52"/>
  <c r="AI34" i="52"/>
  <c r="AH34" i="52"/>
  <c r="AH53" i="52" s="1"/>
  <c r="AE34" i="52"/>
  <c r="AE53" i="52" s="1"/>
  <c r="AB34" i="52"/>
  <c r="Y34" i="52"/>
  <c r="V34" i="52"/>
  <c r="S34" i="52"/>
  <c r="S53" i="52" s="1"/>
  <c r="P34" i="52"/>
  <c r="M34" i="52"/>
  <c r="J34" i="52"/>
  <c r="J53" i="52" s="1"/>
  <c r="G34" i="52"/>
  <c r="G53" i="52" s="1"/>
  <c r="AF29" i="52"/>
  <c r="AB29" i="52"/>
  <c r="AA29" i="52"/>
  <c r="Z29" i="52"/>
  <c r="W29" i="52"/>
  <c r="U29" i="52"/>
  <c r="T29" i="52"/>
  <c r="Q29" i="52"/>
  <c r="N29" i="52"/>
  <c r="K29" i="52"/>
  <c r="J29" i="52"/>
  <c r="H29" i="52"/>
  <c r="E29" i="52"/>
  <c r="AF28" i="52"/>
  <c r="AC28" i="52"/>
  <c r="AB28" i="52"/>
  <c r="Z28" i="52"/>
  <c r="W28" i="52"/>
  <c r="T28" i="52"/>
  <c r="Q28" i="52"/>
  <c r="N28" i="52"/>
  <c r="K28" i="52"/>
  <c r="H28" i="52"/>
  <c r="E28" i="52"/>
  <c r="AF24" i="52"/>
  <c r="Z24" i="52"/>
  <c r="W24" i="52"/>
  <c r="T24" i="52"/>
  <c r="Q24" i="52"/>
  <c r="N24" i="52"/>
  <c r="K24" i="52"/>
  <c r="H24" i="52"/>
  <c r="E24" i="52"/>
  <c r="A202" i="51"/>
  <c r="A201" i="51"/>
  <c r="A145" i="51"/>
  <c r="A144" i="51"/>
  <c r="A143" i="51"/>
  <c r="A142" i="51"/>
  <c r="A141" i="51"/>
  <c r="A140" i="51"/>
  <c r="A139" i="51"/>
  <c r="A137" i="51"/>
  <c r="A136" i="51"/>
  <c r="A134" i="51"/>
  <c r="A133" i="51"/>
  <c r="A111" i="51"/>
  <c r="A106" i="51"/>
  <c r="A104"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A2" i="51"/>
  <c r="E120" i="50"/>
  <c r="D120" i="50"/>
  <c r="C120" i="50"/>
  <c r="AI106" i="50"/>
  <c r="AH106" i="50"/>
  <c r="AD9" i="50"/>
  <c r="AA9" i="50"/>
  <c r="X9" i="50"/>
  <c r="U9" i="50"/>
  <c r="R9" i="50"/>
  <c r="O9" i="50"/>
  <c r="L9" i="50"/>
  <c r="I9" i="50"/>
  <c r="F9" i="50"/>
  <c r="C9" i="50"/>
  <c r="B7" i="50"/>
  <c r="A6" i="50"/>
  <c r="A5" i="50"/>
  <c r="A4" i="50"/>
  <c r="A1" i="50"/>
  <c r="I73" i="49"/>
  <c r="H73" i="49"/>
  <c r="G73" i="49"/>
  <c r="F73" i="49"/>
  <c r="E73" i="49"/>
  <c r="D73" i="49"/>
  <c r="C73" i="49"/>
  <c r="AC23" i="48"/>
  <c r="T23" i="48"/>
  <c r="Q23" i="48"/>
  <c r="P13" i="49"/>
  <c r="W13" i="49" s="1"/>
  <c r="O13" i="49"/>
  <c r="V13" i="49" s="1"/>
  <c r="N13" i="49"/>
  <c r="U13" i="49" s="1"/>
  <c r="BU13" i="49" s="1"/>
  <c r="I12" i="49"/>
  <c r="E12" i="50" s="1"/>
  <c r="A6" i="49"/>
  <c r="A5" i="49"/>
  <c r="A4" i="49"/>
  <c r="A1" i="49"/>
  <c r="J87" i="48"/>
  <c r="H120" i="50" s="1"/>
  <c r="I87" i="48"/>
  <c r="H87" i="48"/>
  <c r="L73" i="49" s="1"/>
  <c r="AJ59" i="48"/>
  <c r="AI59" i="48"/>
  <c r="AH59" i="48"/>
  <c r="AE59" i="48"/>
  <c r="AB59" i="48"/>
  <c r="Y59" i="48"/>
  <c r="V59" i="48"/>
  <c r="S59" i="48"/>
  <c r="P59" i="48"/>
  <c r="M59" i="48"/>
  <c r="J59" i="48"/>
  <c r="G59" i="48"/>
  <c r="AJ58" i="48"/>
  <c r="AI58" i="48"/>
  <c r="AH58" i="48"/>
  <c r="AE58" i="48"/>
  <c r="AB58" i="48"/>
  <c r="Y58" i="48"/>
  <c r="V58" i="48"/>
  <c r="S58" i="48"/>
  <c r="P58" i="48"/>
  <c r="M58" i="48"/>
  <c r="J58" i="48"/>
  <c r="G58" i="48"/>
  <c r="AJ57" i="48"/>
  <c r="AI57" i="48"/>
  <c r="AH57" i="48"/>
  <c r="AE57" i="48"/>
  <c r="AB57" i="48"/>
  <c r="Y57" i="48"/>
  <c r="V57" i="48"/>
  <c r="S57" i="48"/>
  <c r="P57" i="48"/>
  <c r="M57" i="48"/>
  <c r="J57" i="48"/>
  <c r="G57" i="48"/>
  <c r="AJ56" i="48"/>
  <c r="AI56" i="48"/>
  <c r="AH56" i="48"/>
  <c r="AE56" i="48"/>
  <c r="AB56" i="48"/>
  <c r="AB60" i="48" s="1"/>
  <c r="Y56" i="48"/>
  <c r="Y60" i="48" s="1"/>
  <c r="V56" i="48"/>
  <c r="V60" i="48" s="1"/>
  <c r="S56" i="48"/>
  <c r="S60" i="48" s="1"/>
  <c r="P56" i="48"/>
  <c r="P60" i="48" s="1"/>
  <c r="M56" i="48"/>
  <c r="M60" i="48" s="1"/>
  <c r="J56" i="48"/>
  <c r="G56" i="48"/>
  <c r="Z62" i="48"/>
  <c r="Q62" i="48"/>
  <c r="AJ52" i="48"/>
  <c r="AI52" i="48"/>
  <c r="AH52" i="48"/>
  <c r="AE52" i="48"/>
  <c r="AB52" i="48"/>
  <c r="Y52" i="48"/>
  <c r="V52" i="48"/>
  <c r="S52" i="48"/>
  <c r="P52" i="48"/>
  <c r="M52" i="48"/>
  <c r="J52" i="48"/>
  <c r="G52" i="48"/>
  <c r="AJ51" i="48"/>
  <c r="AI51" i="48"/>
  <c r="AH51" i="48"/>
  <c r="AE51" i="48"/>
  <c r="AB51" i="48"/>
  <c r="Y51" i="48"/>
  <c r="V51" i="48"/>
  <c r="S51" i="48"/>
  <c r="P51" i="48"/>
  <c r="M51" i="48"/>
  <c r="J51" i="48"/>
  <c r="G51" i="48"/>
  <c r="AJ50" i="48"/>
  <c r="AI50" i="48"/>
  <c r="AH50" i="48"/>
  <c r="AE50" i="48"/>
  <c r="AB50" i="48"/>
  <c r="Y50" i="48"/>
  <c r="V50" i="48"/>
  <c r="S50" i="48"/>
  <c r="P50" i="48"/>
  <c r="M50" i="48"/>
  <c r="J50" i="48"/>
  <c r="G50" i="48"/>
  <c r="AJ49" i="48"/>
  <c r="AI49" i="48"/>
  <c r="AH49" i="48"/>
  <c r="AE49" i="48"/>
  <c r="AB49" i="48"/>
  <c r="Y49" i="48"/>
  <c r="V49" i="48"/>
  <c r="S49" i="48"/>
  <c r="P49" i="48"/>
  <c r="M49" i="48"/>
  <c r="J49" i="48"/>
  <c r="G49" i="48"/>
  <c r="AJ46" i="48"/>
  <c r="AI46" i="48"/>
  <c r="AH46" i="48"/>
  <c r="AE46" i="48"/>
  <c r="AB46" i="48"/>
  <c r="Y46" i="48"/>
  <c r="V46" i="48"/>
  <c r="S46" i="48"/>
  <c r="P46" i="48"/>
  <c r="M46" i="48"/>
  <c r="J46" i="48"/>
  <c r="G46" i="48"/>
  <c r="AI34" i="48"/>
  <c r="AH34" i="48"/>
  <c r="AH53" i="48" s="1"/>
  <c r="AE34" i="48"/>
  <c r="AE53" i="48" s="1"/>
  <c r="AB34" i="48"/>
  <c r="Y34" i="48"/>
  <c r="V34" i="48"/>
  <c r="V53" i="48" s="1"/>
  <c r="S34" i="48"/>
  <c r="S53" i="48" s="1"/>
  <c r="P34" i="48"/>
  <c r="M34" i="48"/>
  <c r="J34" i="48"/>
  <c r="J53" i="48" s="1"/>
  <c r="G34" i="48"/>
  <c r="G53" i="48" s="1"/>
  <c r="AH29" i="48"/>
  <c r="AF29" i="48"/>
  <c r="AC29" i="48"/>
  <c r="AA29" i="48"/>
  <c r="Z29" i="48"/>
  <c r="W29" i="48"/>
  <c r="T29" i="48"/>
  <c r="Q29" i="48"/>
  <c r="P29" i="48"/>
  <c r="O29" i="48"/>
  <c r="N29" i="48"/>
  <c r="M29" i="48"/>
  <c r="L29" i="48"/>
  <c r="K29" i="48"/>
  <c r="J29" i="48"/>
  <c r="H29" i="48"/>
  <c r="E29" i="48"/>
  <c r="AF28" i="48"/>
  <c r="AC28" i="48"/>
  <c r="Z28" i="48"/>
  <c r="W28" i="48"/>
  <c r="T28" i="48"/>
  <c r="Q28" i="48"/>
  <c r="N28" i="48"/>
  <c r="K28" i="48"/>
  <c r="H28" i="48"/>
  <c r="E28" i="48"/>
  <c r="AF24" i="48"/>
  <c r="AC24" i="48"/>
  <c r="Z24" i="48"/>
  <c r="W24" i="48"/>
  <c r="T24" i="48"/>
  <c r="Q24" i="48"/>
  <c r="N24" i="48"/>
  <c r="K24" i="48"/>
  <c r="H24" i="48"/>
  <c r="E24" i="48"/>
  <c r="K23" i="48"/>
  <c r="A2" i="12"/>
  <c r="M34" i="9"/>
  <c r="M33" i="9"/>
  <c r="M32" i="9"/>
  <c r="M31" i="9"/>
  <c r="M30" i="9"/>
  <c r="M29" i="9"/>
  <c r="M28" i="9"/>
  <c r="M27" i="9"/>
  <c r="M26" i="9"/>
  <c r="M25" i="9"/>
  <c r="M24" i="9"/>
  <c r="M23" i="9"/>
  <c r="M22" i="9"/>
  <c r="M21" i="9"/>
  <c r="M20" i="9"/>
  <c r="M19" i="9"/>
  <c r="M18" i="9"/>
  <c r="M17" i="9"/>
  <c r="M16" i="9"/>
  <c r="M15" i="9"/>
  <c r="M14" i="9"/>
  <c r="P14" i="9" s="1"/>
  <c r="F30" i="9"/>
  <c r="F29" i="9"/>
  <c r="A202" i="39"/>
  <c r="A201" i="39"/>
  <c r="A145" i="39"/>
  <c r="A144" i="39"/>
  <c r="A136" i="39"/>
  <c r="A134" i="39"/>
  <c r="A133" i="39"/>
  <c r="A106" i="39"/>
  <c r="A54" i="39"/>
  <c r="A2" i="39"/>
  <c r="E120" i="38"/>
  <c r="D120" i="38"/>
  <c r="C120" i="38"/>
  <c r="AI106" i="38"/>
  <c r="AH106" i="38"/>
  <c r="A143" i="39"/>
  <c r="A142" i="39"/>
  <c r="A141" i="39"/>
  <c r="A140" i="39"/>
  <c r="A139" i="39"/>
  <c r="A137" i="39"/>
  <c r="E28" i="36"/>
  <c r="A104" i="39"/>
  <c r="A103" i="39"/>
  <c r="A55" i="39"/>
  <c r="A53" i="39"/>
  <c r="A52" i="39"/>
  <c r="A51" i="39"/>
  <c r="AD9" i="38"/>
  <c r="AA9" i="38"/>
  <c r="X9" i="38"/>
  <c r="U9" i="38"/>
  <c r="R9" i="38"/>
  <c r="O9" i="38"/>
  <c r="L9" i="38"/>
  <c r="I9" i="38"/>
  <c r="F9" i="38"/>
  <c r="C9" i="38"/>
  <c r="B7" i="38"/>
  <c r="A6" i="38"/>
  <c r="A5" i="38"/>
  <c r="A4" i="38"/>
  <c r="A1" i="38"/>
  <c r="I73" i="37"/>
  <c r="H73" i="37"/>
  <c r="G73" i="37"/>
  <c r="F73" i="37"/>
  <c r="E73" i="37"/>
  <c r="D73"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P13" i="37"/>
  <c r="W13" i="37" s="1"/>
  <c r="AD13" i="37" s="1"/>
  <c r="AK13" i="37" s="1"/>
  <c r="AR13" i="37" s="1"/>
  <c r="AY13" i="37" s="1"/>
  <c r="BF13" i="37" s="1"/>
  <c r="BM13" i="37" s="1"/>
  <c r="BT13" i="37" s="1"/>
  <c r="O13" i="37"/>
  <c r="V13" i="37" s="1"/>
  <c r="N13" i="37"/>
  <c r="U13" i="37" s="1"/>
  <c r="I12" i="37"/>
  <c r="E12" i="38" s="1"/>
  <c r="A6" i="37"/>
  <c r="A5" i="37"/>
  <c r="A4" i="37"/>
  <c r="A1" i="37"/>
  <c r="J87" i="36"/>
  <c r="I87" i="36"/>
  <c r="G120" i="38" s="1"/>
  <c r="H87" i="36"/>
  <c r="M73" i="37" s="1"/>
  <c r="AJ59" i="36"/>
  <c r="AI59" i="36"/>
  <c r="AH59" i="36"/>
  <c r="AE59" i="36"/>
  <c r="AB59" i="36"/>
  <c r="Y59" i="36"/>
  <c r="V59" i="36"/>
  <c r="S59" i="36"/>
  <c r="P59" i="36"/>
  <c r="M59" i="36"/>
  <c r="J59" i="36"/>
  <c r="G59" i="36"/>
  <c r="AJ58" i="36"/>
  <c r="AI58" i="36"/>
  <c r="AH58" i="36"/>
  <c r="AE58" i="36"/>
  <c r="AB58" i="36"/>
  <c r="Y58" i="36"/>
  <c r="V58" i="36"/>
  <c r="S58" i="36"/>
  <c r="P58" i="36"/>
  <c r="M58" i="36"/>
  <c r="J58" i="36"/>
  <c r="G58" i="36"/>
  <c r="AJ57" i="36"/>
  <c r="AI57" i="36"/>
  <c r="AH57" i="36"/>
  <c r="AE57" i="36"/>
  <c r="AB57" i="36"/>
  <c r="Y57" i="36"/>
  <c r="V57" i="36"/>
  <c r="S57" i="36"/>
  <c r="P57" i="36"/>
  <c r="M57" i="36"/>
  <c r="J57" i="36"/>
  <c r="G57" i="36"/>
  <c r="AJ56" i="36"/>
  <c r="AI56" i="36"/>
  <c r="AH56" i="36"/>
  <c r="AH60" i="36" s="1"/>
  <c r="AE56" i="36"/>
  <c r="AE60" i="36" s="1"/>
  <c r="AB56" i="36"/>
  <c r="AB60" i="36" s="1"/>
  <c r="Y56" i="36"/>
  <c r="V56" i="36"/>
  <c r="S56" i="36"/>
  <c r="S60" i="36" s="1"/>
  <c r="P56" i="36"/>
  <c r="M56" i="36"/>
  <c r="M60" i="36" s="1"/>
  <c r="J56" i="36"/>
  <c r="J60" i="36" s="1"/>
  <c r="G56" i="36"/>
  <c r="G60" i="36" s="1"/>
  <c r="AJ52" i="36"/>
  <c r="AI52" i="36"/>
  <c r="AH52" i="36"/>
  <c r="AE52" i="36"/>
  <c r="AB52" i="36"/>
  <c r="Y52" i="36"/>
  <c r="V52" i="36"/>
  <c r="S52" i="36"/>
  <c r="P52" i="36"/>
  <c r="M52" i="36"/>
  <c r="J52" i="36"/>
  <c r="G52" i="36"/>
  <c r="AJ51" i="36"/>
  <c r="AI51" i="36"/>
  <c r="AH51" i="36"/>
  <c r="AE51" i="36"/>
  <c r="AB51" i="36"/>
  <c r="Y51" i="36"/>
  <c r="V51" i="36"/>
  <c r="S51" i="36"/>
  <c r="P51" i="36"/>
  <c r="M51" i="36"/>
  <c r="J51" i="36"/>
  <c r="G51" i="36"/>
  <c r="AJ50" i="36"/>
  <c r="AI50" i="36"/>
  <c r="AH50" i="36"/>
  <c r="AE50" i="36"/>
  <c r="AB50" i="36"/>
  <c r="Y50" i="36"/>
  <c r="V50" i="36"/>
  <c r="S50" i="36"/>
  <c r="P50" i="36"/>
  <c r="M50" i="36"/>
  <c r="J50" i="36"/>
  <c r="G50" i="36"/>
  <c r="AJ49" i="36"/>
  <c r="AI49" i="36"/>
  <c r="AH49" i="36"/>
  <c r="AE49" i="36"/>
  <c r="AB49" i="36"/>
  <c r="Y49" i="36"/>
  <c r="V49" i="36"/>
  <c r="S49" i="36"/>
  <c r="P49" i="36"/>
  <c r="M49" i="36"/>
  <c r="J49" i="36"/>
  <c r="G49" i="36"/>
  <c r="AJ46" i="36"/>
  <c r="AI46" i="36"/>
  <c r="AH46" i="36"/>
  <c r="AE46" i="36"/>
  <c r="AB46" i="36"/>
  <c r="Y46" i="36"/>
  <c r="V46" i="36"/>
  <c r="S46" i="36"/>
  <c r="P46" i="36"/>
  <c r="M46" i="36"/>
  <c r="J46" i="36"/>
  <c r="G46" i="36"/>
  <c r="AI34" i="36"/>
  <c r="AH34" i="36"/>
  <c r="AE34" i="36"/>
  <c r="AE53" i="36" s="1"/>
  <c r="AB34" i="36"/>
  <c r="Y34" i="36"/>
  <c r="V34" i="36"/>
  <c r="S34" i="36"/>
  <c r="S53" i="36" s="1"/>
  <c r="P34" i="36"/>
  <c r="M34" i="36"/>
  <c r="J34" i="36"/>
  <c r="G34" i="36"/>
  <c r="G53" i="36" s="1"/>
  <c r="AC29" i="36"/>
  <c r="Z29" i="36"/>
  <c r="T28" i="36"/>
  <c r="BM12" i="37"/>
  <c r="AC12" i="38" s="1"/>
  <c r="BF12" i="37"/>
  <c r="Z12" i="38" s="1"/>
  <c r="AI20" i="69" l="1"/>
  <c r="AF21" i="69"/>
  <c r="E21" i="69"/>
  <c r="AI20" i="48"/>
  <c r="AF21" i="48"/>
  <c r="E21" i="48"/>
  <c r="AI20" i="61"/>
  <c r="AF21" i="61"/>
  <c r="E21" i="61"/>
  <c r="AI20" i="65"/>
  <c r="AF21" i="65"/>
  <c r="E21" i="65"/>
  <c r="AI20" i="57"/>
  <c r="AF21" i="57"/>
  <c r="E21" i="57"/>
  <c r="AI20" i="52"/>
  <c r="AF21" i="52"/>
  <c r="E21" i="52"/>
  <c r="BS57" i="70"/>
  <c r="AX57" i="70"/>
  <c r="H57" i="70"/>
  <c r="AC13" i="58"/>
  <c r="AJ13" i="58" s="1"/>
  <c r="AQ13" i="58" s="1"/>
  <c r="AX13" i="58" s="1"/>
  <c r="BE13" i="58" s="1"/>
  <c r="BL13" i="58" s="1"/>
  <c r="BS13" i="58" s="1"/>
  <c r="BV13" i="58"/>
  <c r="BE57" i="70"/>
  <c r="AC13" i="37"/>
  <c r="AJ13" i="37" s="1"/>
  <c r="AQ13" i="37" s="1"/>
  <c r="AX13" i="37" s="1"/>
  <c r="BE13" i="37" s="1"/>
  <c r="BL13" i="37" s="1"/>
  <c r="BS13" i="37" s="1"/>
  <c r="BV13" i="37"/>
  <c r="AC13" i="49"/>
  <c r="AJ13" i="49" s="1"/>
  <c r="AQ13" i="49" s="1"/>
  <c r="AX13" i="49" s="1"/>
  <c r="BE13" i="49" s="1"/>
  <c r="BL13" i="49" s="1"/>
  <c r="BS13" i="49" s="1"/>
  <c r="BV13" i="49"/>
  <c r="AC13" i="62"/>
  <c r="AJ13" i="62" s="1"/>
  <c r="AQ13" i="62" s="1"/>
  <c r="AX13" i="62" s="1"/>
  <c r="BE13" i="62" s="1"/>
  <c r="BL13" i="62" s="1"/>
  <c r="BS13" i="62" s="1"/>
  <c r="BV13" i="62"/>
  <c r="BL57" i="70"/>
  <c r="P57" i="9"/>
  <c r="P60" i="9" s="1"/>
  <c r="P61" i="9" s="1"/>
  <c r="AC13" i="53"/>
  <c r="AJ13" i="53" s="1"/>
  <c r="AQ13" i="53" s="1"/>
  <c r="AX13" i="53" s="1"/>
  <c r="BE13" i="53" s="1"/>
  <c r="BL13" i="53" s="1"/>
  <c r="BS13" i="53" s="1"/>
  <c r="BV13" i="53"/>
  <c r="AC13" i="66"/>
  <c r="AJ13" i="66" s="1"/>
  <c r="AQ13" i="66" s="1"/>
  <c r="AX13" i="66" s="1"/>
  <c r="BE13" i="66" s="1"/>
  <c r="BL13" i="66" s="1"/>
  <c r="BS13" i="66" s="1"/>
  <c r="BV13" i="66"/>
  <c r="V60" i="57"/>
  <c r="S60" i="61"/>
  <c r="M53" i="36"/>
  <c r="AB53" i="48"/>
  <c r="Y53" i="57"/>
  <c r="Y53" i="61"/>
  <c r="P53" i="65"/>
  <c r="Y53" i="69"/>
  <c r="Y60" i="36"/>
  <c r="J60" i="48"/>
  <c r="AH60" i="48"/>
  <c r="AB60" i="52"/>
  <c r="M60" i="57"/>
  <c r="J60" i="61"/>
  <c r="AH60" i="61"/>
  <c r="AB60" i="65"/>
  <c r="G60" i="69"/>
  <c r="AE60" i="69"/>
  <c r="Y53" i="36"/>
  <c r="P53" i="48"/>
  <c r="M53" i="57"/>
  <c r="M53" i="61"/>
  <c r="AB53" i="65"/>
  <c r="M53" i="69"/>
  <c r="S60" i="69"/>
  <c r="J53" i="36"/>
  <c r="AH53" i="36"/>
  <c r="Y53" i="48"/>
  <c r="M53" i="52"/>
  <c r="P60" i="52"/>
  <c r="V53" i="57"/>
  <c r="V53" i="61"/>
  <c r="M53" i="65"/>
  <c r="V53" i="69"/>
  <c r="P60" i="36"/>
  <c r="P53" i="52"/>
  <c r="AB60" i="57"/>
  <c r="P53" i="36"/>
  <c r="V60" i="52"/>
  <c r="AB53" i="57"/>
  <c r="E12" i="92"/>
  <c r="E12" i="88"/>
  <c r="V60" i="36"/>
  <c r="G60" i="48"/>
  <c r="AE60" i="48"/>
  <c r="V53" i="52"/>
  <c r="Y60" i="52"/>
  <c r="J60" i="57"/>
  <c r="AH60" i="57"/>
  <c r="G60" i="61"/>
  <c r="AE60" i="61"/>
  <c r="Y60" i="65"/>
  <c r="AB60" i="69"/>
  <c r="V53" i="36"/>
  <c r="M53" i="48"/>
  <c r="M62" i="48" s="1"/>
  <c r="Y53" i="52"/>
  <c r="J53" i="57"/>
  <c r="AH53" i="57"/>
  <c r="J53" i="61"/>
  <c r="AH53" i="61"/>
  <c r="Y53" i="65"/>
  <c r="J53" i="69"/>
  <c r="AH53" i="69"/>
  <c r="AB53" i="52"/>
  <c r="M60" i="61"/>
  <c r="AB53" i="36"/>
  <c r="P53" i="57"/>
  <c r="T62" i="57"/>
  <c r="Q53" i="56"/>
  <c r="AF62" i="57"/>
  <c r="AD62" i="48"/>
  <c r="Z62" i="57"/>
  <c r="AF62" i="52"/>
  <c r="L62" i="69"/>
  <c r="AF62" i="48"/>
  <c r="K62" i="61"/>
  <c r="W62" i="61"/>
  <c r="T62" i="65"/>
  <c r="N62" i="69"/>
  <c r="K53" i="56"/>
  <c r="W53" i="56"/>
  <c r="L53" i="56"/>
  <c r="AD62" i="69"/>
  <c r="X62" i="52"/>
  <c r="U62" i="69"/>
  <c r="R62" i="69"/>
  <c r="I62" i="69"/>
  <c r="E12" i="63"/>
  <c r="E12" i="67"/>
  <c r="E12" i="71"/>
  <c r="AW60" i="70"/>
  <c r="AW61" i="70" s="1"/>
  <c r="W23" i="69" s="1"/>
  <c r="W25" i="69" s="1"/>
  <c r="W27" i="69" s="1"/>
  <c r="AI60" i="70"/>
  <c r="AI61" i="70" s="1"/>
  <c r="Q23" i="69" s="1"/>
  <c r="Q25" i="69" s="1"/>
  <c r="Q27" i="69" s="1"/>
  <c r="H60" i="70"/>
  <c r="BR61" i="70"/>
  <c r="AF23" i="69" s="1"/>
  <c r="AF25" i="69" s="1"/>
  <c r="AF27" i="69" s="1"/>
  <c r="U60" i="70"/>
  <c r="U61" i="70" s="1"/>
  <c r="K23" i="69" s="1"/>
  <c r="K25" i="69" s="1"/>
  <c r="K27" i="69" s="1"/>
  <c r="AD62" i="65"/>
  <c r="K62" i="65"/>
  <c r="O53" i="56"/>
  <c r="F53" i="56"/>
  <c r="N53" i="56"/>
  <c r="I62" i="48"/>
  <c r="H53" i="56"/>
  <c r="T53" i="56"/>
  <c r="U62" i="48"/>
  <c r="I53" i="56"/>
  <c r="U53" i="56"/>
  <c r="R62" i="36"/>
  <c r="R53" i="56"/>
  <c r="AD62" i="36"/>
  <c r="F62" i="52"/>
  <c r="R62" i="52"/>
  <c r="T62" i="36"/>
  <c r="AF62" i="36"/>
  <c r="L62" i="36"/>
  <c r="AG62" i="57"/>
  <c r="I62" i="65"/>
  <c r="AG62" i="36"/>
  <c r="L62" i="48"/>
  <c r="Q62" i="52"/>
  <c r="Q62" i="57"/>
  <c r="AC62" i="65"/>
  <c r="R62" i="57"/>
  <c r="N62" i="36"/>
  <c r="X62" i="57"/>
  <c r="BW16" i="70"/>
  <c r="AJ93" i="69"/>
  <c r="AK93" i="69"/>
  <c r="AJ93" i="52"/>
  <c r="AK93" i="52"/>
  <c r="AJ93" i="61"/>
  <c r="AK93" i="61"/>
  <c r="AK93" i="57"/>
  <c r="AJ93" i="57"/>
  <c r="AK93" i="48"/>
  <c r="AJ93" i="48"/>
  <c r="AJ93" i="65"/>
  <c r="AK93" i="65"/>
  <c r="AI93" i="69"/>
  <c r="D5" i="69"/>
  <c r="AI93" i="52"/>
  <c r="D5" i="52"/>
  <c r="AI93" i="61"/>
  <c r="AI19" i="61" s="1"/>
  <c r="BU10" i="62" s="1"/>
  <c r="D5" i="61"/>
  <c r="AI87" i="61" s="1"/>
  <c r="AI93" i="36"/>
  <c r="AI19" i="36" s="1"/>
  <c r="BU10" i="37" s="1"/>
  <c r="AG10" i="38" s="1"/>
  <c r="D5" i="36"/>
  <c r="AI87" i="36" s="1"/>
  <c r="AI93" i="57"/>
  <c r="AI19" i="57" s="1"/>
  <c r="BU10" i="58" s="1"/>
  <c r="AG10" i="59" s="1"/>
  <c r="D5" i="57"/>
  <c r="AI87" i="57" s="1"/>
  <c r="AI93" i="48"/>
  <c r="AI19" i="48" s="1"/>
  <c r="BU10" i="49" s="1"/>
  <c r="AG10" i="50" s="1"/>
  <c r="D5" i="48"/>
  <c r="AI87" i="48" s="1"/>
  <c r="AI93" i="65"/>
  <c r="AI19" i="65" s="1"/>
  <c r="BU10" i="66" s="1"/>
  <c r="D5" i="65"/>
  <c r="AI87" i="65" s="1"/>
  <c r="O12" i="54"/>
  <c r="R12" i="54"/>
  <c r="AG11" i="54"/>
  <c r="F12" i="54"/>
  <c r="AK59" i="36"/>
  <c r="B6" i="70"/>
  <c r="N73" i="70"/>
  <c r="AI91" i="56"/>
  <c r="AI84" i="56"/>
  <c r="G120" i="71"/>
  <c r="H120" i="71"/>
  <c r="P73" i="62"/>
  <c r="K87" i="69"/>
  <c r="W73" i="70" s="1"/>
  <c r="B5" i="70"/>
  <c r="Q62" i="36"/>
  <c r="AA62" i="36"/>
  <c r="K87" i="52"/>
  <c r="W73" i="53" s="1"/>
  <c r="N73" i="53"/>
  <c r="I62" i="57"/>
  <c r="T62" i="69"/>
  <c r="AF62" i="69"/>
  <c r="X62" i="69"/>
  <c r="BW48" i="70"/>
  <c r="AC62" i="48"/>
  <c r="AC62" i="57"/>
  <c r="AK46" i="69"/>
  <c r="AK49" i="69"/>
  <c r="AK57" i="69"/>
  <c r="H62" i="57"/>
  <c r="AK59" i="57"/>
  <c r="F62" i="57"/>
  <c r="AJ60" i="69"/>
  <c r="BW13" i="58"/>
  <c r="AD13" i="58"/>
  <c r="AK13" i="58" s="1"/>
  <c r="AR13" i="58" s="1"/>
  <c r="AY13" i="58" s="1"/>
  <c r="BF13" i="58" s="1"/>
  <c r="BM13" i="58" s="1"/>
  <c r="BT13" i="58" s="1"/>
  <c r="AK58" i="57"/>
  <c r="AD13" i="62"/>
  <c r="AK13" i="62" s="1"/>
  <c r="AR13" i="62" s="1"/>
  <c r="AY13" i="62" s="1"/>
  <c r="BF13" i="62" s="1"/>
  <c r="BM13" i="62" s="1"/>
  <c r="BT13" i="62" s="1"/>
  <c r="U62" i="36"/>
  <c r="K87" i="36"/>
  <c r="S73" i="37" s="1"/>
  <c r="AG62" i="48"/>
  <c r="AK58" i="52"/>
  <c r="AB13" i="53"/>
  <c r="AI13" i="53" s="1"/>
  <c r="AP13" i="53" s="1"/>
  <c r="AW13" i="53" s="1"/>
  <c r="BD13" i="53" s="1"/>
  <c r="BK13" i="53" s="1"/>
  <c r="BR13" i="53" s="1"/>
  <c r="AK34" i="57"/>
  <c r="AK51" i="57"/>
  <c r="AK52" i="57"/>
  <c r="N62" i="65"/>
  <c r="Q62" i="69"/>
  <c r="T58" i="70"/>
  <c r="J73" i="70"/>
  <c r="AK57" i="36"/>
  <c r="AK46" i="36"/>
  <c r="AK49" i="36"/>
  <c r="W62" i="36"/>
  <c r="L87" i="36"/>
  <c r="J120" i="38" s="1"/>
  <c r="AK56" i="48"/>
  <c r="AK58" i="48"/>
  <c r="K87" i="48"/>
  <c r="U73" i="49" s="1"/>
  <c r="T62" i="52"/>
  <c r="W62" i="57"/>
  <c r="S62" i="57"/>
  <c r="AG62" i="65"/>
  <c r="AK56" i="69"/>
  <c r="BF60" i="70"/>
  <c r="BE60" i="70" s="1"/>
  <c r="O16" i="70"/>
  <c r="BV16" i="70" s="1"/>
  <c r="O48" i="70"/>
  <c r="BV48" i="70" s="1"/>
  <c r="AJ60" i="48"/>
  <c r="AK52" i="36"/>
  <c r="K73" i="37"/>
  <c r="AK50" i="36"/>
  <c r="Z62" i="36"/>
  <c r="AK49" i="48"/>
  <c r="AK59" i="48"/>
  <c r="K62" i="57"/>
  <c r="AA62" i="57"/>
  <c r="W62" i="69"/>
  <c r="M87" i="69"/>
  <c r="BW24" i="70"/>
  <c r="N62" i="61"/>
  <c r="AK49" i="52"/>
  <c r="AK59" i="52"/>
  <c r="AJ60" i="65"/>
  <c r="K62" i="36"/>
  <c r="AI60" i="36"/>
  <c r="K62" i="48"/>
  <c r="Z62" i="52"/>
  <c r="AI60" i="52"/>
  <c r="L62" i="57"/>
  <c r="U62" i="65"/>
  <c r="AK51" i="69"/>
  <c r="F62" i="69"/>
  <c r="AI60" i="69"/>
  <c r="N61" i="70"/>
  <c r="F62" i="36"/>
  <c r="R62" i="48"/>
  <c r="H62" i="36"/>
  <c r="W62" i="52"/>
  <c r="AC62" i="36"/>
  <c r="AJ60" i="36"/>
  <c r="H62" i="48"/>
  <c r="X62" i="48"/>
  <c r="AC25" i="48"/>
  <c r="AK50" i="52"/>
  <c r="I62" i="52"/>
  <c r="N62" i="57"/>
  <c r="W62" i="65"/>
  <c r="H62" i="69"/>
  <c r="U62" i="52"/>
  <c r="Q62" i="65"/>
  <c r="K62" i="52"/>
  <c r="AC62" i="52"/>
  <c r="F62" i="65"/>
  <c r="BW56" i="70"/>
  <c r="AK58" i="36"/>
  <c r="AF62" i="61"/>
  <c r="T62" i="48"/>
  <c r="O62" i="36"/>
  <c r="AK46" i="48"/>
  <c r="O62" i="48"/>
  <c r="L62" i="52"/>
  <c r="AK52" i="69"/>
  <c r="BW40" i="70"/>
  <c r="T25" i="52"/>
  <c r="T27" i="52" s="1"/>
  <c r="AC25" i="61"/>
  <c r="C12" i="38"/>
  <c r="B6" i="38"/>
  <c r="B6" i="37"/>
  <c r="B6" i="54"/>
  <c r="B6" i="53"/>
  <c r="B5" i="59"/>
  <c r="B5" i="58"/>
  <c r="B4" i="54"/>
  <c r="B4" i="53"/>
  <c r="B4" i="67"/>
  <c r="B4" i="66"/>
  <c r="B4" i="71"/>
  <c r="B4" i="70"/>
  <c r="B4" i="63"/>
  <c r="B4" i="62"/>
  <c r="B4" i="59"/>
  <c r="B4" i="58"/>
  <c r="B6" i="48"/>
  <c r="AK88" i="48" s="1"/>
  <c r="AG90" i="48"/>
  <c r="AE123" i="50" s="1"/>
  <c r="B3" i="49"/>
  <c r="B3" i="59"/>
  <c r="B3" i="58"/>
  <c r="AC90" i="65"/>
  <c r="BH76" i="66" s="1"/>
  <c r="B3" i="66"/>
  <c r="AH90" i="69"/>
  <c r="B3" i="70"/>
  <c r="AC90" i="61"/>
  <c r="BK76" i="62" s="1"/>
  <c r="B3" i="62"/>
  <c r="AD90" i="36"/>
  <c r="AB123" i="38" s="1"/>
  <c r="B3" i="37"/>
  <c r="AH90" i="52"/>
  <c r="AF123" i="54" s="1"/>
  <c r="B3" i="53"/>
  <c r="BW32" i="70"/>
  <c r="W60" i="70"/>
  <c r="AV58" i="70"/>
  <c r="BV47" i="70"/>
  <c r="BW13" i="70"/>
  <c r="AA58" i="70"/>
  <c r="BQ58" i="70"/>
  <c r="O40" i="70"/>
  <c r="O56" i="70"/>
  <c r="BV56" i="70" s="1"/>
  <c r="AY60" i="70"/>
  <c r="AB13" i="70"/>
  <c r="AI13" i="70" s="1"/>
  <c r="AP13" i="70" s="1"/>
  <c r="AW13" i="70" s="1"/>
  <c r="BD13" i="70" s="1"/>
  <c r="BK13" i="70" s="1"/>
  <c r="BR13" i="70" s="1"/>
  <c r="M58" i="70"/>
  <c r="AH58" i="70"/>
  <c r="BV55" i="70"/>
  <c r="F58" i="70"/>
  <c r="BC58" i="70"/>
  <c r="AO58" i="70"/>
  <c r="BJ58" i="70"/>
  <c r="AB13" i="62"/>
  <c r="AI13" i="62" s="1"/>
  <c r="AP13" i="62" s="1"/>
  <c r="AW13" i="62" s="1"/>
  <c r="BD13" i="62" s="1"/>
  <c r="BK13" i="62" s="1"/>
  <c r="BR13" i="62" s="1"/>
  <c r="Z23" i="57"/>
  <c r="Z25" i="57" s="1"/>
  <c r="Z27" i="57" s="1"/>
  <c r="AC23" i="57"/>
  <c r="AC25" i="57" s="1"/>
  <c r="AC27" i="57" s="1"/>
  <c r="K23" i="52"/>
  <c r="K25" i="52" s="1"/>
  <c r="K27" i="52" s="1"/>
  <c r="G23" i="52"/>
  <c r="B5" i="50"/>
  <c r="B5" i="49"/>
  <c r="B5" i="38"/>
  <c r="B5" i="37"/>
  <c r="B4" i="38"/>
  <c r="B4" i="37"/>
  <c r="B4" i="50"/>
  <c r="BW13" i="49"/>
  <c r="AD13" i="49"/>
  <c r="AK13" i="49" s="1"/>
  <c r="AR13" i="49" s="1"/>
  <c r="AY13" i="49" s="1"/>
  <c r="BF13" i="49" s="1"/>
  <c r="BM13" i="49" s="1"/>
  <c r="BT13" i="49" s="1"/>
  <c r="AB13" i="37"/>
  <c r="AI13" i="37" s="1"/>
  <c r="AP13" i="37" s="1"/>
  <c r="AW13" i="37" s="1"/>
  <c r="BD13" i="37" s="1"/>
  <c r="BK13" i="37" s="1"/>
  <c r="BR13" i="37" s="1"/>
  <c r="BU13" i="37"/>
  <c r="AC62" i="61"/>
  <c r="AK59" i="61"/>
  <c r="AK46" i="61"/>
  <c r="Q62" i="61"/>
  <c r="AK58" i="61"/>
  <c r="AJ60" i="61"/>
  <c r="AK51" i="61"/>
  <c r="AK52" i="61"/>
  <c r="AK34" i="65"/>
  <c r="AK49" i="65"/>
  <c r="AJ53" i="65"/>
  <c r="L62" i="65"/>
  <c r="AK58" i="65"/>
  <c r="AA62" i="65"/>
  <c r="AK52" i="65"/>
  <c r="AK56" i="65"/>
  <c r="AK57" i="65"/>
  <c r="H62" i="65"/>
  <c r="Z25" i="65"/>
  <c r="Z27" i="65" s="1"/>
  <c r="AI28" i="65"/>
  <c r="Q25" i="65"/>
  <c r="Q27" i="65" s="1"/>
  <c r="AI24" i="65"/>
  <c r="N25" i="52"/>
  <c r="N27" i="52" s="1"/>
  <c r="AI28" i="48"/>
  <c r="K25" i="48"/>
  <c r="K27" i="48" s="1"/>
  <c r="Q25" i="48"/>
  <c r="Q27" i="48" s="1"/>
  <c r="T23" i="57"/>
  <c r="T25" i="57" s="1"/>
  <c r="T27" i="57" s="1"/>
  <c r="AF23" i="65"/>
  <c r="AF25" i="65" s="1"/>
  <c r="AF27" i="65" s="1"/>
  <c r="T25" i="65"/>
  <c r="T27" i="65" s="1"/>
  <c r="W23" i="61"/>
  <c r="W25" i="61" s="1"/>
  <c r="W27" i="61" s="1"/>
  <c r="Z23" i="61"/>
  <c r="Z25" i="61" s="1"/>
  <c r="Z27" i="61" s="1"/>
  <c r="W23" i="57"/>
  <c r="W25" i="57" s="1"/>
  <c r="W27" i="57" s="1"/>
  <c r="E23" i="57"/>
  <c r="E25" i="57" s="1"/>
  <c r="E27" i="57" s="1"/>
  <c r="K23" i="57"/>
  <c r="K25" i="57" s="1"/>
  <c r="K27" i="57" s="1"/>
  <c r="E23" i="52"/>
  <c r="E25" i="52" s="1"/>
  <c r="E27" i="52" s="1"/>
  <c r="E23" i="48"/>
  <c r="E25" i="48" s="1"/>
  <c r="E27" i="48" s="1"/>
  <c r="AF23" i="48"/>
  <c r="AF25" i="48" s="1"/>
  <c r="AF27" i="48" s="1"/>
  <c r="AG87" i="56"/>
  <c r="AG62" i="69"/>
  <c r="AA62" i="69"/>
  <c r="AI28" i="69"/>
  <c r="AI24" i="69"/>
  <c r="AC25" i="65"/>
  <c r="AC27" i="65" s="1"/>
  <c r="K25" i="65"/>
  <c r="K27" i="65" s="1"/>
  <c r="N25" i="65"/>
  <c r="N27" i="65" s="1"/>
  <c r="T62" i="61"/>
  <c r="T25" i="61"/>
  <c r="T27" i="61" s="1"/>
  <c r="K25" i="61"/>
  <c r="K27" i="61" s="1"/>
  <c r="AD62" i="57"/>
  <c r="U62" i="57"/>
  <c r="N25" i="57"/>
  <c r="N27" i="57" s="1"/>
  <c r="AF25" i="57"/>
  <c r="AF27" i="57" s="1"/>
  <c r="AD62" i="52"/>
  <c r="H62" i="52"/>
  <c r="O62" i="52"/>
  <c r="AA62" i="52"/>
  <c r="W62" i="48"/>
  <c r="AI53" i="48"/>
  <c r="B14" i="48" s="1"/>
  <c r="AA62" i="48"/>
  <c r="T25" i="48"/>
  <c r="T27" i="48" s="1"/>
  <c r="AI29" i="48"/>
  <c r="X62" i="36"/>
  <c r="AJ93" i="36"/>
  <c r="J90" i="48"/>
  <c r="H123" i="50" s="1"/>
  <c r="AI90" i="48"/>
  <c r="AG123" i="50" s="1"/>
  <c r="F90" i="52"/>
  <c r="D123" i="54" s="1"/>
  <c r="K87" i="56"/>
  <c r="V90" i="52"/>
  <c r="T123" i="54" s="1"/>
  <c r="N87" i="56"/>
  <c r="S87" i="56"/>
  <c r="AH87" i="56"/>
  <c r="B6" i="57"/>
  <c r="AJ92" i="57" s="1"/>
  <c r="AI59" i="56"/>
  <c r="AJ50" i="56"/>
  <c r="AJ59" i="56"/>
  <c r="AJ57" i="56"/>
  <c r="AI52" i="56"/>
  <c r="AJ52" i="56"/>
  <c r="AI57" i="56"/>
  <c r="AI58" i="56"/>
  <c r="AJ58" i="56"/>
  <c r="AI51" i="56"/>
  <c r="AI92" i="52"/>
  <c r="B6" i="36"/>
  <c r="AJ92" i="36" s="1"/>
  <c r="S90" i="48"/>
  <c r="Q123" i="50" s="1"/>
  <c r="Z90" i="48"/>
  <c r="BA76" i="49" s="1"/>
  <c r="Q87" i="56"/>
  <c r="AI87" i="56"/>
  <c r="F87" i="56"/>
  <c r="Y87" i="56"/>
  <c r="T87" i="56"/>
  <c r="H87" i="56"/>
  <c r="Z87" i="56"/>
  <c r="J87" i="56"/>
  <c r="AB87" i="56"/>
  <c r="AJ35" i="56"/>
  <c r="B6" i="50"/>
  <c r="B6" i="59"/>
  <c r="B6" i="71"/>
  <c r="D6" i="56"/>
  <c r="AI90" i="56"/>
  <c r="B6" i="61"/>
  <c r="AJ92" i="61" s="1"/>
  <c r="K90" i="52"/>
  <c r="W76" i="53" s="1"/>
  <c r="AA90" i="52"/>
  <c r="Y123" i="54" s="1"/>
  <c r="S90" i="52"/>
  <c r="Q123" i="54" s="1"/>
  <c r="AI90" i="52"/>
  <c r="AG123" i="54" s="1"/>
  <c r="P87" i="56"/>
  <c r="X87" i="56"/>
  <c r="AC87" i="56"/>
  <c r="AK87" i="56"/>
  <c r="AJ90" i="61"/>
  <c r="BV76" i="62" s="1"/>
  <c r="G90" i="36"/>
  <c r="E123" i="38" s="1"/>
  <c r="R90" i="65"/>
  <c r="P123" i="67" s="1"/>
  <c r="V90" i="36"/>
  <c r="T123" i="38" s="1"/>
  <c r="N90" i="52"/>
  <c r="AC76" i="53" s="1"/>
  <c r="AD90" i="52"/>
  <c r="AB123" i="54" s="1"/>
  <c r="G90" i="61"/>
  <c r="E123" i="63" s="1"/>
  <c r="AK91" i="56"/>
  <c r="B6" i="65"/>
  <c r="AJ88" i="65" s="1"/>
  <c r="F90" i="57"/>
  <c r="D123" i="59" s="1"/>
  <c r="V90" i="57"/>
  <c r="T123" i="59" s="1"/>
  <c r="O90" i="36"/>
  <c r="M123" i="38" s="1"/>
  <c r="F90" i="48"/>
  <c r="D123" i="50" s="1"/>
  <c r="V90" i="48"/>
  <c r="T123" i="50" s="1"/>
  <c r="L90" i="52"/>
  <c r="J123" i="54" s="1"/>
  <c r="T90" i="52"/>
  <c r="AP76" i="53" s="1"/>
  <c r="AB90" i="52"/>
  <c r="Z123" i="54" s="1"/>
  <c r="AJ90" i="52"/>
  <c r="BV76" i="53" s="1"/>
  <c r="G90" i="57"/>
  <c r="E123" i="59" s="1"/>
  <c r="W90" i="57"/>
  <c r="AT76" i="58" s="1"/>
  <c r="AK90" i="61"/>
  <c r="AI123" i="63" s="1"/>
  <c r="R90" i="36"/>
  <c r="P123" i="38" s="1"/>
  <c r="G90" i="48"/>
  <c r="E123" i="50" s="1"/>
  <c r="W90" i="48"/>
  <c r="AY76" i="49" s="1"/>
  <c r="I76" i="53"/>
  <c r="M90" i="52"/>
  <c r="K123" i="54" s="1"/>
  <c r="U90" i="52"/>
  <c r="S123" i="54" s="1"/>
  <c r="AC90" i="52"/>
  <c r="AA123" i="54" s="1"/>
  <c r="AK90" i="52"/>
  <c r="I87" i="56"/>
  <c r="R87" i="56"/>
  <c r="AA87" i="56"/>
  <c r="AJ87" i="56"/>
  <c r="I90" i="57"/>
  <c r="G123" i="59" s="1"/>
  <c r="Y90" i="57"/>
  <c r="W123" i="59" s="1"/>
  <c r="L90" i="65"/>
  <c r="J123" i="67" s="1"/>
  <c r="AG90" i="69"/>
  <c r="M90" i="57"/>
  <c r="K123" i="59" s="1"/>
  <c r="K90" i="48"/>
  <c r="I123" i="50" s="1"/>
  <c r="W90" i="52"/>
  <c r="AS76" i="53" s="1"/>
  <c r="AD90" i="57"/>
  <c r="AB123" i="59" s="1"/>
  <c r="AE90" i="36"/>
  <c r="AC123" i="38" s="1"/>
  <c r="N90" i="48"/>
  <c r="AB76" i="49" s="1"/>
  <c r="AD90" i="48"/>
  <c r="AB123" i="50" s="1"/>
  <c r="H90" i="52"/>
  <c r="M76" i="53" s="1"/>
  <c r="P90" i="52"/>
  <c r="N123" i="54" s="1"/>
  <c r="X90" i="52"/>
  <c r="V123" i="54" s="1"/>
  <c r="AF90" i="52"/>
  <c r="BO76" i="53" s="1"/>
  <c r="L87" i="56"/>
  <c r="U87" i="56"/>
  <c r="AD87" i="56"/>
  <c r="O90" i="57"/>
  <c r="M123" i="59" s="1"/>
  <c r="AE90" i="57"/>
  <c r="AC123" i="59" s="1"/>
  <c r="T90" i="61"/>
  <c r="AR76" i="62" s="1"/>
  <c r="V90" i="65"/>
  <c r="T123" i="67" s="1"/>
  <c r="AA90" i="48"/>
  <c r="Y123" i="50" s="1"/>
  <c r="G90" i="52"/>
  <c r="E123" i="54" s="1"/>
  <c r="AE90" i="52"/>
  <c r="AC123" i="54" s="1"/>
  <c r="N90" i="57"/>
  <c r="Z76" i="58" s="1"/>
  <c r="U90" i="65"/>
  <c r="S123" i="67" s="1"/>
  <c r="AH90" i="36"/>
  <c r="AF123" i="38" s="1"/>
  <c r="O90" i="48"/>
  <c r="M123" i="50" s="1"/>
  <c r="AE90" i="48"/>
  <c r="AC123" i="50" s="1"/>
  <c r="I90" i="52"/>
  <c r="G123" i="54" s="1"/>
  <c r="Q90" i="52"/>
  <c r="AH76" i="53" s="1"/>
  <c r="Y90" i="52"/>
  <c r="W123" i="54" s="1"/>
  <c r="AG90" i="52"/>
  <c r="AE123" i="54" s="1"/>
  <c r="B3" i="54"/>
  <c r="M87" i="56"/>
  <c r="V87" i="56"/>
  <c r="AF87" i="56"/>
  <c r="Q90" i="57"/>
  <c r="O123" i="59" s="1"/>
  <c r="AG90" i="57"/>
  <c r="AE123" i="59" s="1"/>
  <c r="U90" i="61"/>
  <c r="S123" i="63" s="1"/>
  <c r="AF90" i="65"/>
  <c r="AD123" i="67" s="1"/>
  <c r="AC90" i="57"/>
  <c r="BG76" i="58" s="1"/>
  <c r="W90" i="36"/>
  <c r="AW76" i="37" s="1"/>
  <c r="O90" i="52"/>
  <c r="M123" i="54" s="1"/>
  <c r="O90" i="61"/>
  <c r="M123" i="63" s="1"/>
  <c r="F90" i="36"/>
  <c r="D123" i="38" s="1"/>
  <c r="R90" i="48"/>
  <c r="P123" i="50" s="1"/>
  <c r="AH90" i="48"/>
  <c r="AF123" i="50" s="1"/>
  <c r="J90" i="52"/>
  <c r="H123" i="54" s="1"/>
  <c r="R90" i="52"/>
  <c r="P123" i="54" s="1"/>
  <c r="Z90" i="52"/>
  <c r="BC76" i="53" s="1"/>
  <c r="B3" i="38"/>
  <c r="D76" i="58"/>
  <c r="U90" i="57"/>
  <c r="S123" i="59" s="1"/>
  <c r="AK90" i="57"/>
  <c r="BW76" i="58" s="1"/>
  <c r="AB90" i="61"/>
  <c r="Z123" i="63" s="1"/>
  <c r="AI47" i="56"/>
  <c r="AI35" i="56"/>
  <c r="AK34" i="36"/>
  <c r="AI50" i="56"/>
  <c r="AJ47" i="56"/>
  <c r="AI34" i="56"/>
  <c r="AJ51" i="56"/>
  <c r="AI56" i="56"/>
  <c r="AJ34" i="56"/>
  <c r="AJ56" i="56"/>
  <c r="B3" i="71"/>
  <c r="AE90" i="69"/>
  <c r="W90" i="69"/>
  <c r="O90" i="69"/>
  <c r="G90" i="69"/>
  <c r="AC90" i="69"/>
  <c r="T90" i="69"/>
  <c r="K90" i="69"/>
  <c r="AK90" i="69"/>
  <c r="AB90" i="69"/>
  <c r="S90" i="69"/>
  <c r="J90" i="69"/>
  <c r="H90" i="69"/>
  <c r="AJ90" i="69"/>
  <c r="AA90" i="69"/>
  <c r="R90" i="69"/>
  <c r="I90" i="69"/>
  <c r="AI90" i="69"/>
  <c r="Z90" i="69"/>
  <c r="Q90" i="69"/>
  <c r="AF90" i="69"/>
  <c r="V90" i="69"/>
  <c r="M90" i="69"/>
  <c r="AD90" i="69"/>
  <c r="U90" i="69"/>
  <c r="L90" i="69"/>
  <c r="AI53" i="69"/>
  <c r="B14" i="69" s="1"/>
  <c r="X90" i="69"/>
  <c r="V22" i="70"/>
  <c r="BV22" i="70" s="1"/>
  <c r="BW22" i="70"/>
  <c r="BV28" i="70"/>
  <c r="V38" i="70"/>
  <c r="BV38" i="70" s="1"/>
  <c r="BW38" i="70"/>
  <c r="V51" i="70"/>
  <c r="BV51" i="70" s="1"/>
  <c r="BW51" i="70"/>
  <c r="G24" i="69"/>
  <c r="B6" i="69"/>
  <c r="AI92" i="69"/>
  <c r="AK59" i="69"/>
  <c r="Y90" i="69"/>
  <c r="BW15" i="70"/>
  <c r="AC15" i="70"/>
  <c r="BV15" i="70" s="1"/>
  <c r="BW17" i="70"/>
  <c r="BW21" i="70"/>
  <c r="V27" i="70"/>
  <c r="BV27" i="70" s="1"/>
  <c r="BW27" i="70"/>
  <c r="BW31" i="70"/>
  <c r="AC31" i="70"/>
  <c r="BV31" i="70" s="1"/>
  <c r="BW33" i="70"/>
  <c r="BW37" i="70"/>
  <c r="BV44" i="70"/>
  <c r="AJ50" i="70"/>
  <c r="BV50" i="70" s="1"/>
  <c r="BW50" i="70"/>
  <c r="AJ26" i="70"/>
  <c r="BV26" i="70" s="1"/>
  <c r="BW26" i="70"/>
  <c r="BV20" i="70"/>
  <c r="V54" i="70"/>
  <c r="BV54" i="70" s="1"/>
  <c r="BW54" i="70"/>
  <c r="AK58" i="69"/>
  <c r="F90" i="69"/>
  <c r="V19" i="70"/>
  <c r="BV19" i="70" s="1"/>
  <c r="BW19" i="70"/>
  <c r="BW23" i="70"/>
  <c r="AC23" i="70"/>
  <c r="BV23" i="70" s="1"/>
  <c r="BW25" i="70"/>
  <c r="BW29" i="70"/>
  <c r="V35" i="70"/>
  <c r="BV35" i="70" s="1"/>
  <c r="BW35" i="70"/>
  <c r="BW53" i="70"/>
  <c r="AJ42" i="70"/>
  <c r="BV42" i="70" s="1"/>
  <c r="BW42" i="70"/>
  <c r="BD61" i="70"/>
  <c r="BM60" i="70"/>
  <c r="BL60" i="70" s="1"/>
  <c r="AI29" i="69"/>
  <c r="S62" i="69"/>
  <c r="AK34" i="69"/>
  <c r="AJ53" i="69"/>
  <c r="K62" i="69"/>
  <c r="N90" i="69"/>
  <c r="AJ18" i="70"/>
  <c r="BV18" i="70" s="1"/>
  <c r="BW18" i="70"/>
  <c r="AJ34" i="70"/>
  <c r="BV34" i="70" s="1"/>
  <c r="BW34" i="70"/>
  <c r="BV39" i="70"/>
  <c r="V46" i="70"/>
  <c r="BV46" i="70" s="1"/>
  <c r="BW46" i="70"/>
  <c r="V43" i="70"/>
  <c r="BV43" i="70" s="1"/>
  <c r="BW43" i="70"/>
  <c r="AQ14" i="70"/>
  <c r="AQ57" i="70" s="1"/>
  <c r="AR60" i="70"/>
  <c r="AQ60" i="70" s="1"/>
  <c r="V14" i="70"/>
  <c r="BW14" i="70"/>
  <c r="V30" i="70"/>
  <c r="BV30" i="70" s="1"/>
  <c r="BW30" i="70"/>
  <c r="BV36" i="70"/>
  <c r="AK50" i="69"/>
  <c r="Z62" i="69"/>
  <c r="P90" i="69"/>
  <c r="BW45" i="70"/>
  <c r="BV52" i="70"/>
  <c r="AB61" i="70"/>
  <c r="BV21" i="70"/>
  <c r="BV29" i="70"/>
  <c r="BV37" i="70"/>
  <c r="BV45" i="70"/>
  <c r="BV53" i="70"/>
  <c r="L87" i="69"/>
  <c r="J24" i="69"/>
  <c r="BV33" i="70"/>
  <c r="BV49" i="70"/>
  <c r="AA28" i="69"/>
  <c r="F120" i="71"/>
  <c r="O73" i="70"/>
  <c r="M73" i="70"/>
  <c r="L73" i="70"/>
  <c r="K73" i="70"/>
  <c r="P73" i="70"/>
  <c r="AD60" i="70"/>
  <c r="AC60" i="70" s="1"/>
  <c r="BW39" i="70"/>
  <c r="BW47" i="70"/>
  <c r="BW55" i="70"/>
  <c r="I61" i="70"/>
  <c r="AA24" i="69"/>
  <c r="AB24" i="69"/>
  <c r="B5" i="71"/>
  <c r="AE62" i="69"/>
  <c r="BV41" i="70"/>
  <c r="Y24" i="69"/>
  <c r="BW20" i="70"/>
  <c r="BW28" i="70"/>
  <c r="BW36" i="70"/>
  <c r="BW44" i="70"/>
  <c r="BW52" i="70"/>
  <c r="AP61" i="70"/>
  <c r="X24" i="69"/>
  <c r="BV17" i="70"/>
  <c r="BV25" i="70"/>
  <c r="BK61" i="70"/>
  <c r="AJ14" i="70"/>
  <c r="AK60" i="70"/>
  <c r="BU57" i="70"/>
  <c r="BV24" i="70"/>
  <c r="BV32" i="70"/>
  <c r="BW41" i="70"/>
  <c r="BW49" i="70"/>
  <c r="I29" i="69"/>
  <c r="V24" i="69"/>
  <c r="S29" i="69"/>
  <c r="R29" i="69"/>
  <c r="O24" i="69"/>
  <c r="AE28" i="69"/>
  <c r="AD28" i="69"/>
  <c r="AG24" i="69"/>
  <c r="L28" i="69"/>
  <c r="AH28" i="69"/>
  <c r="AG28" i="69"/>
  <c r="R24" i="69"/>
  <c r="S24" i="69"/>
  <c r="AH24" i="69"/>
  <c r="O28" i="69"/>
  <c r="P28" i="69"/>
  <c r="P24" i="69"/>
  <c r="AE24" i="69"/>
  <c r="Y28" i="69"/>
  <c r="X28" i="69"/>
  <c r="G29" i="69"/>
  <c r="R28" i="69"/>
  <c r="M24" i="69"/>
  <c r="S28" i="69"/>
  <c r="AE29" i="69"/>
  <c r="AD29" i="69"/>
  <c r="AH29" i="69"/>
  <c r="M29" i="69"/>
  <c r="AB29" i="69"/>
  <c r="M28" i="69"/>
  <c r="AB28" i="69"/>
  <c r="P29" i="69"/>
  <c r="J29" i="69"/>
  <c r="G28" i="69"/>
  <c r="V28" i="69"/>
  <c r="U28" i="69"/>
  <c r="J28" i="69"/>
  <c r="X29" i="69"/>
  <c r="V29" i="69"/>
  <c r="Y29" i="69"/>
  <c r="U29" i="69"/>
  <c r="O29" i="69"/>
  <c r="AA29" i="69"/>
  <c r="B5" i="67"/>
  <c r="AK51" i="65"/>
  <c r="AD24" i="65"/>
  <c r="O62" i="65"/>
  <c r="AI53" i="65"/>
  <c r="B14" i="65" s="1"/>
  <c r="M90" i="65"/>
  <c r="K123" i="67" s="1"/>
  <c r="AH90" i="65"/>
  <c r="AF123" i="67" s="1"/>
  <c r="H120" i="67"/>
  <c r="Y23" i="65"/>
  <c r="R28" i="65"/>
  <c r="AK46" i="65"/>
  <c r="W25" i="65"/>
  <c r="W27" i="65" s="1"/>
  <c r="W90" i="65"/>
  <c r="BW13" i="66"/>
  <c r="B6" i="67"/>
  <c r="AI29" i="65"/>
  <c r="AK50" i="65"/>
  <c r="AB13" i="66"/>
  <c r="AI13" i="66" s="1"/>
  <c r="AP13" i="66" s="1"/>
  <c r="AW13" i="66" s="1"/>
  <c r="BD13" i="66" s="1"/>
  <c r="BK13" i="66" s="1"/>
  <c r="BR13" i="66" s="1"/>
  <c r="G90" i="65"/>
  <c r="E123" i="67" s="1"/>
  <c r="R24" i="65"/>
  <c r="AG28" i="65"/>
  <c r="AH28" i="65"/>
  <c r="M87" i="65"/>
  <c r="AG90" i="65"/>
  <c r="AE123" i="67" s="1"/>
  <c r="Y90" i="65"/>
  <c r="W123" i="67" s="1"/>
  <c r="Q90" i="65"/>
  <c r="I90" i="65"/>
  <c r="G123" i="67" s="1"/>
  <c r="AI90" i="65"/>
  <c r="AA90" i="65"/>
  <c r="Y123" i="67" s="1"/>
  <c r="S90" i="65"/>
  <c r="Q123" i="67" s="1"/>
  <c r="K90" i="65"/>
  <c r="AB90" i="65"/>
  <c r="Z123" i="67" s="1"/>
  <c r="P90" i="65"/>
  <c r="N123" i="67" s="1"/>
  <c r="F90" i="65"/>
  <c r="D123" i="67" s="1"/>
  <c r="B3" i="67"/>
  <c r="AK90" i="65"/>
  <c r="Z90" i="65"/>
  <c r="O90" i="65"/>
  <c r="M123" i="67" s="1"/>
  <c r="AJ90" i="65"/>
  <c r="X90" i="65"/>
  <c r="V123" i="67" s="1"/>
  <c r="N90" i="65"/>
  <c r="AD90" i="65"/>
  <c r="AB123" i="67" s="1"/>
  <c r="T90" i="65"/>
  <c r="H90" i="65"/>
  <c r="AK59" i="65"/>
  <c r="J90" i="65"/>
  <c r="H123" i="67" s="1"/>
  <c r="AE90" i="65"/>
  <c r="AC123" i="67" s="1"/>
  <c r="R62" i="65"/>
  <c r="Z62" i="65"/>
  <c r="K87" i="65"/>
  <c r="H23" i="65"/>
  <c r="H25" i="65" s="1"/>
  <c r="H27" i="65" s="1"/>
  <c r="P24" i="65"/>
  <c r="AB24" i="65"/>
  <c r="O24" i="65"/>
  <c r="AI60" i="65"/>
  <c r="F120" i="67"/>
  <c r="M73" i="66"/>
  <c r="P73" i="66"/>
  <c r="O73" i="66"/>
  <c r="N73" i="66"/>
  <c r="K73" i="66"/>
  <c r="X24" i="65"/>
  <c r="U24" i="65"/>
  <c r="X62" i="65"/>
  <c r="AF62" i="65"/>
  <c r="G120" i="67"/>
  <c r="L87" i="65"/>
  <c r="L73" i="66"/>
  <c r="AA24" i="65"/>
  <c r="L24" i="65"/>
  <c r="S24" i="65"/>
  <c r="I24" i="65"/>
  <c r="AB29" i="65"/>
  <c r="I29" i="65"/>
  <c r="J24" i="65"/>
  <c r="J29" i="65"/>
  <c r="AD29" i="65"/>
  <c r="O28" i="65"/>
  <c r="AE28" i="65"/>
  <c r="AD28" i="65"/>
  <c r="V29" i="65"/>
  <c r="G24" i="65"/>
  <c r="AE24" i="65"/>
  <c r="V28" i="65"/>
  <c r="U28" i="65"/>
  <c r="AH29" i="65"/>
  <c r="AA28" i="65"/>
  <c r="G28" i="65"/>
  <c r="M24" i="65"/>
  <c r="Y24" i="65"/>
  <c r="P28" i="65"/>
  <c r="Y28" i="65"/>
  <c r="X28" i="65"/>
  <c r="V24" i="65"/>
  <c r="AH24" i="65"/>
  <c r="M28" i="65"/>
  <c r="AB28" i="65"/>
  <c r="AA29" i="65"/>
  <c r="X29" i="65"/>
  <c r="M29" i="65"/>
  <c r="G29" i="65"/>
  <c r="S29" i="65"/>
  <c r="AE29" i="65"/>
  <c r="O29" i="65"/>
  <c r="P29" i="65"/>
  <c r="AG29" i="65"/>
  <c r="S28" i="65"/>
  <c r="Y29" i="65"/>
  <c r="B5" i="63"/>
  <c r="Q23" i="61"/>
  <c r="Q25" i="61" s="1"/>
  <c r="Q27" i="61" s="1"/>
  <c r="AF23" i="61"/>
  <c r="AF25" i="61" s="1"/>
  <c r="AF27" i="61" s="1"/>
  <c r="AG24" i="61"/>
  <c r="AI24" i="61"/>
  <c r="H62" i="61"/>
  <c r="AI53" i="61"/>
  <c r="B14" i="61" s="1"/>
  <c r="AK50" i="61"/>
  <c r="AK56" i="61"/>
  <c r="B6" i="63"/>
  <c r="AK34" i="61"/>
  <c r="F120" i="63"/>
  <c r="O73" i="62"/>
  <c r="L73" i="62"/>
  <c r="K73" i="62"/>
  <c r="J73" i="62"/>
  <c r="K87" i="61"/>
  <c r="N73" i="62"/>
  <c r="W90" i="61"/>
  <c r="AB62" i="61"/>
  <c r="AI60" i="61"/>
  <c r="H120" i="63"/>
  <c r="M87" i="61"/>
  <c r="L90" i="61"/>
  <c r="J123" i="63" s="1"/>
  <c r="AK49" i="61"/>
  <c r="H23" i="61"/>
  <c r="H25" i="61" s="1"/>
  <c r="H27" i="61" s="1"/>
  <c r="B3" i="63"/>
  <c r="AI90" i="61"/>
  <c r="AA90" i="61"/>
  <c r="Y123" i="63" s="1"/>
  <c r="S90" i="61"/>
  <c r="Q123" i="63" s="1"/>
  <c r="K90" i="61"/>
  <c r="AH90" i="61"/>
  <c r="AF123" i="63" s="1"/>
  <c r="Z90" i="61"/>
  <c r="R90" i="61"/>
  <c r="P123" i="63" s="1"/>
  <c r="J90" i="61"/>
  <c r="H123" i="63" s="1"/>
  <c r="AG90" i="61"/>
  <c r="AE123" i="63" s="1"/>
  <c r="Y90" i="61"/>
  <c r="W123" i="63" s="1"/>
  <c r="Q90" i="61"/>
  <c r="I90" i="61"/>
  <c r="G123" i="63" s="1"/>
  <c r="AF90" i="61"/>
  <c r="X90" i="61"/>
  <c r="V123" i="63" s="1"/>
  <c r="P90" i="61"/>
  <c r="N123" i="63" s="1"/>
  <c r="H90" i="61"/>
  <c r="V90" i="61"/>
  <c r="T123" i="63" s="1"/>
  <c r="F90" i="61"/>
  <c r="D123" i="63" s="1"/>
  <c r="AI28" i="61"/>
  <c r="AJ53" i="61"/>
  <c r="M90" i="61"/>
  <c r="K123" i="63" s="1"/>
  <c r="AD90" i="61"/>
  <c r="AB123" i="63" s="1"/>
  <c r="P24" i="61"/>
  <c r="G120" i="63"/>
  <c r="L87" i="61"/>
  <c r="AK57" i="61"/>
  <c r="N90" i="61"/>
  <c r="AE90" i="61"/>
  <c r="AC123" i="63" s="1"/>
  <c r="N23" i="61"/>
  <c r="N25" i="61" s="1"/>
  <c r="N27" i="61" s="1"/>
  <c r="P28" i="61"/>
  <c r="U24" i="61"/>
  <c r="U28" i="61"/>
  <c r="V28" i="61"/>
  <c r="X24" i="61"/>
  <c r="Y24" i="61"/>
  <c r="Y28" i="61"/>
  <c r="AA24" i="61"/>
  <c r="J24" i="61"/>
  <c r="L28" i="61"/>
  <c r="AB28" i="61"/>
  <c r="L24" i="61"/>
  <c r="M24" i="61"/>
  <c r="AD24" i="61"/>
  <c r="AE24" i="61"/>
  <c r="S24" i="61"/>
  <c r="J28" i="61"/>
  <c r="G28" i="61"/>
  <c r="G24" i="61"/>
  <c r="V24" i="61"/>
  <c r="AD28" i="61"/>
  <c r="AE28" i="61"/>
  <c r="AB24" i="61"/>
  <c r="S28" i="61"/>
  <c r="AH28" i="61"/>
  <c r="AG28" i="61"/>
  <c r="R28" i="61"/>
  <c r="F120" i="59"/>
  <c r="J73" i="58"/>
  <c r="P73" i="58"/>
  <c r="L73" i="58"/>
  <c r="O73" i="58"/>
  <c r="N73" i="58"/>
  <c r="M73" i="58"/>
  <c r="K87" i="57"/>
  <c r="J28" i="57"/>
  <c r="AK56" i="57"/>
  <c r="AI29" i="57"/>
  <c r="AK50" i="57"/>
  <c r="AK57" i="57"/>
  <c r="K73" i="58"/>
  <c r="AH24" i="57"/>
  <c r="AG24" i="57"/>
  <c r="AD24" i="57"/>
  <c r="O24" i="57"/>
  <c r="AI28" i="57"/>
  <c r="AD28" i="57"/>
  <c r="AK49" i="57"/>
  <c r="H120" i="59"/>
  <c r="M87" i="57"/>
  <c r="BU13" i="58"/>
  <c r="G120" i="59"/>
  <c r="O62" i="57"/>
  <c r="AI60" i="57"/>
  <c r="L87" i="57"/>
  <c r="AK46" i="57"/>
  <c r="AI24" i="57"/>
  <c r="AJ53" i="57"/>
  <c r="AI53" i="57"/>
  <c r="B14" i="57" s="1"/>
  <c r="AJ60" i="57"/>
  <c r="H90" i="57"/>
  <c r="P90" i="57"/>
  <c r="N123" i="59" s="1"/>
  <c r="X90" i="57"/>
  <c r="V123" i="59" s="1"/>
  <c r="AF90" i="57"/>
  <c r="AA29" i="57"/>
  <c r="J90" i="57"/>
  <c r="H123" i="59" s="1"/>
  <c r="R90" i="57"/>
  <c r="P123" i="59" s="1"/>
  <c r="Z90" i="57"/>
  <c r="AH90" i="57"/>
  <c r="AF123" i="59" s="1"/>
  <c r="AE24" i="57"/>
  <c r="AH28" i="57"/>
  <c r="K90" i="57"/>
  <c r="S90" i="57"/>
  <c r="Q123" i="59" s="1"/>
  <c r="AA90" i="57"/>
  <c r="Y123" i="59" s="1"/>
  <c r="AI90" i="57"/>
  <c r="H23" i="57"/>
  <c r="H25" i="57" s="1"/>
  <c r="H27" i="57" s="1"/>
  <c r="J24" i="57"/>
  <c r="V29" i="57"/>
  <c r="U29" i="57"/>
  <c r="I29" i="57"/>
  <c r="Y24" i="57"/>
  <c r="X24" i="57"/>
  <c r="P28" i="57"/>
  <c r="L90" i="57"/>
  <c r="J123" i="59" s="1"/>
  <c r="T90" i="57"/>
  <c r="AB90" i="57"/>
  <c r="Z123" i="59" s="1"/>
  <c r="AJ90" i="57"/>
  <c r="M24" i="57"/>
  <c r="AA24" i="57"/>
  <c r="O28" i="57"/>
  <c r="G29" i="57"/>
  <c r="S24" i="57"/>
  <c r="R24" i="57"/>
  <c r="G28" i="57"/>
  <c r="AE29" i="57"/>
  <c r="AD29" i="57"/>
  <c r="L29" i="57"/>
  <c r="M29" i="57"/>
  <c r="V24" i="57"/>
  <c r="U24" i="57"/>
  <c r="X28" i="57"/>
  <c r="P29" i="57"/>
  <c r="G24" i="57"/>
  <c r="AB28" i="57"/>
  <c r="AA28" i="57"/>
  <c r="S29" i="57"/>
  <c r="R29" i="57"/>
  <c r="P24" i="57"/>
  <c r="AB24" i="57"/>
  <c r="U28" i="57"/>
  <c r="V28" i="57"/>
  <c r="M28" i="57"/>
  <c r="AG29" i="57"/>
  <c r="AH29" i="57"/>
  <c r="AE28" i="57"/>
  <c r="S28" i="57"/>
  <c r="AG28" i="57"/>
  <c r="L28" i="57"/>
  <c r="Y28" i="57"/>
  <c r="Y29" i="57"/>
  <c r="G87" i="56"/>
  <c r="O87" i="56"/>
  <c r="W87" i="56"/>
  <c r="S84" i="56"/>
  <c r="K84" i="56"/>
  <c r="O84" i="56"/>
  <c r="B5" i="54"/>
  <c r="L90" i="48"/>
  <c r="J123" i="50" s="1"/>
  <c r="T90" i="48"/>
  <c r="R123" i="50" s="1"/>
  <c r="AB90" i="48"/>
  <c r="Z123" i="50" s="1"/>
  <c r="AJ90" i="48"/>
  <c r="AH123" i="50" s="1"/>
  <c r="F76" i="49"/>
  <c r="M90" i="48"/>
  <c r="K123" i="50" s="1"/>
  <c r="U90" i="48"/>
  <c r="S123" i="50" s="1"/>
  <c r="AC90" i="48"/>
  <c r="BJ76" i="49" s="1"/>
  <c r="AK90" i="48"/>
  <c r="AI123" i="50" s="1"/>
  <c r="B3" i="50"/>
  <c r="H90" i="48"/>
  <c r="P76" i="49" s="1"/>
  <c r="P90" i="48"/>
  <c r="N123" i="50" s="1"/>
  <c r="X90" i="48"/>
  <c r="V123" i="50" s="1"/>
  <c r="AF90" i="48"/>
  <c r="BR76" i="49" s="1"/>
  <c r="I90" i="48"/>
  <c r="G123" i="50" s="1"/>
  <c r="Q90" i="48"/>
  <c r="O123" i="50" s="1"/>
  <c r="Y90" i="48"/>
  <c r="W123" i="50" s="1"/>
  <c r="S90" i="36"/>
  <c r="Q123" i="38" s="1"/>
  <c r="AI90" i="36"/>
  <c r="AG123" i="38" s="1"/>
  <c r="J90" i="36"/>
  <c r="H123" i="38" s="1"/>
  <c r="Z90" i="36"/>
  <c r="BD76" i="37" s="1"/>
  <c r="K90" i="36"/>
  <c r="U76" i="37" s="1"/>
  <c r="AA90" i="36"/>
  <c r="Y123" i="38" s="1"/>
  <c r="N90" i="36"/>
  <c r="X76" i="37" s="1"/>
  <c r="L90" i="36"/>
  <c r="J123" i="38" s="1"/>
  <c r="T90" i="36"/>
  <c r="AN76" i="37" s="1"/>
  <c r="AB90" i="36"/>
  <c r="Z123" i="38" s="1"/>
  <c r="AJ90" i="36"/>
  <c r="AH123" i="38" s="1"/>
  <c r="M90" i="36"/>
  <c r="K123" i="38" s="1"/>
  <c r="U90" i="36"/>
  <c r="S123" i="38" s="1"/>
  <c r="AC90" i="36"/>
  <c r="BK76" i="37" s="1"/>
  <c r="AK90" i="36"/>
  <c r="BW76" i="37" s="1"/>
  <c r="H90" i="36"/>
  <c r="L76" i="37" s="1"/>
  <c r="P90" i="36"/>
  <c r="N123" i="38" s="1"/>
  <c r="X90" i="36"/>
  <c r="V123" i="38" s="1"/>
  <c r="AF90" i="36"/>
  <c r="BP76" i="37" s="1"/>
  <c r="I90" i="36"/>
  <c r="G123" i="38" s="1"/>
  <c r="Q90" i="36"/>
  <c r="AE76" i="37" s="1"/>
  <c r="Y90" i="36"/>
  <c r="W123" i="38" s="1"/>
  <c r="AG90" i="36"/>
  <c r="AE123" i="38" s="1"/>
  <c r="BW13" i="53"/>
  <c r="AD13" i="53"/>
  <c r="AK13" i="53" s="1"/>
  <c r="AR13" i="53" s="1"/>
  <c r="AY13" i="53" s="1"/>
  <c r="BF13" i="53" s="1"/>
  <c r="BM13" i="53" s="1"/>
  <c r="BT13" i="53" s="1"/>
  <c r="AB23" i="52"/>
  <c r="AI53" i="52"/>
  <c r="B14" i="52" s="1"/>
  <c r="G120" i="54"/>
  <c r="AI24" i="52"/>
  <c r="N62" i="52"/>
  <c r="Q23" i="52"/>
  <c r="Q25" i="52" s="1"/>
  <c r="Q27" i="52" s="1"/>
  <c r="X24" i="52"/>
  <c r="AK57" i="52"/>
  <c r="S62" i="52"/>
  <c r="D6" i="52"/>
  <c r="AI28" i="52"/>
  <c r="L87" i="52"/>
  <c r="AJ60" i="52"/>
  <c r="R28" i="52"/>
  <c r="AK34" i="52"/>
  <c r="AI29" i="52"/>
  <c r="AK46" i="52"/>
  <c r="AK52" i="52"/>
  <c r="H23" i="52"/>
  <c r="AH24" i="52"/>
  <c r="AJ88" i="52"/>
  <c r="AJ92" i="52"/>
  <c r="AK88" i="52"/>
  <c r="AI88" i="52"/>
  <c r="AK92" i="52"/>
  <c r="H120" i="54"/>
  <c r="M87" i="52"/>
  <c r="AC23" i="52"/>
  <c r="AC25" i="52" s="1"/>
  <c r="AC27" i="52" s="1"/>
  <c r="U24" i="52"/>
  <c r="AK51" i="52"/>
  <c r="L24" i="52"/>
  <c r="AB24" i="52"/>
  <c r="AJ53" i="52"/>
  <c r="AG62" i="52"/>
  <c r="Z23" i="52"/>
  <c r="Z25" i="52" s="1"/>
  <c r="Z27" i="52" s="1"/>
  <c r="AD24" i="52"/>
  <c r="V24" i="52"/>
  <c r="AK56" i="52"/>
  <c r="P24" i="52"/>
  <c r="O24" i="52"/>
  <c r="Y28" i="52"/>
  <c r="X28" i="52"/>
  <c r="P73" i="53"/>
  <c r="F120" i="54"/>
  <c r="L73" i="53"/>
  <c r="AF23" i="52"/>
  <c r="AF25" i="52" s="1"/>
  <c r="AF27" i="52" s="1"/>
  <c r="O73" i="53"/>
  <c r="S24" i="52"/>
  <c r="W23" i="52"/>
  <c r="W25" i="52" s="1"/>
  <c r="W27" i="52" s="1"/>
  <c r="J73" i="53"/>
  <c r="M24" i="52"/>
  <c r="L28" i="52"/>
  <c r="K73" i="53"/>
  <c r="J28" i="52"/>
  <c r="R29" i="52"/>
  <c r="S29" i="52"/>
  <c r="AG29" i="52"/>
  <c r="G24" i="52"/>
  <c r="AE24" i="52"/>
  <c r="M28" i="52"/>
  <c r="AA28" i="52"/>
  <c r="G28" i="52"/>
  <c r="P29" i="52"/>
  <c r="O29" i="52"/>
  <c r="AE29" i="52"/>
  <c r="AD29" i="52"/>
  <c r="AG28" i="52"/>
  <c r="Y24" i="52"/>
  <c r="U28" i="52"/>
  <c r="AH28" i="52"/>
  <c r="AE28" i="52"/>
  <c r="I29" i="52"/>
  <c r="X29" i="52"/>
  <c r="AH29" i="52"/>
  <c r="V28" i="52"/>
  <c r="M29" i="52"/>
  <c r="L29" i="52"/>
  <c r="P28" i="52"/>
  <c r="AD28" i="52"/>
  <c r="G29" i="52"/>
  <c r="S28" i="52"/>
  <c r="Y29" i="52"/>
  <c r="AK34" i="48"/>
  <c r="N62" i="48"/>
  <c r="AI60" i="48"/>
  <c r="L24" i="48"/>
  <c r="AA24" i="48"/>
  <c r="AK51" i="48"/>
  <c r="AI24" i="48"/>
  <c r="AK57" i="48"/>
  <c r="G120" i="50"/>
  <c r="L87" i="48"/>
  <c r="AJ53" i="48"/>
  <c r="F62" i="48"/>
  <c r="AK50" i="48"/>
  <c r="AK52" i="48"/>
  <c r="AB13" i="49"/>
  <c r="AI13" i="49" s="1"/>
  <c r="AP13" i="49" s="1"/>
  <c r="AW13" i="49" s="1"/>
  <c r="BD13" i="49" s="1"/>
  <c r="BK13" i="49" s="1"/>
  <c r="BR13" i="49" s="1"/>
  <c r="M24" i="48"/>
  <c r="AB24" i="48"/>
  <c r="M73" i="49"/>
  <c r="P73" i="49"/>
  <c r="O73" i="49"/>
  <c r="N73" i="49"/>
  <c r="J73" i="49"/>
  <c r="K73" i="49"/>
  <c r="P24" i="48"/>
  <c r="O24" i="48"/>
  <c r="AD24" i="48"/>
  <c r="M28" i="48"/>
  <c r="N23" i="48"/>
  <c r="N25" i="48" s="1"/>
  <c r="N27" i="48" s="1"/>
  <c r="Z23" i="48"/>
  <c r="Z25" i="48" s="1"/>
  <c r="Z27" i="48" s="1"/>
  <c r="S28" i="48"/>
  <c r="R28" i="48"/>
  <c r="AE24" i="48"/>
  <c r="AB28" i="48"/>
  <c r="F120" i="50"/>
  <c r="M87" i="48"/>
  <c r="Y24" i="48"/>
  <c r="AB29" i="48"/>
  <c r="AG24" i="48"/>
  <c r="AH24" i="48"/>
  <c r="L28" i="48"/>
  <c r="AA28" i="48"/>
  <c r="U24" i="48"/>
  <c r="V24" i="48"/>
  <c r="J24" i="48"/>
  <c r="X24" i="48"/>
  <c r="O28" i="48"/>
  <c r="J28" i="48"/>
  <c r="I28" i="48"/>
  <c r="V29" i="48"/>
  <c r="U29" i="48"/>
  <c r="G24" i="48"/>
  <c r="S24" i="48"/>
  <c r="P28" i="48"/>
  <c r="AE28" i="48"/>
  <c r="AD28" i="48"/>
  <c r="R29" i="48"/>
  <c r="AD29" i="48"/>
  <c r="AH28" i="48"/>
  <c r="AG28" i="48"/>
  <c r="G29" i="48"/>
  <c r="S29" i="48"/>
  <c r="AE29" i="48"/>
  <c r="X29" i="48"/>
  <c r="G28" i="48"/>
  <c r="U28" i="48"/>
  <c r="V28" i="48"/>
  <c r="Y28" i="48"/>
  <c r="Y29" i="48"/>
  <c r="I29" i="48"/>
  <c r="AG29" i="48"/>
  <c r="U28" i="36"/>
  <c r="V28" i="36"/>
  <c r="R24" i="36"/>
  <c r="AK51" i="36"/>
  <c r="Z23" i="36"/>
  <c r="AK56" i="36"/>
  <c r="AF23" i="36"/>
  <c r="H120" i="38"/>
  <c r="M87" i="36"/>
  <c r="AJ53" i="36"/>
  <c r="I62" i="36"/>
  <c r="AI53" i="36"/>
  <c r="B14" i="36" s="1"/>
  <c r="E24" i="36"/>
  <c r="E24" i="56" s="1"/>
  <c r="Q24" i="36"/>
  <c r="P28" i="36"/>
  <c r="O28" i="36"/>
  <c r="X29" i="36"/>
  <c r="BW13" i="37"/>
  <c r="F120" i="38"/>
  <c r="P73" i="37"/>
  <c r="O73" i="37"/>
  <c r="L73" i="37"/>
  <c r="J73" i="37"/>
  <c r="N73" i="37"/>
  <c r="K29" i="36"/>
  <c r="S24" i="36"/>
  <c r="K28" i="36"/>
  <c r="N24" i="36"/>
  <c r="Z24" i="36"/>
  <c r="AD29" i="36"/>
  <c r="AC24" i="36"/>
  <c r="H28" i="36"/>
  <c r="U24" i="36"/>
  <c r="AH24" i="36"/>
  <c r="AG24" i="36"/>
  <c r="T29" i="36"/>
  <c r="K24" i="36"/>
  <c r="V24" i="36"/>
  <c r="T24" i="36"/>
  <c r="S28" i="36"/>
  <c r="R28" i="36"/>
  <c r="AF28" i="36"/>
  <c r="AG29" i="36"/>
  <c r="AH29" i="36"/>
  <c r="W24" i="36"/>
  <c r="H24" i="36"/>
  <c r="AF24" i="36"/>
  <c r="Z28" i="36"/>
  <c r="AE29" i="36"/>
  <c r="AC28" i="36"/>
  <c r="I29" i="36"/>
  <c r="J29" i="36"/>
  <c r="P29" i="36"/>
  <c r="O29" i="36"/>
  <c r="W28" i="36"/>
  <c r="N28" i="36"/>
  <c r="N29" i="36"/>
  <c r="Q28" i="36"/>
  <c r="E29" i="36"/>
  <c r="R29" i="36"/>
  <c r="AA29" i="36"/>
  <c r="S29" i="36"/>
  <c r="AB29" i="36"/>
  <c r="W29" i="36"/>
  <c r="H29" i="36"/>
  <c r="AF29" i="36"/>
  <c r="Q29" i="36"/>
  <c r="Y29" i="36"/>
  <c r="B7" i="2"/>
  <c r="AC57" i="70" l="1"/>
  <c r="AJ57" i="70"/>
  <c r="V57" i="70"/>
  <c r="O57" i="70"/>
  <c r="AG10" i="92"/>
  <c r="AG10" i="88"/>
  <c r="Y62" i="36"/>
  <c r="M62" i="57"/>
  <c r="AB62" i="65"/>
  <c r="V62" i="57"/>
  <c r="AJ60" i="70"/>
  <c r="AX60" i="70"/>
  <c r="AX61" i="70" s="1"/>
  <c r="V60" i="70"/>
  <c r="V61" i="70" s="1"/>
  <c r="AC27" i="61"/>
  <c r="AC31" i="61" s="1"/>
  <c r="AC63" i="61" s="1"/>
  <c r="BU60" i="70"/>
  <c r="BT60" i="70"/>
  <c r="BS60" i="70" s="1"/>
  <c r="BS61" i="70" s="1"/>
  <c r="AG23" i="69" s="1"/>
  <c r="AG25" i="69" s="1"/>
  <c r="AC27" i="48"/>
  <c r="AC31" i="48" s="1"/>
  <c r="AC63" i="48" s="1"/>
  <c r="AG10" i="63"/>
  <c r="AG10" i="67"/>
  <c r="AG10" i="71"/>
  <c r="AI53" i="56"/>
  <c r="AJ53" i="56"/>
  <c r="S62" i="48"/>
  <c r="R73" i="49"/>
  <c r="V73" i="49"/>
  <c r="I120" i="50"/>
  <c r="AB62" i="48"/>
  <c r="V62" i="36"/>
  <c r="T73" i="49"/>
  <c r="W73" i="49"/>
  <c r="S73" i="49"/>
  <c r="Y62" i="57"/>
  <c r="AH62" i="36"/>
  <c r="P62" i="52"/>
  <c r="M62" i="69"/>
  <c r="AH62" i="65"/>
  <c r="P87" i="69"/>
  <c r="K120" i="71"/>
  <c r="P62" i="36"/>
  <c r="Y62" i="48"/>
  <c r="O61" i="70"/>
  <c r="H23" i="69"/>
  <c r="H25" i="69" s="1"/>
  <c r="T23" i="69"/>
  <c r="T25" i="69" s="1"/>
  <c r="AC23" i="69"/>
  <c r="AC25" i="69" s="1"/>
  <c r="N23" i="69"/>
  <c r="N25" i="69" s="1"/>
  <c r="Z23" i="69"/>
  <c r="Z25" i="69" s="1"/>
  <c r="AI19" i="69"/>
  <c r="BU10" i="70" s="1"/>
  <c r="O87" i="36"/>
  <c r="M120" i="38" s="1"/>
  <c r="AB62" i="36"/>
  <c r="V62" i="48"/>
  <c r="AH62" i="48"/>
  <c r="AK19" i="52"/>
  <c r="BW10" i="53" s="1"/>
  <c r="AI10" i="54" s="1"/>
  <c r="J62" i="52"/>
  <c r="AE62" i="61"/>
  <c r="V62" i="69"/>
  <c r="G62" i="69"/>
  <c r="AK89" i="52"/>
  <c r="AH121" i="67"/>
  <c r="AJ89" i="65"/>
  <c r="AI19" i="52"/>
  <c r="BU10" i="53" s="1"/>
  <c r="AG10" i="54" s="1"/>
  <c r="AK89" i="48"/>
  <c r="P62" i="69"/>
  <c r="AJ19" i="57"/>
  <c r="BV10" i="58" s="1"/>
  <c r="AH10" i="59" s="1"/>
  <c r="AE62" i="36"/>
  <c r="AJ89" i="52"/>
  <c r="V62" i="52"/>
  <c r="G25" i="52"/>
  <c r="G62" i="48"/>
  <c r="S73" i="70"/>
  <c r="R73" i="37"/>
  <c r="AH62" i="52"/>
  <c r="I120" i="38"/>
  <c r="J62" i="36"/>
  <c r="Y62" i="61"/>
  <c r="Y62" i="65"/>
  <c r="P62" i="61"/>
  <c r="P62" i="48"/>
  <c r="AJ62" i="36"/>
  <c r="Q73" i="70"/>
  <c r="I120" i="71"/>
  <c r="R73" i="70"/>
  <c r="T73" i="70"/>
  <c r="U73" i="70"/>
  <c r="V73" i="70"/>
  <c r="N87" i="52"/>
  <c r="AC73" i="53" s="1"/>
  <c r="AH62" i="69"/>
  <c r="AE62" i="48"/>
  <c r="Q73" i="53"/>
  <c r="Y62" i="69"/>
  <c r="S73" i="53"/>
  <c r="AB62" i="69"/>
  <c r="U73" i="53"/>
  <c r="V73" i="53"/>
  <c r="P62" i="65"/>
  <c r="T73" i="53"/>
  <c r="R73" i="53"/>
  <c r="I120" i="54"/>
  <c r="AI19" i="56"/>
  <c r="M62" i="61"/>
  <c r="N87" i="36"/>
  <c r="AB73" i="37" s="1"/>
  <c r="U73" i="37"/>
  <c r="AJ62" i="57"/>
  <c r="AI62" i="36"/>
  <c r="P62" i="57"/>
  <c r="AI62" i="57"/>
  <c r="V73" i="37"/>
  <c r="T73" i="37"/>
  <c r="W73" i="37"/>
  <c r="Q73" i="37"/>
  <c r="E123" i="71"/>
  <c r="AE123" i="71"/>
  <c r="Q123" i="71"/>
  <c r="H123" i="71"/>
  <c r="N123" i="71"/>
  <c r="J123" i="71"/>
  <c r="Z123" i="71"/>
  <c r="AC123" i="71"/>
  <c r="S123" i="71"/>
  <c r="G123" i="71"/>
  <c r="M123" i="71"/>
  <c r="AB123" i="71"/>
  <c r="P123" i="71"/>
  <c r="AB62" i="52"/>
  <c r="D123" i="71"/>
  <c r="W123" i="71"/>
  <c r="V123" i="71"/>
  <c r="K123" i="71"/>
  <c r="Y123" i="71"/>
  <c r="T123" i="71"/>
  <c r="AI85" i="56"/>
  <c r="H88" i="56"/>
  <c r="AF123" i="71"/>
  <c r="N87" i="69"/>
  <c r="Y62" i="52"/>
  <c r="AE62" i="52"/>
  <c r="AK60" i="57"/>
  <c r="AH62" i="57"/>
  <c r="S62" i="65"/>
  <c r="AJ62" i="48"/>
  <c r="M62" i="52"/>
  <c r="J62" i="57"/>
  <c r="AK60" i="36"/>
  <c r="V62" i="65"/>
  <c r="Q73" i="49"/>
  <c r="N87" i="48"/>
  <c r="M62" i="36"/>
  <c r="AE62" i="57"/>
  <c r="M62" i="65"/>
  <c r="AE62" i="65"/>
  <c r="BV40" i="70"/>
  <c r="AK60" i="69"/>
  <c r="AJ62" i="69"/>
  <c r="S62" i="36"/>
  <c r="L12" i="54"/>
  <c r="AD12" i="54"/>
  <c r="AA12" i="54"/>
  <c r="U12" i="54"/>
  <c r="X12" i="54"/>
  <c r="C12" i="54"/>
  <c r="I12" i="54"/>
  <c r="X12" i="38"/>
  <c r="U12" i="38"/>
  <c r="AG11" i="38"/>
  <c r="O12" i="38"/>
  <c r="R12" i="38"/>
  <c r="F12" i="38"/>
  <c r="I12" i="38"/>
  <c r="L12" i="38"/>
  <c r="AD12" i="38"/>
  <c r="AA12" i="38"/>
  <c r="BH76" i="62"/>
  <c r="AK92" i="48"/>
  <c r="AK19" i="48" s="1"/>
  <c r="BW10" i="49" s="1"/>
  <c r="AI10" i="50" s="1"/>
  <c r="D6" i="48"/>
  <c r="AJ92" i="48"/>
  <c r="AJ19" i="48" s="1"/>
  <c r="BV10" i="49" s="1"/>
  <c r="AH10" i="50" s="1"/>
  <c r="AI88" i="48"/>
  <c r="AI89" i="48" s="1"/>
  <c r="AJ88" i="48"/>
  <c r="BM76" i="62"/>
  <c r="BG76" i="62"/>
  <c r="BL76" i="62"/>
  <c r="H12" i="62"/>
  <c r="H12" i="58"/>
  <c r="D12" i="59" s="1"/>
  <c r="BI76" i="62"/>
  <c r="AA123" i="63"/>
  <c r="BJ76" i="62"/>
  <c r="H12" i="70"/>
  <c r="H12" i="49"/>
  <c r="D12" i="50" s="1"/>
  <c r="BI76" i="66"/>
  <c r="BK76" i="66"/>
  <c r="BJ76" i="66"/>
  <c r="AA123" i="67"/>
  <c r="BM76" i="66"/>
  <c r="BL76" i="66"/>
  <c r="BG76" i="66"/>
  <c r="U12" i="59"/>
  <c r="L12" i="50"/>
  <c r="W31" i="69"/>
  <c r="W63" i="69" s="1"/>
  <c r="K31" i="69"/>
  <c r="K63" i="69" s="1"/>
  <c r="L23" i="65"/>
  <c r="L25" i="65" s="1"/>
  <c r="T31" i="65"/>
  <c r="T63" i="65" s="1"/>
  <c r="AF31" i="65"/>
  <c r="AF63" i="65" s="1"/>
  <c r="Q31" i="65"/>
  <c r="Q63" i="65" s="1"/>
  <c r="N31" i="65"/>
  <c r="N63" i="65" s="1"/>
  <c r="K31" i="65"/>
  <c r="K63" i="65" s="1"/>
  <c r="Z31" i="65"/>
  <c r="Z63" i="65" s="1"/>
  <c r="AC31" i="65"/>
  <c r="AC63" i="65" s="1"/>
  <c r="K31" i="61"/>
  <c r="K63" i="61" s="1"/>
  <c r="T31" i="61"/>
  <c r="T63" i="61" s="1"/>
  <c r="Z31" i="61"/>
  <c r="Z63" i="61" s="1"/>
  <c r="U23" i="57"/>
  <c r="U25" i="57" s="1"/>
  <c r="N31" i="57"/>
  <c r="N63" i="57" s="1"/>
  <c r="W31" i="57"/>
  <c r="W63" i="57" s="1"/>
  <c r="Z31" i="57"/>
  <c r="Z63" i="57" s="1"/>
  <c r="AC31" i="57"/>
  <c r="AC63" i="57" s="1"/>
  <c r="K31" i="57"/>
  <c r="K63" i="57" s="1"/>
  <c r="AF31" i="57"/>
  <c r="AF63" i="57" s="1"/>
  <c r="E31" i="57"/>
  <c r="E63" i="57" s="1"/>
  <c r="E31" i="52"/>
  <c r="E63" i="52" s="1"/>
  <c r="N31" i="52"/>
  <c r="N63" i="52" s="1"/>
  <c r="T31" i="52"/>
  <c r="T63" i="52" s="1"/>
  <c r="T31" i="48"/>
  <c r="T63" i="48" s="1"/>
  <c r="Q31" i="48"/>
  <c r="Q63" i="48" s="1"/>
  <c r="K31" i="48"/>
  <c r="K63" i="48" s="1"/>
  <c r="AF31" i="48"/>
  <c r="AF63" i="48" s="1"/>
  <c r="E31" i="48"/>
  <c r="E63" i="48" s="1"/>
  <c r="AX76" i="49"/>
  <c r="AA76" i="58"/>
  <c r="AI62" i="61"/>
  <c r="S62" i="61"/>
  <c r="AH62" i="61"/>
  <c r="V62" i="61"/>
  <c r="J62" i="65"/>
  <c r="AV76" i="58"/>
  <c r="AW76" i="58"/>
  <c r="AK29" i="48"/>
  <c r="AK88" i="57"/>
  <c r="AI88" i="57"/>
  <c r="BU74" i="58" s="1"/>
  <c r="D6" i="57"/>
  <c r="D6" i="36"/>
  <c r="BW76" i="49"/>
  <c r="O76" i="37"/>
  <c r="AL76" i="37"/>
  <c r="BU76" i="53"/>
  <c r="U123" i="38"/>
  <c r="AR76" i="37"/>
  <c r="AZ76" i="53"/>
  <c r="C123" i="38"/>
  <c r="C76" i="37"/>
  <c r="W61" i="70"/>
  <c r="M23" i="69" s="1"/>
  <c r="M25" i="69" s="1"/>
  <c r="M27" i="69" s="1"/>
  <c r="L27" i="69" s="1"/>
  <c r="BE61" i="70"/>
  <c r="F23" i="52"/>
  <c r="P23" i="61"/>
  <c r="P25" i="61" s="1"/>
  <c r="P27" i="61" s="1"/>
  <c r="O27" i="61" s="1"/>
  <c r="Y23" i="57"/>
  <c r="Y25" i="57" s="1"/>
  <c r="Y27" i="57" s="1"/>
  <c r="X27" i="57" s="1"/>
  <c r="X23" i="57"/>
  <c r="X25" i="57" s="1"/>
  <c r="AG23" i="48"/>
  <c r="AG25" i="48" s="1"/>
  <c r="AH23" i="48"/>
  <c r="AH25" i="48" s="1"/>
  <c r="AH27" i="48" s="1"/>
  <c r="AG27" i="48" s="1"/>
  <c r="AG76" i="53"/>
  <c r="AX76" i="37"/>
  <c r="BE76" i="53"/>
  <c r="R123" i="63"/>
  <c r="AV76" i="37"/>
  <c r="BD76" i="49"/>
  <c r="X123" i="54"/>
  <c r="AL76" i="62"/>
  <c r="AY76" i="37"/>
  <c r="AK92" i="36"/>
  <c r="AK19" i="36" s="1"/>
  <c r="BW10" i="37" s="1"/>
  <c r="AI10" i="38" s="1"/>
  <c r="AJ88" i="57"/>
  <c r="AK92" i="57"/>
  <c r="AK19" i="57" s="1"/>
  <c r="BW10" i="58" s="1"/>
  <c r="AI10" i="59" s="1"/>
  <c r="AA12" i="50"/>
  <c r="F12" i="50"/>
  <c r="U12" i="50"/>
  <c r="AD12" i="50"/>
  <c r="R12" i="50"/>
  <c r="C12" i="50"/>
  <c r="X12" i="50"/>
  <c r="O12" i="50"/>
  <c r="AG11" i="50"/>
  <c r="I12" i="50"/>
  <c r="J91" i="52"/>
  <c r="H124" i="54" s="1"/>
  <c r="AK88" i="61"/>
  <c r="AK53" i="69"/>
  <c r="C14" i="69" s="1"/>
  <c r="AK24" i="69"/>
  <c r="AJ62" i="65"/>
  <c r="Y25" i="65"/>
  <c r="Y27" i="65" s="1"/>
  <c r="X27" i="65" s="1"/>
  <c r="AK24" i="65"/>
  <c r="AO76" i="62"/>
  <c r="AQ76" i="62"/>
  <c r="AI123" i="59"/>
  <c r="AJ62" i="52"/>
  <c r="H76" i="49"/>
  <c r="AD76" i="49"/>
  <c r="Y76" i="49"/>
  <c r="F123" i="38"/>
  <c r="AP76" i="37"/>
  <c r="E76" i="49"/>
  <c r="AM76" i="62"/>
  <c r="BS76" i="66"/>
  <c r="AJ19" i="36"/>
  <c r="BV10" i="37" s="1"/>
  <c r="AH10" i="38" s="1"/>
  <c r="AU76" i="37"/>
  <c r="I76" i="49"/>
  <c r="BU76" i="49"/>
  <c r="BD76" i="53"/>
  <c r="Q76" i="53"/>
  <c r="AJ76" i="58"/>
  <c r="AN76" i="62"/>
  <c r="BR76" i="66"/>
  <c r="W76" i="49"/>
  <c r="AT76" i="37"/>
  <c r="AW76" i="49"/>
  <c r="N76" i="49"/>
  <c r="Q76" i="49"/>
  <c r="BA76" i="53"/>
  <c r="AP76" i="62"/>
  <c r="BV74" i="66"/>
  <c r="AS76" i="37"/>
  <c r="AF76" i="49"/>
  <c r="AE76" i="53"/>
  <c r="BC76" i="49"/>
  <c r="AI76" i="53"/>
  <c r="H12" i="37"/>
  <c r="D12" i="38" s="1"/>
  <c r="O76" i="49"/>
  <c r="AK76" i="53"/>
  <c r="H76" i="37"/>
  <c r="F123" i="50"/>
  <c r="BS76" i="37"/>
  <c r="AJ19" i="52"/>
  <c r="BV10" i="53" s="1"/>
  <c r="AH10" i="54" s="1"/>
  <c r="AF76" i="53"/>
  <c r="AF76" i="58"/>
  <c r="E76" i="58"/>
  <c r="AZ76" i="49"/>
  <c r="BA76" i="37"/>
  <c r="BB76" i="49"/>
  <c r="BE76" i="49"/>
  <c r="J76" i="53"/>
  <c r="AK92" i="61"/>
  <c r="AK19" i="61" s="1"/>
  <c r="BW10" i="62" s="1"/>
  <c r="BF76" i="49"/>
  <c r="V76" i="49"/>
  <c r="AL76" i="53"/>
  <c r="AI88" i="61"/>
  <c r="BU74" i="62" s="1"/>
  <c r="T76" i="37"/>
  <c r="D6" i="61"/>
  <c r="AB76" i="37"/>
  <c r="X123" i="50"/>
  <c r="R123" i="54"/>
  <c r="AJ88" i="61"/>
  <c r="AK88" i="36"/>
  <c r="AK88" i="65"/>
  <c r="E17" i="52"/>
  <c r="AI88" i="65"/>
  <c r="AI89" i="65" s="1"/>
  <c r="AI87" i="52"/>
  <c r="H17" i="52"/>
  <c r="F8" i="54" s="1"/>
  <c r="AJ85" i="56"/>
  <c r="H12" i="53"/>
  <c r="D12" i="54" s="1"/>
  <c r="F12" i="59"/>
  <c r="H91" i="52"/>
  <c r="P77" i="53" s="1"/>
  <c r="I91" i="52"/>
  <c r="G124" i="54" s="1"/>
  <c r="D6" i="65"/>
  <c r="AI88" i="36"/>
  <c r="BU74" i="37" s="1"/>
  <c r="AJ92" i="65"/>
  <c r="AJ19" i="65" s="1"/>
  <c r="BV10" i="66" s="1"/>
  <c r="AJ88" i="36"/>
  <c r="AK90" i="56"/>
  <c r="AK19" i="56" s="1"/>
  <c r="AK92" i="65"/>
  <c r="AK19" i="65" s="1"/>
  <c r="BW10" i="66" s="1"/>
  <c r="AK85" i="56"/>
  <c r="X76" i="49"/>
  <c r="U76" i="53"/>
  <c r="R76" i="53"/>
  <c r="S76" i="53"/>
  <c r="I76" i="58"/>
  <c r="AX76" i="58"/>
  <c r="L123" i="59"/>
  <c r="AA76" i="49"/>
  <c r="I123" i="54"/>
  <c r="AJ76" i="53"/>
  <c r="BH76" i="53"/>
  <c r="AY76" i="58"/>
  <c r="X76" i="58"/>
  <c r="AB76" i="58"/>
  <c r="L123" i="50"/>
  <c r="BM76" i="53"/>
  <c r="AD76" i="53"/>
  <c r="AB76" i="53"/>
  <c r="O123" i="54"/>
  <c r="V76" i="53"/>
  <c r="AU76" i="58"/>
  <c r="AC76" i="58"/>
  <c r="AH123" i="63"/>
  <c r="S76" i="49"/>
  <c r="AC76" i="49"/>
  <c r="BI76" i="53"/>
  <c r="AA76" i="53"/>
  <c r="U123" i="59"/>
  <c r="Y76" i="58"/>
  <c r="AD76" i="58"/>
  <c r="Z76" i="49"/>
  <c r="AS76" i="58"/>
  <c r="AI123" i="38"/>
  <c r="W76" i="37"/>
  <c r="U76" i="49"/>
  <c r="BG76" i="53"/>
  <c r="BK76" i="53"/>
  <c r="T76" i="53"/>
  <c r="Y76" i="53"/>
  <c r="B14" i="56"/>
  <c r="AD12" i="59"/>
  <c r="R12" i="59"/>
  <c r="C12" i="59"/>
  <c r="AG11" i="59"/>
  <c r="X12" i="59"/>
  <c r="I12" i="59"/>
  <c r="L12" i="59"/>
  <c r="AA12" i="59"/>
  <c r="O12" i="59"/>
  <c r="H12" i="66"/>
  <c r="AJ90" i="56"/>
  <c r="AJ19" i="56" s="1"/>
  <c r="BT76" i="49"/>
  <c r="AK76" i="58"/>
  <c r="AE76" i="58"/>
  <c r="AA76" i="37"/>
  <c r="G76" i="49"/>
  <c r="D76" i="49"/>
  <c r="Z76" i="53"/>
  <c r="L123" i="54"/>
  <c r="AH123" i="54"/>
  <c r="BP76" i="53"/>
  <c r="U123" i="54"/>
  <c r="AI76" i="58"/>
  <c r="BO76" i="66"/>
  <c r="X123" i="38"/>
  <c r="F123" i="54"/>
  <c r="AG76" i="58"/>
  <c r="BS76" i="49"/>
  <c r="BO76" i="49"/>
  <c r="C76" i="49"/>
  <c r="C123" i="50"/>
  <c r="AP76" i="49"/>
  <c r="X76" i="53"/>
  <c r="BN76" i="53"/>
  <c r="AT76" i="53"/>
  <c r="BI76" i="58"/>
  <c r="AH76" i="58"/>
  <c r="AJ19" i="61"/>
  <c r="BV10" i="62" s="1"/>
  <c r="H76" i="53"/>
  <c r="C123" i="54"/>
  <c r="C76" i="53"/>
  <c r="R76" i="37"/>
  <c r="F76" i="53"/>
  <c r="D76" i="53"/>
  <c r="L76" i="53"/>
  <c r="BR76" i="53"/>
  <c r="AX76" i="53"/>
  <c r="G76" i="53"/>
  <c r="BH76" i="58"/>
  <c r="F76" i="58"/>
  <c r="BW76" i="62"/>
  <c r="BT76" i="66"/>
  <c r="AN76" i="53"/>
  <c r="AQ76" i="53"/>
  <c r="Q76" i="37"/>
  <c r="V76" i="37"/>
  <c r="S76" i="37"/>
  <c r="L76" i="49"/>
  <c r="U123" i="50"/>
  <c r="J76" i="49"/>
  <c r="T76" i="49"/>
  <c r="AO76" i="53"/>
  <c r="BQ76" i="53"/>
  <c r="AY76" i="53"/>
  <c r="BM76" i="58"/>
  <c r="H76" i="58"/>
  <c r="BN76" i="66"/>
  <c r="BF76" i="53"/>
  <c r="BB76" i="53"/>
  <c r="K76" i="53"/>
  <c r="BS76" i="53"/>
  <c r="AU76" i="53"/>
  <c r="I123" i="38"/>
  <c r="AS76" i="49"/>
  <c r="BQ76" i="49"/>
  <c r="R76" i="49"/>
  <c r="BV76" i="49"/>
  <c r="BT76" i="53"/>
  <c r="O76" i="53"/>
  <c r="AV76" i="53"/>
  <c r="BL76" i="58"/>
  <c r="C123" i="59"/>
  <c r="BJ76" i="53"/>
  <c r="BL76" i="53"/>
  <c r="N76" i="53"/>
  <c r="BJ76" i="58"/>
  <c r="BU76" i="37"/>
  <c r="BC76" i="37"/>
  <c r="K76" i="49"/>
  <c r="AT76" i="49"/>
  <c r="AD123" i="50"/>
  <c r="AM76" i="53"/>
  <c r="AD123" i="54"/>
  <c r="P76" i="53"/>
  <c r="AW76" i="53"/>
  <c r="C76" i="58"/>
  <c r="BK76" i="58"/>
  <c r="BP76" i="66"/>
  <c r="BQ76" i="66"/>
  <c r="E76" i="53"/>
  <c r="G76" i="58"/>
  <c r="AI123" i="54"/>
  <c r="BW76" i="53"/>
  <c r="AZ76" i="37"/>
  <c r="AU76" i="49"/>
  <c r="M76" i="49"/>
  <c r="AV76" i="49"/>
  <c r="AR76" i="53"/>
  <c r="AA123" i="59"/>
  <c r="AI62" i="69"/>
  <c r="L29" i="69"/>
  <c r="F29" i="69"/>
  <c r="I24" i="69"/>
  <c r="F28" i="69"/>
  <c r="BL61" i="70"/>
  <c r="O123" i="71"/>
  <c r="AF76" i="70"/>
  <c r="AK76" i="70"/>
  <c r="AJ76" i="70"/>
  <c r="AI76" i="70"/>
  <c r="AH76" i="70"/>
  <c r="AG76" i="70"/>
  <c r="AE76" i="70"/>
  <c r="AD24" i="69"/>
  <c r="P61" i="70"/>
  <c r="J23" i="69" s="1"/>
  <c r="J25" i="69" s="1"/>
  <c r="J27" i="69" s="1"/>
  <c r="BV14" i="70"/>
  <c r="L24" i="69"/>
  <c r="AQ61" i="70"/>
  <c r="X76" i="70"/>
  <c r="L123" i="71"/>
  <c r="AB76" i="70"/>
  <c r="AD76" i="70"/>
  <c r="Z76" i="70"/>
  <c r="Y76" i="70"/>
  <c r="AC76" i="70"/>
  <c r="AA76" i="70"/>
  <c r="C123" i="71"/>
  <c r="H76" i="70"/>
  <c r="C76" i="70"/>
  <c r="E76" i="70"/>
  <c r="I76" i="70"/>
  <c r="G76" i="70"/>
  <c r="D76" i="70"/>
  <c r="F76" i="70"/>
  <c r="J62" i="69"/>
  <c r="Q31" i="69"/>
  <c r="Q63" i="69" s="1"/>
  <c r="F24" i="69"/>
  <c r="X123" i="71"/>
  <c r="BD76" i="70"/>
  <c r="BC76" i="70"/>
  <c r="BF76" i="70"/>
  <c r="BA76" i="70"/>
  <c r="BE76" i="70"/>
  <c r="AZ76" i="70"/>
  <c r="BB76" i="70"/>
  <c r="AH123" i="71"/>
  <c r="BV76" i="70"/>
  <c r="BT61" i="70"/>
  <c r="AH23" i="69" s="1"/>
  <c r="AH25" i="69" s="1"/>
  <c r="AH27" i="69" s="1"/>
  <c r="AG27" i="69" s="1"/>
  <c r="P76" i="70"/>
  <c r="J76" i="70"/>
  <c r="L76" i="70"/>
  <c r="N76" i="70"/>
  <c r="M76" i="70"/>
  <c r="K76" i="70"/>
  <c r="F123" i="71"/>
  <c r="O76" i="70"/>
  <c r="J120" i="71"/>
  <c r="O87" i="69"/>
  <c r="H61" i="70"/>
  <c r="AY61" i="70"/>
  <c r="Y23" i="69" s="1"/>
  <c r="Y25" i="69" s="1"/>
  <c r="Y27" i="69" s="1"/>
  <c r="X27" i="69" s="1"/>
  <c r="G61" i="70"/>
  <c r="AI87" i="69"/>
  <c r="AI123" i="71"/>
  <c r="BW76" i="70"/>
  <c r="AA123" i="71"/>
  <c r="BL76" i="70"/>
  <c r="BM76" i="70"/>
  <c r="BJ76" i="70"/>
  <c r="BI76" i="70"/>
  <c r="BH76" i="70"/>
  <c r="BG76" i="70"/>
  <c r="BK76" i="70"/>
  <c r="BW57" i="70"/>
  <c r="BT76" i="70"/>
  <c r="AD123" i="71"/>
  <c r="BO76" i="70"/>
  <c r="BS76" i="70"/>
  <c r="BN76" i="70"/>
  <c r="BR76" i="70"/>
  <c r="BP76" i="70"/>
  <c r="BQ76" i="70"/>
  <c r="I28" i="69"/>
  <c r="AK28" i="69"/>
  <c r="G23" i="69"/>
  <c r="AK88" i="69"/>
  <c r="D6" i="69"/>
  <c r="AK92" i="69"/>
  <c r="AK19" i="69" s="1"/>
  <c r="AJ92" i="69"/>
  <c r="AJ19" i="69" s="1"/>
  <c r="AJ88" i="69"/>
  <c r="AI88" i="69"/>
  <c r="I123" i="71"/>
  <c r="S76" i="70"/>
  <c r="U76" i="70"/>
  <c r="W76" i="70"/>
  <c r="Q76" i="70"/>
  <c r="V76" i="70"/>
  <c r="R76" i="70"/>
  <c r="T76" i="70"/>
  <c r="AK29" i="69"/>
  <c r="AG123" i="71"/>
  <c r="BU76" i="70"/>
  <c r="U123" i="71"/>
  <c r="AV76" i="70"/>
  <c r="AT76" i="70"/>
  <c r="AW76" i="70"/>
  <c r="AY76" i="70"/>
  <c r="AX76" i="70"/>
  <c r="AU76" i="70"/>
  <c r="AS76" i="70"/>
  <c r="BF61" i="70"/>
  <c r="AB23" i="69" s="1"/>
  <c r="AB25" i="69" s="1"/>
  <c r="AB27" i="69" s="1"/>
  <c r="R123" i="71"/>
  <c r="AN76" i="70"/>
  <c r="AM76" i="70"/>
  <c r="AL76" i="70"/>
  <c r="AP76" i="70"/>
  <c r="AQ76" i="70"/>
  <c r="AO76" i="70"/>
  <c r="AR76" i="70"/>
  <c r="E23" i="65"/>
  <c r="K120" i="67"/>
  <c r="P87" i="65"/>
  <c r="I28" i="65"/>
  <c r="F24" i="65"/>
  <c r="AJ24" i="65" s="1"/>
  <c r="U29" i="65"/>
  <c r="L123" i="67"/>
  <c r="AD76" i="66"/>
  <c r="Z76" i="66"/>
  <c r="AC76" i="66"/>
  <c r="AB76" i="66"/>
  <c r="AA76" i="66"/>
  <c r="X76" i="66"/>
  <c r="Y76" i="66"/>
  <c r="G62" i="65"/>
  <c r="AK53" i="65"/>
  <c r="C14" i="65" s="1"/>
  <c r="M23" i="65"/>
  <c r="M25" i="65" s="1"/>
  <c r="M27" i="65" s="1"/>
  <c r="L27" i="65" s="1"/>
  <c r="I120" i="67"/>
  <c r="U73" i="66"/>
  <c r="W73" i="66"/>
  <c r="R73" i="66"/>
  <c r="N87" i="65"/>
  <c r="S73" i="66"/>
  <c r="V73" i="66"/>
  <c r="T73" i="66"/>
  <c r="Q73" i="66"/>
  <c r="L28" i="65"/>
  <c r="AK28" i="65"/>
  <c r="C123" i="67"/>
  <c r="F76" i="66"/>
  <c r="H76" i="66"/>
  <c r="G76" i="66"/>
  <c r="E76" i="66"/>
  <c r="D76" i="66"/>
  <c r="C76" i="66"/>
  <c r="I76" i="66"/>
  <c r="F28" i="65"/>
  <c r="F29" i="65"/>
  <c r="R23" i="65"/>
  <c r="R25" i="65" s="1"/>
  <c r="AA23" i="65"/>
  <c r="AA25" i="65" s="1"/>
  <c r="AK60" i="65"/>
  <c r="AH123" i="67"/>
  <c r="BV76" i="66"/>
  <c r="G25" i="65"/>
  <c r="G27" i="65" s="1"/>
  <c r="I123" i="67"/>
  <c r="V76" i="66"/>
  <c r="R76" i="66"/>
  <c r="S76" i="66"/>
  <c r="Q76" i="66"/>
  <c r="U76" i="66"/>
  <c r="W76" i="66"/>
  <c r="T76" i="66"/>
  <c r="U123" i="67"/>
  <c r="AT76" i="66"/>
  <c r="AX76" i="66"/>
  <c r="AY76" i="66"/>
  <c r="AW76" i="66"/>
  <c r="AV76" i="66"/>
  <c r="AU76" i="66"/>
  <c r="AS76" i="66"/>
  <c r="F123" i="67"/>
  <c r="N76" i="66"/>
  <c r="J76" i="66"/>
  <c r="P76" i="66"/>
  <c r="K76" i="66"/>
  <c r="O76" i="66"/>
  <c r="M76" i="66"/>
  <c r="L76" i="66"/>
  <c r="X123" i="67"/>
  <c r="BB76" i="66"/>
  <c r="BF76" i="66"/>
  <c r="BA76" i="66"/>
  <c r="BE76" i="66"/>
  <c r="BD76" i="66"/>
  <c r="BC76" i="66"/>
  <c r="AZ76" i="66"/>
  <c r="AI62" i="65"/>
  <c r="O23" i="65"/>
  <c r="O25" i="65" s="1"/>
  <c r="AD23" i="65"/>
  <c r="AD25" i="65" s="1"/>
  <c r="O123" i="67"/>
  <c r="AH76" i="66"/>
  <c r="AK76" i="66"/>
  <c r="AF76" i="66"/>
  <c r="AJ76" i="66"/>
  <c r="AI76" i="66"/>
  <c r="AG76" i="66"/>
  <c r="AE76" i="66"/>
  <c r="AG23" i="65"/>
  <c r="AG25" i="65" s="1"/>
  <c r="AK29" i="65"/>
  <c r="U23" i="65"/>
  <c r="U25" i="65" s="1"/>
  <c r="J120" i="67"/>
  <c r="O87" i="65"/>
  <c r="R123" i="67"/>
  <c r="AL76" i="66"/>
  <c r="AP76" i="66"/>
  <c r="AN76" i="66"/>
  <c r="AM76" i="66"/>
  <c r="AQ76" i="66"/>
  <c r="AR76" i="66"/>
  <c r="AO76" i="66"/>
  <c r="AI123" i="67"/>
  <c r="BW76" i="66"/>
  <c r="AG123" i="67"/>
  <c r="BU76" i="66"/>
  <c r="X23" i="65"/>
  <c r="X25" i="65" s="1"/>
  <c r="E23" i="61"/>
  <c r="AD23" i="61"/>
  <c r="AD25" i="61" s="1"/>
  <c r="AF31" i="61"/>
  <c r="AF63" i="61" s="1"/>
  <c r="F28" i="61"/>
  <c r="U123" i="63"/>
  <c r="AU76" i="62"/>
  <c r="AV76" i="62"/>
  <c r="AS76" i="62"/>
  <c r="AW76" i="62"/>
  <c r="AY76" i="62"/>
  <c r="AX76" i="62"/>
  <c r="AT76" i="62"/>
  <c r="AA28" i="61"/>
  <c r="X28" i="61"/>
  <c r="O28" i="61"/>
  <c r="AG123" i="63"/>
  <c r="BU76" i="62"/>
  <c r="D76" i="62"/>
  <c r="F76" i="62"/>
  <c r="C76" i="62"/>
  <c r="I76" i="62"/>
  <c r="H76" i="62"/>
  <c r="C123" i="63"/>
  <c r="G76" i="62"/>
  <c r="E76" i="62"/>
  <c r="F123" i="63"/>
  <c r="L76" i="62"/>
  <c r="J76" i="62"/>
  <c r="P76" i="62"/>
  <c r="N76" i="62"/>
  <c r="M76" i="62"/>
  <c r="O76" i="62"/>
  <c r="K76" i="62"/>
  <c r="K120" i="63"/>
  <c r="P87" i="61"/>
  <c r="G23" i="61"/>
  <c r="R24" i="61"/>
  <c r="X123" i="63"/>
  <c r="AZ76" i="62"/>
  <c r="BD76" i="62"/>
  <c r="BF76" i="62"/>
  <c r="BC76" i="62"/>
  <c r="BB76" i="62"/>
  <c r="BE76" i="62"/>
  <c r="BA76" i="62"/>
  <c r="X23" i="61"/>
  <c r="X25" i="61" s="1"/>
  <c r="F24" i="61"/>
  <c r="J62" i="61"/>
  <c r="O24" i="61"/>
  <c r="AD123" i="63"/>
  <c r="BP76" i="62"/>
  <c r="BQ76" i="62"/>
  <c r="BN76" i="62"/>
  <c r="BT76" i="62"/>
  <c r="BS76" i="62"/>
  <c r="BR76" i="62"/>
  <c r="BO76" i="62"/>
  <c r="H31" i="61"/>
  <c r="H63" i="61" s="1"/>
  <c r="AA23" i="61"/>
  <c r="AA25" i="61" s="1"/>
  <c r="L23" i="61"/>
  <c r="L25" i="61" s="1"/>
  <c r="AK53" i="61"/>
  <c r="C14" i="61" s="1"/>
  <c r="G62" i="61"/>
  <c r="I120" i="63"/>
  <c r="W73" i="62"/>
  <c r="T73" i="62"/>
  <c r="V73" i="62"/>
  <c r="N87" i="61"/>
  <c r="U73" i="62"/>
  <c r="S73" i="62"/>
  <c r="R73" i="62"/>
  <c r="Q73" i="62"/>
  <c r="AK24" i="61"/>
  <c r="U23" i="61"/>
  <c r="U25" i="61" s="1"/>
  <c r="AK28" i="61"/>
  <c r="L123" i="63"/>
  <c r="AB76" i="62"/>
  <c r="AC76" i="62"/>
  <c r="Z76" i="62"/>
  <c r="X76" i="62"/>
  <c r="AA76" i="62"/>
  <c r="Y76" i="62"/>
  <c r="AD76" i="62"/>
  <c r="J120" i="63"/>
  <c r="O87" i="61"/>
  <c r="I123" i="63"/>
  <c r="T76" i="62"/>
  <c r="S76" i="62"/>
  <c r="W76" i="62"/>
  <c r="V76" i="62"/>
  <c r="U76" i="62"/>
  <c r="Q76" i="62"/>
  <c r="R76" i="62"/>
  <c r="R23" i="61"/>
  <c r="O23" i="61"/>
  <c r="I24" i="61"/>
  <c r="I28" i="61"/>
  <c r="N31" i="61"/>
  <c r="N63" i="61" s="1"/>
  <c r="AK60" i="61"/>
  <c r="AJ76" i="62"/>
  <c r="O123" i="63"/>
  <c r="AK76" i="62"/>
  <c r="AH76" i="62"/>
  <c r="AG76" i="62"/>
  <c r="AE76" i="62"/>
  <c r="AF76" i="62"/>
  <c r="AI76" i="62"/>
  <c r="J23" i="61"/>
  <c r="J25" i="61" s="1"/>
  <c r="J27" i="61" s="1"/>
  <c r="I27" i="61" s="1"/>
  <c r="AG23" i="61"/>
  <c r="AG25" i="61" s="1"/>
  <c r="R123" i="59"/>
  <c r="AM76" i="58"/>
  <c r="AR76" i="58"/>
  <c r="AQ76" i="58"/>
  <c r="AL76" i="58"/>
  <c r="AP76" i="58"/>
  <c r="AO76" i="58"/>
  <c r="AN76" i="58"/>
  <c r="O23" i="57"/>
  <c r="O25" i="57" s="1"/>
  <c r="BV76" i="58"/>
  <c r="AH123" i="59"/>
  <c r="I123" i="59"/>
  <c r="W76" i="58"/>
  <c r="R76" i="58"/>
  <c r="Q76" i="58"/>
  <c r="T76" i="58"/>
  <c r="U76" i="58"/>
  <c r="V76" i="58"/>
  <c r="S76" i="58"/>
  <c r="AD123" i="59"/>
  <c r="BS76" i="58"/>
  <c r="BN76" i="58"/>
  <c r="BT76" i="58"/>
  <c r="BO76" i="58"/>
  <c r="BR76" i="58"/>
  <c r="BQ76" i="58"/>
  <c r="BP76" i="58"/>
  <c r="AA23" i="57"/>
  <c r="AA25" i="57" s="1"/>
  <c r="H31" i="57"/>
  <c r="H63" i="57" s="1"/>
  <c r="AG23" i="57"/>
  <c r="AG25" i="57" s="1"/>
  <c r="AK28" i="57"/>
  <c r="R73" i="58"/>
  <c r="Q73" i="58"/>
  <c r="T73" i="58"/>
  <c r="N87" i="57"/>
  <c r="I120" i="59"/>
  <c r="W73" i="58"/>
  <c r="V73" i="58"/>
  <c r="U73" i="58"/>
  <c r="S73" i="58"/>
  <c r="AK24" i="57"/>
  <c r="J120" i="59"/>
  <c r="O87" i="57"/>
  <c r="K120" i="59"/>
  <c r="P87" i="57"/>
  <c r="F28" i="57"/>
  <c r="O29" i="57"/>
  <c r="F29" i="57"/>
  <c r="L24" i="57"/>
  <c r="AG123" i="59"/>
  <c r="BU76" i="58"/>
  <c r="F24" i="57"/>
  <c r="L23" i="57"/>
  <c r="I28" i="57"/>
  <c r="AD23" i="57"/>
  <c r="AD25" i="57" s="1"/>
  <c r="X123" i="59"/>
  <c r="BC76" i="58"/>
  <c r="BB76" i="58"/>
  <c r="BA76" i="58"/>
  <c r="AZ76" i="58"/>
  <c r="BE76" i="58"/>
  <c r="BD76" i="58"/>
  <c r="BF76" i="58"/>
  <c r="V23" i="57"/>
  <c r="V25" i="57" s="1"/>
  <c r="V27" i="57" s="1"/>
  <c r="U27" i="57" s="1"/>
  <c r="AK53" i="57"/>
  <c r="C14" i="57" s="1"/>
  <c r="G62" i="57"/>
  <c r="F123" i="59"/>
  <c r="O76" i="58"/>
  <c r="P76" i="58"/>
  <c r="K76" i="58"/>
  <c r="N76" i="58"/>
  <c r="M76" i="58"/>
  <c r="L76" i="58"/>
  <c r="J76" i="58"/>
  <c r="AK29" i="57"/>
  <c r="I24" i="57"/>
  <c r="R23" i="57"/>
  <c r="R25" i="57" s="1"/>
  <c r="AB62" i="57"/>
  <c r="AH23" i="57"/>
  <c r="AH25" i="57" s="1"/>
  <c r="AH27" i="57" s="1"/>
  <c r="AG27" i="57" s="1"/>
  <c r="V84" i="56"/>
  <c r="R84" i="56"/>
  <c r="N84" i="56"/>
  <c r="BI76" i="49"/>
  <c r="BH76" i="49"/>
  <c r="BL76" i="49"/>
  <c r="AI76" i="49"/>
  <c r="AA123" i="50"/>
  <c r="AM76" i="49"/>
  <c r="AJ76" i="49"/>
  <c r="BP76" i="49"/>
  <c r="BK76" i="49"/>
  <c r="BM76" i="49"/>
  <c r="AL76" i="49"/>
  <c r="AQ76" i="49"/>
  <c r="BG76" i="49"/>
  <c r="AK76" i="49"/>
  <c r="AN76" i="49"/>
  <c r="AE76" i="49"/>
  <c r="AG76" i="49"/>
  <c r="BN76" i="49"/>
  <c r="AR76" i="49"/>
  <c r="AO76" i="49"/>
  <c r="AH76" i="49"/>
  <c r="AC76" i="37"/>
  <c r="L123" i="38"/>
  <c r="AQ76" i="37"/>
  <c r="BB76" i="37"/>
  <c r="Z76" i="37"/>
  <c r="N76" i="37"/>
  <c r="R123" i="38"/>
  <c r="BE76" i="37"/>
  <c r="Y76" i="37"/>
  <c r="AD76" i="37"/>
  <c r="K76" i="37"/>
  <c r="BF76" i="37"/>
  <c r="M76" i="37"/>
  <c r="AK76" i="37"/>
  <c r="O123" i="38"/>
  <c r="J76" i="37"/>
  <c r="AM76" i="37"/>
  <c r="AI76" i="37"/>
  <c r="BQ76" i="37"/>
  <c r="F76" i="37"/>
  <c r="AD123" i="38"/>
  <c r="G76" i="37"/>
  <c r="BV76" i="37"/>
  <c r="AJ76" i="37"/>
  <c r="BR76" i="37"/>
  <c r="I76" i="37"/>
  <c r="BT76" i="37"/>
  <c r="D76" i="37"/>
  <c r="BO76" i="37"/>
  <c r="E76" i="37"/>
  <c r="BN76" i="37"/>
  <c r="BM76" i="37"/>
  <c r="BJ76" i="37"/>
  <c r="P76" i="37"/>
  <c r="BL76" i="37"/>
  <c r="AO76" i="37"/>
  <c r="AH76" i="37"/>
  <c r="BG76" i="37"/>
  <c r="AG76" i="37"/>
  <c r="AF76" i="37"/>
  <c r="BH76" i="37"/>
  <c r="BI76" i="37"/>
  <c r="AA123" i="38"/>
  <c r="Q31" i="52"/>
  <c r="Q63" i="52" s="1"/>
  <c r="O28" i="52"/>
  <c r="H25" i="52"/>
  <c r="H27" i="52" s="1"/>
  <c r="AI27" i="52" s="1"/>
  <c r="AI23" i="52"/>
  <c r="AK87" i="52"/>
  <c r="AJ87" i="52"/>
  <c r="F91" i="52"/>
  <c r="D124" i="54" s="1"/>
  <c r="G91" i="52"/>
  <c r="E124" i="54" s="1"/>
  <c r="AK28" i="52"/>
  <c r="AH121" i="54"/>
  <c r="BV74" i="53"/>
  <c r="G62" i="52"/>
  <c r="AK53" i="52"/>
  <c r="C14" i="52" s="1"/>
  <c r="K31" i="52"/>
  <c r="K63" i="52" s="1"/>
  <c r="R24" i="52"/>
  <c r="AD23" i="52"/>
  <c r="AD25" i="52" s="1"/>
  <c r="AA24" i="52"/>
  <c r="K120" i="54"/>
  <c r="P87" i="52"/>
  <c r="M91" i="52"/>
  <c r="K124" i="54" s="1"/>
  <c r="K91" i="52"/>
  <c r="AI62" i="52"/>
  <c r="AB25" i="52"/>
  <c r="AB27" i="52" s="1"/>
  <c r="AA27" i="52" s="1"/>
  <c r="AI121" i="54"/>
  <c r="BW74" i="53"/>
  <c r="I28" i="52"/>
  <c r="AK60" i="52"/>
  <c r="F29" i="52"/>
  <c r="AJ29" i="52" s="1"/>
  <c r="F28" i="52"/>
  <c r="U23" i="52"/>
  <c r="U25" i="52" s="1"/>
  <c r="E91" i="52"/>
  <c r="AG121" i="54"/>
  <c r="AI89" i="52"/>
  <c r="BU74" i="53"/>
  <c r="J120" i="54"/>
  <c r="L91" i="52"/>
  <c r="J124" i="54" s="1"/>
  <c r="O87" i="52"/>
  <c r="K17" i="52"/>
  <c r="AA23" i="52"/>
  <c r="AK29" i="52"/>
  <c r="AK24" i="52"/>
  <c r="I24" i="52"/>
  <c r="F24" i="52"/>
  <c r="AG23" i="52"/>
  <c r="AG25" i="52" s="1"/>
  <c r="O23" i="52"/>
  <c r="O25" i="52" s="1"/>
  <c r="P23" i="52"/>
  <c r="P25" i="52" s="1"/>
  <c r="P27" i="52" s="1"/>
  <c r="O27" i="52" s="1"/>
  <c r="R23" i="52"/>
  <c r="I24" i="48"/>
  <c r="X28" i="48"/>
  <c r="F29" i="48"/>
  <c r="AJ29" i="48" s="1"/>
  <c r="F24" i="48"/>
  <c r="X23" i="48"/>
  <c r="X25" i="48" s="1"/>
  <c r="W23" i="48"/>
  <c r="W25" i="48" s="1"/>
  <c r="W27" i="48" s="1"/>
  <c r="O23" i="48"/>
  <c r="O25" i="48" s="1"/>
  <c r="AI62" i="48"/>
  <c r="AA23" i="48"/>
  <c r="AA25" i="48" s="1"/>
  <c r="R24" i="48"/>
  <c r="G23" i="48"/>
  <c r="AK60" i="48"/>
  <c r="Z31" i="48"/>
  <c r="Z63" i="48" s="1"/>
  <c r="F28" i="48"/>
  <c r="N31" i="48"/>
  <c r="N63" i="48" s="1"/>
  <c r="K120" i="50"/>
  <c r="P87" i="48"/>
  <c r="R23" i="48"/>
  <c r="AI121" i="50"/>
  <c r="BW74" i="49"/>
  <c r="J62" i="48"/>
  <c r="AK53" i="48"/>
  <c r="C14" i="48" s="1"/>
  <c r="U23" i="48"/>
  <c r="U25" i="48" s="1"/>
  <c r="AK28" i="48"/>
  <c r="AK24" i="48"/>
  <c r="H23" i="48"/>
  <c r="L23" i="48"/>
  <c r="L25" i="48" s="1"/>
  <c r="J120" i="50"/>
  <c r="O87" i="48"/>
  <c r="AD23" i="48"/>
  <c r="AD25" i="48" s="1"/>
  <c r="AF25" i="36"/>
  <c r="AF27" i="36" s="1"/>
  <c r="Z25" i="36"/>
  <c r="Z27" i="36" s="1"/>
  <c r="J24" i="36"/>
  <c r="AI28" i="36"/>
  <c r="K23" i="36"/>
  <c r="K25" i="36" s="1"/>
  <c r="K27" i="36" s="1"/>
  <c r="M29" i="36"/>
  <c r="L29" i="36"/>
  <c r="M24" i="36"/>
  <c r="AC23" i="36"/>
  <c r="AC25" i="36" s="1"/>
  <c r="AC27" i="36" s="1"/>
  <c r="T23" i="36"/>
  <c r="T25" i="36" s="1"/>
  <c r="T27" i="36" s="1"/>
  <c r="Y28" i="36"/>
  <c r="X28" i="36"/>
  <c r="AI24" i="36"/>
  <c r="P23" i="36"/>
  <c r="N23" i="36"/>
  <c r="N25" i="36" s="1"/>
  <c r="N27" i="36" s="1"/>
  <c r="G24" i="36"/>
  <c r="AE24" i="36"/>
  <c r="AD24" i="36"/>
  <c r="X24" i="36"/>
  <c r="Y24" i="36"/>
  <c r="AE28" i="36"/>
  <c r="K120" i="38"/>
  <c r="P87" i="36"/>
  <c r="W23" i="36"/>
  <c r="W25" i="36" s="1"/>
  <c r="W27" i="36" s="1"/>
  <c r="I24" i="36"/>
  <c r="AB24" i="36"/>
  <c r="AA24" i="36"/>
  <c r="M28" i="36"/>
  <c r="J28" i="36"/>
  <c r="I28" i="36"/>
  <c r="P24" i="36"/>
  <c r="O24" i="36"/>
  <c r="G28" i="36"/>
  <c r="AB28" i="36"/>
  <c r="AA28" i="36"/>
  <c r="V29" i="36"/>
  <c r="U29" i="36"/>
  <c r="AD28" i="36"/>
  <c r="H23" i="36"/>
  <c r="H25" i="36" s="1"/>
  <c r="H27" i="36" s="1"/>
  <c r="AH28" i="36"/>
  <c r="AG28" i="36"/>
  <c r="G29" i="36"/>
  <c r="L28" i="36"/>
  <c r="AI29" i="36"/>
  <c r="Q23" i="36"/>
  <c r="Q25" i="36" s="1"/>
  <c r="Q27" i="36" s="1"/>
  <c r="G62" i="36"/>
  <c r="AK53" i="36"/>
  <c r="C14" i="36" s="1"/>
  <c r="AG23" i="36"/>
  <c r="AG25" i="36" s="1"/>
  <c r="D14" i="2"/>
  <c r="G14" i="2"/>
  <c r="M14" i="2"/>
  <c r="P14" i="2"/>
  <c r="S14" i="2"/>
  <c r="D15" i="2"/>
  <c r="G15" i="2"/>
  <c r="J15" i="2"/>
  <c r="M15" i="2"/>
  <c r="P15" i="2"/>
  <c r="S15" i="2"/>
  <c r="D16" i="2"/>
  <c r="G16" i="2"/>
  <c r="J16" i="2"/>
  <c r="M16" i="2"/>
  <c r="P16" i="2"/>
  <c r="S16" i="2"/>
  <c r="D17" i="2"/>
  <c r="G17" i="2"/>
  <c r="J17" i="2"/>
  <c r="M17" i="2"/>
  <c r="P17" i="2"/>
  <c r="S17" i="2"/>
  <c r="D18" i="2"/>
  <c r="G18" i="2"/>
  <c r="J18" i="2"/>
  <c r="M18" i="2"/>
  <c r="P18" i="2"/>
  <c r="S18" i="2"/>
  <c r="D19" i="2"/>
  <c r="G19" i="2"/>
  <c r="J19" i="2"/>
  <c r="M19" i="2"/>
  <c r="P19" i="2"/>
  <c r="S19" i="2"/>
  <c r="D20" i="2"/>
  <c r="G20" i="2"/>
  <c r="J20" i="2"/>
  <c r="M20" i="2"/>
  <c r="P20" i="2"/>
  <c r="S20" i="2"/>
  <c r="D21" i="2"/>
  <c r="J21" i="2"/>
  <c r="M21" i="2"/>
  <c r="P21" i="2"/>
  <c r="S21" i="2"/>
  <c r="D22" i="2"/>
  <c r="G22" i="2"/>
  <c r="J22" i="2"/>
  <c r="M22" i="2"/>
  <c r="P22" i="2"/>
  <c r="S22" i="2"/>
  <c r="D23" i="2"/>
  <c r="G23" i="2"/>
  <c r="J23" i="2"/>
  <c r="M23" i="2"/>
  <c r="P23" i="2"/>
  <c r="S23" i="2"/>
  <c r="D24" i="2"/>
  <c r="G24" i="2"/>
  <c r="J24" i="2"/>
  <c r="M24" i="2"/>
  <c r="P24" i="2"/>
  <c r="S24" i="2"/>
  <c r="D25" i="2"/>
  <c r="G25" i="2"/>
  <c r="J25" i="2"/>
  <c r="M25" i="2"/>
  <c r="P25" i="2"/>
  <c r="S25" i="2"/>
  <c r="D26" i="2"/>
  <c r="G26" i="2"/>
  <c r="J26" i="2"/>
  <c r="M26" i="2"/>
  <c r="P26" i="2"/>
  <c r="S26" i="2"/>
  <c r="D27" i="2"/>
  <c r="G27" i="2"/>
  <c r="J27" i="2"/>
  <c r="M27" i="2"/>
  <c r="P27" i="2"/>
  <c r="S27" i="2"/>
  <c r="D28" i="2"/>
  <c r="G28" i="2"/>
  <c r="J28" i="2"/>
  <c r="M28" i="2"/>
  <c r="P28" i="2"/>
  <c r="S28" i="2"/>
  <c r="D29" i="2"/>
  <c r="G29" i="2"/>
  <c r="J29" i="2"/>
  <c r="M29" i="2"/>
  <c r="P29" i="2"/>
  <c r="S29" i="2"/>
  <c r="D30" i="2"/>
  <c r="G30" i="2"/>
  <c r="J30" i="2"/>
  <c r="M30" i="2"/>
  <c r="P30" i="2"/>
  <c r="S30" i="2"/>
  <c r="D31" i="2"/>
  <c r="G31" i="2"/>
  <c r="J31" i="2"/>
  <c r="M31" i="2"/>
  <c r="P31" i="2"/>
  <c r="S31" i="2"/>
  <c r="H59" i="9"/>
  <c r="O59" i="9"/>
  <c r="V59" i="9"/>
  <c r="AH10" i="92" l="1"/>
  <c r="AH10" i="88"/>
  <c r="AI10" i="92"/>
  <c r="AI10" i="88"/>
  <c r="D12" i="88"/>
  <c r="D12" i="92"/>
  <c r="AK62" i="61"/>
  <c r="AK62" i="69"/>
  <c r="L91" i="36"/>
  <c r="J124" i="38" s="1"/>
  <c r="AK62" i="52"/>
  <c r="E17" i="57"/>
  <c r="C8" i="59" s="1"/>
  <c r="H91" i="48"/>
  <c r="L77" i="49" s="1"/>
  <c r="AK62" i="36"/>
  <c r="G91" i="65"/>
  <c r="E124" i="67" s="1"/>
  <c r="H17" i="61"/>
  <c r="F8" i="63" s="1"/>
  <c r="AK62" i="48"/>
  <c r="AK62" i="57"/>
  <c r="AK62" i="65"/>
  <c r="K17" i="69"/>
  <c r="J8" i="70" s="1"/>
  <c r="BV60" i="70"/>
  <c r="AD12" i="63"/>
  <c r="AD12" i="67"/>
  <c r="AD12" i="71"/>
  <c r="C12" i="63"/>
  <c r="C12" i="67"/>
  <c r="C12" i="71"/>
  <c r="O12" i="63"/>
  <c r="O12" i="67"/>
  <c r="O12" i="71"/>
  <c r="X12" i="63"/>
  <c r="X12" i="67"/>
  <c r="X12" i="71"/>
  <c r="F12" i="63"/>
  <c r="F12" i="67"/>
  <c r="F12" i="71"/>
  <c r="R12" i="63"/>
  <c r="R12" i="67"/>
  <c r="R12" i="71"/>
  <c r="Z27" i="69"/>
  <c r="Z31" i="69" s="1"/>
  <c r="Z63" i="69" s="1"/>
  <c r="L12" i="63"/>
  <c r="L12" i="67"/>
  <c r="L12" i="71"/>
  <c r="N27" i="69"/>
  <c r="N31" i="69" s="1"/>
  <c r="N63" i="69" s="1"/>
  <c r="AA12" i="63"/>
  <c r="AA12" i="67"/>
  <c r="AA12" i="71"/>
  <c r="G27" i="52"/>
  <c r="G31" i="52" s="1"/>
  <c r="G63" i="52" s="1"/>
  <c r="AC27" i="69"/>
  <c r="T27" i="69"/>
  <c r="T31" i="69" s="1"/>
  <c r="T63" i="69" s="1"/>
  <c r="I12" i="63"/>
  <c r="I12" i="71"/>
  <c r="I12" i="67"/>
  <c r="H27" i="69"/>
  <c r="H31" i="69" s="1"/>
  <c r="H63" i="69" s="1"/>
  <c r="BW60" i="70"/>
  <c r="AG11" i="63"/>
  <c r="AG11" i="67"/>
  <c r="U12" i="63"/>
  <c r="U12" i="71"/>
  <c r="U12" i="67"/>
  <c r="AH10" i="63"/>
  <c r="AH10" i="67"/>
  <c r="AH10" i="71"/>
  <c r="AI10" i="63"/>
  <c r="AI10" i="67"/>
  <c r="AI10" i="71"/>
  <c r="D12" i="63"/>
  <c r="D12" i="67"/>
  <c r="D12" i="71"/>
  <c r="E91" i="36"/>
  <c r="F77" i="37" s="1"/>
  <c r="R87" i="36"/>
  <c r="P120" i="38" s="1"/>
  <c r="S87" i="69"/>
  <c r="S91" i="69" s="1"/>
  <c r="N120" i="71"/>
  <c r="AJ86" i="56"/>
  <c r="AK86" i="56"/>
  <c r="AI86" i="56"/>
  <c r="BV57" i="70"/>
  <c r="I23" i="69"/>
  <c r="I25" i="69" s="1"/>
  <c r="AJ61" i="70"/>
  <c r="AD23" i="69"/>
  <c r="AD25" i="69" s="1"/>
  <c r="U23" i="69"/>
  <c r="U25" i="69" s="1"/>
  <c r="AA23" i="69"/>
  <c r="AA25" i="69" s="1"/>
  <c r="X23" i="69"/>
  <c r="X25" i="69" s="1"/>
  <c r="L23" i="69"/>
  <c r="L25" i="69" s="1"/>
  <c r="BU74" i="49"/>
  <c r="AK89" i="69"/>
  <c r="AH121" i="50"/>
  <c r="AJ89" i="48"/>
  <c r="AH121" i="38"/>
  <c r="AJ89" i="36"/>
  <c r="BW74" i="66"/>
  <c r="AK89" i="65"/>
  <c r="AH121" i="59"/>
  <c r="AJ89" i="57"/>
  <c r="BW74" i="58"/>
  <c r="AK89" i="57"/>
  <c r="AI121" i="38"/>
  <c r="AK89" i="36"/>
  <c r="AJ89" i="69"/>
  <c r="AH121" i="63"/>
  <c r="AJ89" i="61"/>
  <c r="AI121" i="63"/>
  <c r="AK89" i="61"/>
  <c r="X73" i="37"/>
  <c r="AA73" i="53"/>
  <c r="Y73" i="53"/>
  <c r="L120" i="54"/>
  <c r="Y73" i="37"/>
  <c r="AC73" i="37"/>
  <c r="L120" i="38"/>
  <c r="AA73" i="37"/>
  <c r="AD73" i="37"/>
  <c r="Q87" i="36"/>
  <c r="AK73" i="37" s="1"/>
  <c r="Z73" i="37"/>
  <c r="Q87" i="52"/>
  <c r="AF73" i="53" s="1"/>
  <c r="Z73" i="53"/>
  <c r="AD73" i="53"/>
  <c r="AB73" i="53"/>
  <c r="N91" i="52"/>
  <c r="AB77" i="53" s="1"/>
  <c r="X73" i="53"/>
  <c r="AA25" i="52"/>
  <c r="AA73" i="70"/>
  <c r="X73" i="70"/>
  <c r="L120" i="71"/>
  <c r="AD73" i="70"/>
  <c r="AC73" i="70"/>
  <c r="AB73" i="70"/>
  <c r="Y73" i="70"/>
  <c r="Q87" i="69"/>
  <c r="Q91" i="69" s="1"/>
  <c r="Z73" i="70"/>
  <c r="BW10" i="70"/>
  <c r="BV10" i="70"/>
  <c r="BV74" i="49"/>
  <c r="Q87" i="48"/>
  <c r="Q91" i="48" s="1"/>
  <c r="Z73" i="49"/>
  <c r="L120" i="50"/>
  <c r="AC73" i="49"/>
  <c r="Y73" i="49"/>
  <c r="AD73" i="49"/>
  <c r="X73" i="49"/>
  <c r="AB73" i="49"/>
  <c r="AA73" i="49"/>
  <c r="F91" i="48"/>
  <c r="D124" i="50" s="1"/>
  <c r="G91" i="48"/>
  <c r="E124" i="50" s="1"/>
  <c r="M91" i="48"/>
  <c r="K124" i="50" s="1"/>
  <c r="E17" i="48"/>
  <c r="C8" i="50" s="1"/>
  <c r="H17" i="48"/>
  <c r="F8" i="50" s="1"/>
  <c r="AI122" i="50"/>
  <c r="AK87" i="48"/>
  <c r="J91" i="48"/>
  <c r="H124" i="50" s="1"/>
  <c r="L91" i="48"/>
  <c r="J124" i="50" s="1"/>
  <c r="K91" i="48"/>
  <c r="W77" i="49" s="1"/>
  <c r="E91" i="48"/>
  <c r="H77" i="49" s="1"/>
  <c r="N91" i="48"/>
  <c r="X77" i="49" s="1"/>
  <c r="K17" i="48"/>
  <c r="I8" i="50" s="1"/>
  <c r="AG121" i="50"/>
  <c r="AJ87" i="48"/>
  <c r="I91" i="48"/>
  <c r="G124" i="50" s="1"/>
  <c r="L25" i="57"/>
  <c r="AF31" i="69"/>
  <c r="AF63" i="69" s="1"/>
  <c r="Y31" i="65"/>
  <c r="Y63" i="65" s="1"/>
  <c r="H31" i="65"/>
  <c r="H63" i="65" s="1"/>
  <c r="W31" i="65"/>
  <c r="W63" i="65" s="1"/>
  <c r="P31" i="61"/>
  <c r="P63" i="61" s="1"/>
  <c r="Q31" i="61"/>
  <c r="Q63" i="61" s="1"/>
  <c r="W31" i="61"/>
  <c r="W63" i="61" s="1"/>
  <c r="X31" i="57"/>
  <c r="T31" i="57"/>
  <c r="T63" i="57" s="1"/>
  <c r="V23" i="52"/>
  <c r="V25" i="52" s="1"/>
  <c r="AC31" i="52"/>
  <c r="AC63" i="52" s="1"/>
  <c r="W31" i="52"/>
  <c r="W63" i="52" s="1"/>
  <c r="Z31" i="52"/>
  <c r="Z63" i="52" s="1"/>
  <c r="AF31" i="52"/>
  <c r="AF63" i="52" s="1"/>
  <c r="I23" i="48"/>
  <c r="I25" i="48" s="1"/>
  <c r="AJ87" i="57"/>
  <c r="Z31" i="36"/>
  <c r="Z63" i="36" s="1"/>
  <c r="O25" i="61"/>
  <c r="AJ29" i="57"/>
  <c r="AI121" i="59"/>
  <c r="L91" i="57"/>
  <c r="J124" i="59" s="1"/>
  <c r="BV74" i="58"/>
  <c r="AI89" i="57"/>
  <c r="AG121" i="59"/>
  <c r="K17" i="36"/>
  <c r="I8" i="38" s="1"/>
  <c r="H17" i="57"/>
  <c r="C8" i="58" s="1"/>
  <c r="K91" i="57"/>
  <c r="T77" i="58" s="1"/>
  <c r="M91" i="57"/>
  <c r="K124" i="59" s="1"/>
  <c r="M91" i="36"/>
  <c r="K124" i="38" s="1"/>
  <c r="N91" i="36"/>
  <c r="AB77" i="37" s="1"/>
  <c r="H91" i="36"/>
  <c r="F124" i="38" s="1"/>
  <c r="AK87" i="36"/>
  <c r="I91" i="36"/>
  <c r="G124" i="38" s="1"/>
  <c r="F91" i="36"/>
  <c r="D124" i="38" s="1"/>
  <c r="N17" i="36"/>
  <c r="Q8" i="37" s="1"/>
  <c r="E17" i="36"/>
  <c r="F91" i="57"/>
  <c r="D124" i="59" s="1"/>
  <c r="AJ87" i="36"/>
  <c r="O91" i="36"/>
  <c r="M124" i="38" s="1"/>
  <c r="E91" i="57"/>
  <c r="C77" i="58" s="1"/>
  <c r="K91" i="36"/>
  <c r="W77" i="37" s="1"/>
  <c r="G91" i="36"/>
  <c r="E124" i="38" s="1"/>
  <c r="K17" i="57"/>
  <c r="I8" i="59" s="1"/>
  <c r="G91" i="57"/>
  <c r="E124" i="59" s="1"/>
  <c r="J91" i="36"/>
  <c r="H124" i="38" s="1"/>
  <c r="J91" i="57"/>
  <c r="H124" i="59" s="1"/>
  <c r="H91" i="57"/>
  <c r="K77" i="58" s="1"/>
  <c r="AG121" i="38"/>
  <c r="G91" i="61"/>
  <c r="E124" i="63" s="1"/>
  <c r="H17" i="36"/>
  <c r="F8" i="38" s="1"/>
  <c r="AK87" i="57"/>
  <c r="AG121" i="67"/>
  <c r="I91" i="57"/>
  <c r="G124" i="59" s="1"/>
  <c r="AD61" i="70"/>
  <c r="S23" i="65"/>
  <c r="S25" i="65" s="1"/>
  <c r="P23" i="57"/>
  <c r="P25" i="57" s="1"/>
  <c r="P27" i="57" s="1"/>
  <c r="O27" i="57" s="1"/>
  <c r="Y23" i="48"/>
  <c r="Y25" i="48" s="1"/>
  <c r="Y27" i="48" s="1"/>
  <c r="X27" i="48" s="1"/>
  <c r="V23" i="48"/>
  <c r="V25" i="48" s="1"/>
  <c r="V27" i="48" s="1"/>
  <c r="U27" i="48" s="1"/>
  <c r="AC61" i="70"/>
  <c r="AH23" i="65"/>
  <c r="AH25" i="65" s="1"/>
  <c r="AH27" i="65" s="1"/>
  <c r="AG27" i="65" s="1"/>
  <c r="AE23" i="65"/>
  <c r="AE25" i="65" s="1"/>
  <c r="AE27" i="65" s="1"/>
  <c r="AD27" i="65" s="1"/>
  <c r="V23" i="61"/>
  <c r="V25" i="61" s="1"/>
  <c r="V27" i="61" s="1"/>
  <c r="U27" i="61" s="1"/>
  <c r="AH23" i="61"/>
  <c r="AH25" i="61" s="1"/>
  <c r="AH27" i="61" s="1"/>
  <c r="AG27" i="61" s="1"/>
  <c r="S23" i="61"/>
  <c r="S25" i="61" s="1"/>
  <c r="S27" i="61" s="1"/>
  <c r="R27" i="61" s="1"/>
  <c r="AE23" i="61"/>
  <c r="AE25" i="61" s="1"/>
  <c r="AE27" i="61" s="1"/>
  <c r="AD27" i="61" s="1"/>
  <c r="AE23" i="57"/>
  <c r="AE25" i="57" s="1"/>
  <c r="AE27" i="57" s="1"/>
  <c r="AD27" i="57" s="1"/>
  <c r="X23" i="52"/>
  <c r="X25" i="52" s="1"/>
  <c r="M23" i="52"/>
  <c r="M25" i="52" s="1"/>
  <c r="M27" i="52" s="1"/>
  <c r="L27" i="52" s="1"/>
  <c r="L23" i="52"/>
  <c r="L25" i="52" s="1"/>
  <c r="Y23" i="52"/>
  <c r="Y25" i="52" s="1"/>
  <c r="Y27" i="52" s="1"/>
  <c r="X27" i="52" s="1"/>
  <c r="AE23" i="48"/>
  <c r="AE25" i="48" s="1"/>
  <c r="AE27" i="48" s="1"/>
  <c r="AD27" i="48" s="1"/>
  <c r="J23" i="48"/>
  <c r="J25" i="48" s="1"/>
  <c r="J27" i="48" s="1"/>
  <c r="S23" i="48"/>
  <c r="S25" i="48" s="1"/>
  <c r="S27" i="48" s="1"/>
  <c r="R27" i="48" s="1"/>
  <c r="BW74" i="62"/>
  <c r="BW74" i="37"/>
  <c r="BV74" i="62"/>
  <c r="AJ24" i="69"/>
  <c r="R25" i="61"/>
  <c r="AI89" i="61"/>
  <c r="I91" i="61"/>
  <c r="G124" i="63" s="1"/>
  <c r="R25" i="52"/>
  <c r="AJ24" i="48"/>
  <c r="R25" i="48"/>
  <c r="AJ28" i="48"/>
  <c r="K91" i="61"/>
  <c r="S77" i="62" s="1"/>
  <c r="J91" i="61"/>
  <c r="H124" i="63" s="1"/>
  <c r="F91" i="61"/>
  <c r="D124" i="63" s="1"/>
  <c r="E17" i="61"/>
  <c r="J77" i="53"/>
  <c r="AI121" i="67"/>
  <c r="J88" i="56"/>
  <c r="M91" i="61"/>
  <c r="K124" i="63" s="1"/>
  <c r="L91" i="61"/>
  <c r="J124" i="63" s="1"/>
  <c r="AJ87" i="61"/>
  <c r="AG121" i="63"/>
  <c r="AK87" i="61"/>
  <c r="E91" i="61"/>
  <c r="C124" i="63" s="1"/>
  <c r="C8" i="53"/>
  <c r="H91" i="61"/>
  <c r="O77" i="62" s="1"/>
  <c r="K17" i="61"/>
  <c r="I8" i="63" s="1"/>
  <c r="C8" i="54"/>
  <c r="H91" i="65"/>
  <c r="K77" i="66" s="1"/>
  <c r="AI89" i="36"/>
  <c r="BU74" i="66"/>
  <c r="K17" i="56"/>
  <c r="E17" i="56"/>
  <c r="K91" i="65"/>
  <c r="V77" i="66" s="1"/>
  <c r="E88" i="56"/>
  <c r="N17" i="56"/>
  <c r="F88" i="56"/>
  <c r="O88" i="56"/>
  <c r="P88" i="56"/>
  <c r="I91" i="65"/>
  <c r="G124" i="67" s="1"/>
  <c r="AK84" i="56"/>
  <c r="AJ87" i="65"/>
  <c r="E17" i="65"/>
  <c r="L88" i="56"/>
  <c r="M91" i="65"/>
  <c r="K124" i="67" s="1"/>
  <c r="S88" i="56"/>
  <c r="AJ84" i="56"/>
  <c r="K88" i="56"/>
  <c r="M88" i="56"/>
  <c r="K17" i="65"/>
  <c r="I8" i="67" s="1"/>
  <c r="J14" i="2"/>
  <c r="L77" i="53"/>
  <c r="H17" i="56"/>
  <c r="I88" i="56"/>
  <c r="G88" i="56"/>
  <c r="AK87" i="65"/>
  <c r="J91" i="65"/>
  <c r="H124" i="67" s="1"/>
  <c r="E91" i="65"/>
  <c r="C124" i="67" s="1"/>
  <c r="AH122" i="67"/>
  <c r="F124" i="54"/>
  <c r="M77" i="53"/>
  <c r="L91" i="65"/>
  <c r="J124" i="67" s="1"/>
  <c r="F91" i="65"/>
  <c r="D124" i="67" s="1"/>
  <c r="N77" i="53"/>
  <c r="K77" i="53"/>
  <c r="BV74" i="37"/>
  <c r="O77" i="53"/>
  <c r="H17" i="65"/>
  <c r="F8" i="67" s="1"/>
  <c r="E17" i="69"/>
  <c r="P91" i="69"/>
  <c r="F91" i="69"/>
  <c r="M91" i="69"/>
  <c r="G91" i="69"/>
  <c r="I91" i="69"/>
  <c r="AG121" i="71"/>
  <c r="BU74" i="70"/>
  <c r="AI89" i="69"/>
  <c r="AI121" i="71"/>
  <c r="BW74" i="70"/>
  <c r="M120" i="71"/>
  <c r="R87" i="69"/>
  <c r="O91" i="69"/>
  <c r="N17" i="69"/>
  <c r="AJ28" i="69"/>
  <c r="AJ29" i="69"/>
  <c r="AH121" i="71"/>
  <c r="BV74" i="70"/>
  <c r="J91" i="69"/>
  <c r="BU61" i="70"/>
  <c r="E23" i="69"/>
  <c r="AG31" i="69"/>
  <c r="AK87" i="69"/>
  <c r="AJ87" i="69"/>
  <c r="N91" i="69"/>
  <c r="K91" i="69"/>
  <c r="H91" i="69"/>
  <c r="AK61" i="70"/>
  <c r="H17" i="69"/>
  <c r="AR61" i="70"/>
  <c r="V23" i="69" s="1"/>
  <c r="V25" i="69" s="1"/>
  <c r="V27" i="69" s="1"/>
  <c r="G25" i="69"/>
  <c r="G27" i="69" s="1"/>
  <c r="F23" i="69"/>
  <c r="E91" i="69"/>
  <c r="L91" i="69"/>
  <c r="BM61" i="70"/>
  <c r="AE23" i="69" s="1"/>
  <c r="AE25" i="69" s="1"/>
  <c r="AE27" i="69" s="1"/>
  <c r="P23" i="65"/>
  <c r="P25" i="65" s="1"/>
  <c r="P27" i="65" s="1"/>
  <c r="O27" i="65" s="1"/>
  <c r="AJ29" i="65"/>
  <c r="V23" i="65"/>
  <c r="V25" i="65" s="1"/>
  <c r="V27" i="65" s="1"/>
  <c r="U27" i="65" s="1"/>
  <c r="AB23" i="65"/>
  <c r="AB25" i="65" s="1"/>
  <c r="AB27" i="65" s="1"/>
  <c r="AA27" i="65" s="1"/>
  <c r="L31" i="65"/>
  <c r="L120" i="67"/>
  <c r="AC73" i="66"/>
  <c r="Y73" i="66"/>
  <c r="X73" i="66"/>
  <c r="AA73" i="66"/>
  <c r="AD73" i="66"/>
  <c r="N91" i="65"/>
  <c r="AB73" i="66"/>
  <c r="Q87" i="65"/>
  <c r="Z73" i="66"/>
  <c r="AG122" i="67"/>
  <c r="BU75" i="66"/>
  <c r="M120" i="67"/>
  <c r="O91" i="65"/>
  <c r="M124" i="67" s="1"/>
  <c r="R87" i="65"/>
  <c r="N17" i="65"/>
  <c r="G31" i="65"/>
  <c r="G63" i="65" s="1"/>
  <c r="N120" i="67"/>
  <c r="P91" i="65"/>
  <c r="N124" i="67" s="1"/>
  <c r="S87" i="65"/>
  <c r="J23" i="65"/>
  <c r="AJ28" i="65"/>
  <c r="E25" i="65"/>
  <c r="AI23" i="65"/>
  <c r="M23" i="61"/>
  <c r="M25" i="61" s="1"/>
  <c r="M27" i="61" s="1"/>
  <c r="L27" i="61" s="1"/>
  <c r="N120" i="63"/>
  <c r="P91" i="61"/>
  <c r="N124" i="63" s="1"/>
  <c r="S87" i="61"/>
  <c r="E25" i="61"/>
  <c r="AI23" i="61"/>
  <c r="AB23" i="61"/>
  <c r="AB25" i="61" s="1"/>
  <c r="AB27" i="61" s="1"/>
  <c r="AA27" i="61" s="1"/>
  <c r="M120" i="63"/>
  <c r="O91" i="61"/>
  <c r="M124" i="63" s="1"/>
  <c r="N17" i="61"/>
  <c r="R87" i="61"/>
  <c r="L120" i="63"/>
  <c r="AB73" i="62"/>
  <c r="AD73" i="62"/>
  <c r="AC73" i="62"/>
  <c r="Y73" i="62"/>
  <c r="N91" i="61"/>
  <c r="Z73" i="62"/>
  <c r="AA73" i="62"/>
  <c r="X73" i="62"/>
  <c r="Q87" i="61"/>
  <c r="AJ24" i="61"/>
  <c r="Y23" i="61"/>
  <c r="Y25" i="61" s="1"/>
  <c r="Y27" i="61" s="1"/>
  <c r="X27" i="61" s="1"/>
  <c r="G25" i="61"/>
  <c r="G27" i="61" s="1"/>
  <c r="I23" i="61"/>
  <c r="I25" i="61" s="1"/>
  <c r="AJ28" i="61"/>
  <c r="F23" i="61"/>
  <c r="U31" i="57"/>
  <c r="AJ24" i="57"/>
  <c r="M120" i="59"/>
  <c r="O91" i="57"/>
  <c r="M124" i="59" s="1"/>
  <c r="N17" i="57"/>
  <c r="R87" i="57"/>
  <c r="S23" i="57"/>
  <c r="S25" i="57" s="1"/>
  <c r="S27" i="57" s="1"/>
  <c r="AJ28" i="57"/>
  <c r="AG31" i="57"/>
  <c r="M23" i="57"/>
  <c r="M25" i="57" s="1"/>
  <c r="M27" i="57" s="1"/>
  <c r="L27" i="57" s="1"/>
  <c r="N120" i="59"/>
  <c r="S87" i="57"/>
  <c r="P91" i="57"/>
  <c r="N124" i="59" s="1"/>
  <c r="AB23" i="57"/>
  <c r="AB25" i="57" s="1"/>
  <c r="AB27" i="57" s="1"/>
  <c r="AA27" i="57" s="1"/>
  <c r="F23" i="57"/>
  <c r="G23" i="57"/>
  <c r="L120" i="59"/>
  <c r="Z73" i="58"/>
  <c r="AA73" i="58"/>
  <c r="Y73" i="58"/>
  <c r="X73" i="58"/>
  <c r="AC73" i="58"/>
  <c r="AD73" i="58"/>
  <c r="AB73" i="58"/>
  <c r="N91" i="57"/>
  <c r="Q87" i="57"/>
  <c r="Q23" i="57"/>
  <c r="I23" i="57"/>
  <c r="I25" i="57" s="1"/>
  <c r="J23" i="57"/>
  <c r="J25" i="57" s="1"/>
  <c r="J27" i="57" s="1"/>
  <c r="I27" i="57" s="1"/>
  <c r="Y84" i="56"/>
  <c r="V88" i="56"/>
  <c r="Q84" i="56"/>
  <c r="N88" i="56"/>
  <c r="Q17" i="56"/>
  <c r="R88" i="56"/>
  <c r="U84" i="56"/>
  <c r="AI25" i="52"/>
  <c r="S23" i="52"/>
  <c r="S25" i="52" s="1"/>
  <c r="S27" i="52" s="1"/>
  <c r="R27" i="52" s="1"/>
  <c r="I8" i="54"/>
  <c r="J8" i="53"/>
  <c r="I124" i="54"/>
  <c r="T77" i="53"/>
  <c r="R77" i="53"/>
  <c r="Q77" i="53"/>
  <c r="V77" i="53"/>
  <c r="U77" i="53"/>
  <c r="S77" i="53"/>
  <c r="W77" i="53"/>
  <c r="O31" i="52"/>
  <c r="M120" i="54"/>
  <c r="O91" i="52"/>
  <c r="M124" i="54" s="1"/>
  <c r="R87" i="52"/>
  <c r="N17" i="52"/>
  <c r="C124" i="54"/>
  <c r="D77" i="53"/>
  <c r="H77" i="53"/>
  <c r="G77" i="53"/>
  <c r="F77" i="53"/>
  <c r="E77" i="53"/>
  <c r="I77" i="53"/>
  <c r="C77" i="53"/>
  <c r="AJ28" i="52"/>
  <c r="F25" i="52"/>
  <c r="AH122" i="54"/>
  <c r="BV75" i="53"/>
  <c r="AH23" i="52"/>
  <c r="AH25" i="52" s="1"/>
  <c r="AH27" i="52" s="1"/>
  <c r="AG27" i="52" s="1"/>
  <c r="AE23" i="52"/>
  <c r="AE25" i="52" s="1"/>
  <c r="AE27" i="52" s="1"/>
  <c r="AD27" i="52" s="1"/>
  <c r="AJ24" i="52"/>
  <c r="N120" i="54"/>
  <c r="S87" i="52"/>
  <c r="P91" i="52"/>
  <c r="N124" i="54" s="1"/>
  <c r="AG122" i="54"/>
  <c r="BU75" i="53"/>
  <c r="AI122" i="54"/>
  <c r="BW75" i="53"/>
  <c r="P23" i="48"/>
  <c r="P25" i="48" s="1"/>
  <c r="P27" i="48" s="1"/>
  <c r="O27" i="48" s="1"/>
  <c r="AB23" i="48"/>
  <c r="AB25" i="48" s="1"/>
  <c r="AB27" i="48" s="1"/>
  <c r="AA27" i="48" s="1"/>
  <c r="AG31" i="48"/>
  <c r="M120" i="50"/>
  <c r="R87" i="48"/>
  <c r="O91" i="48"/>
  <c r="M124" i="50" s="1"/>
  <c r="N17" i="48"/>
  <c r="AI23" i="48"/>
  <c r="H25" i="48"/>
  <c r="H27" i="48" s="1"/>
  <c r="AI27" i="48" s="1"/>
  <c r="AG122" i="50"/>
  <c r="BU75" i="49"/>
  <c r="N120" i="50"/>
  <c r="P91" i="48"/>
  <c r="N124" i="50" s="1"/>
  <c r="S87" i="48"/>
  <c r="G25" i="48"/>
  <c r="G27" i="48" s="1"/>
  <c r="AK28" i="36"/>
  <c r="L24" i="36"/>
  <c r="L23" i="36"/>
  <c r="T31" i="36"/>
  <c r="T63" i="36" s="1"/>
  <c r="N120" i="38"/>
  <c r="P91" i="36"/>
  <c r="N124" i="38" s="1"/>
  <c r="S87" i="36"/>
  <c r="AA23" i="36"/>
  <c r="AA25" i="36" s="1"/>
  <c r="P25" i="36"/>
  <c r="P27" i="36" s="1"/>
  <c r="O27" i="36" s="1"/>
  <c r="AH23" i="36"/>
  <c r="AH25" i="36" s="1"/>
  <c r="AH27" i="36" s="1"/>
  <c r="AG27" i="36" s="1"/>
  <c r="M23" i="36"/>
  <c r="M25" i="36" s="1"/>
  <c r="M27" i="36" s="1"/>
  <c r="L27" i="36" s="1"/>
  <c r="O23" i="36"/>
  <c r="O25" i="36" s="1"/>
  <c r="E23" i="36"/>
  <c r="AD23" i="36"/>
  <c r="AD25" i="36" s="1"/>
  <c r="F24" i="36"/>
  <c r="U23" i="36"/>
  <c r="U25" i="36" s="1"/>
  <c r="AK24" i="36"/>
  <c r="F29" i="36"/>
  <c r="AJ29" i="36" s="1"/>
  <c r="AC31" i="36"/>
  <c r="AC63" i="36" s="1"/>
  <c r="F28" i="36"/>
  <c r="AJ28" i="36" s="1"/>
  <c r="I23" i="36"/>
  <c r="I25" i="36" s="1"/>
  <c r="R23" i="36"/>
  <c r="R25" i="36" s="1"/>
  <c r="AK29" i="36"/>
  <c r="X23" i="36"/>
  <c r="X25" i="36" s="1"/>
  <c r="Q17" i="36"/>
  <c r="AE100" i="2"/>
  <c r="AE99" i="2"/>
  <c r="AE98" i="2"/>
  <c r="AE97" i="2"/>
  <c r="AE91" i="2"/>
  <c r="AE90" i="2"/>
  <c r="AE88" i="2"/>
  <c r="AE87" i="2"/>
  <c r="AE86" i="2"/>
  <c r="AE82" i="2"/>
  <c r="AE75" i="2"/>
  <c r="AE74" i="2"/>
  <c r="AE73" i="2"/>
  <c r="AE72" i="2"/>
  <c r="AE65" i="2"/>
  <c r="AE63" i="2"/>
  <c r="AE58" i="2"/>
  <c r="AE57" i="2"/>
  <c r="AE50" i="2"/>
  <c r="AE49" i="2"/>
  <c r="AE48" i="2"/>
  <c r="AE47" i="2"/>
  <c r="AE42" i="2"/>
  <c r="AE41" i="2"/>
  <c r="AE40" i="2"/>
  <c r="AE39" i="2"/>
  <c r="AE38" i="2"/>
  <c r="AE34" i="2"/>
  <c r="AE32" i="2"/>
  <c r="AE31" i="2"/>
  <c r="AE26" i="2"/>
  <c r="AE25" i="2"/>
  <c r="AE24" i="2"/>
  <c r="AE23" i="2"/>
  <c r="AE22" i="2"/>
  <c r="AE21" i="2"/>
  <c r="AE20" i="2"/>
  <c r="AE19" i="2"/>
  <c r="AE18" i="2"/>
  <c r="AE16" i="2"/>
  <c r="AE15" i="2"/>
  <c r="AB100" i="2"/>
  <c r="AB99" i="2"/>
  <c r="AB98" i="2"/>
  <c r="AB97" i="2"/>
  <c r="AB91" i="2"/>
  <c r="AB90" i="2"/>
  <c r="AB89" i="2"/>
  <c r="AB88" i="2"/>
  <c r="AB87" i="2"/>
  <c r="AB86" i="2"/>
  <c r="AB82" i="2"/>
  <c r="AB75" i="2"/>
  <c r="AB73" i="2"/>
  <c r="AB72" i="2"/>
  <c r="AB66" i="2"/>
  <c r="AB63" i="2"/>
  <c r="AB60" i="2"/>
  <c r="AB59" i="2"/>
  <c r="AB58" i="2"/>
  <c r="AB57" i="2"/>
  <c r="AB52" i="2"/>
  <c r="AB51" i="2"/>
  <c r="AB50" i="2"/>
  <c r="AB49" i="2"/>
  <c r="AB48" i="2"/>
  <c r="AB47" i="2"/>
  <c r="AB44" i="2"/>
  <c r="AB42" i="2"/>
  <c r="AB41" i="2"/>
  <c r="AB40" i="2"/>
  <c r="AB36" i="2"/>
  <c r="AB35" i="2"/>
  <c r="AB34" i="2"/>
  <c r="AB33" i="2"/>
  <c r="AB32" i="2"/>
  <c r="AB31" i="2"/>
  <c r="AB28" i="2"/>
  <c r="AB27" i="2"/>
  <c r="AB25" i="2"/>
  <c r="AB24" i="2"/>
  <c r="AB20" i="2"/>
  <c r="AB19" i="2"/>
  <c r="AB18" i="2"/>
  <c r="AB17" i="2"/>
  <c r="AB16" i="2"/>
  <c r="Y102" i="2"/>
  <c r="Y100" i="2"/>
  <c r="Y99" i="2"/>
  <c r="Y98" i="2"/>
  <c r="Y97" i="2"/>
  <c r="Y91" i="2"/>
  <c r="Y90" i="2"/>
  <c r="Y88" i="2"/>
  <c r="Y87" i="2"/>
  <c r="Y86" i="2"/>
  <c r="Y82" i="2"/>
  <c r="Y75" i="2"/>
  <c r="Y74" i="2"/>
  <c r="Y73" i="2"/>
  <c r="Y72" i="2"/>
  <c r="Y66" i="2"/>
  <c r="Y65" i="2"/>
  <c r="Y60" i="2"/>
  <c r="Y59" i="2"/>
  <c r="Y58" i="2"/>
  <c r="Y52" i="2"/>
  <c r="Y51" i="2"/>
  <c r="Y50" i="2"/>
  <c r="Y44" i="2"/>
  <c r="Y42" i="2"/>
  <c r="Y36" i="2"/>
  <c r="Y35" i="2"/>
  <c r="Y34" i="2"/>
  <c r="Y33" i="2"/>
  <c r="Y29" i="2"/>
  <c r="Y28" i="2"/>
  <c r="Y27" i="2"/>
  <c r="Y26" i="2"/>
  <c r="Y25" i="2"/>
  <c r="Y21" i="2"/>
  <c r="Y20" i="2"/>
  <c r="Y19" i="2"/>
  <c r="Y18" i="2"/>
  <c r="Y17" i="2"/>
  <c r="Y16" i="2"/>
  <c r="V102" i="2"/>
  <c r="V101" i="2"/>
  <c r="V100" i="2"/>
  <c r="V99" i="2"/>
  <c r="V98" i="2"/>
  <c r="V97" i="2"/>
  <c r="V91" i="2"/>
  <c r="V89" i="2"/>
  <c r="V88" i="2"/>
  <c r="V87" i="2"/>
  <c r="V86" i="2"/>
  <c r="V82" i="2"/>
  <c r="V75" i="2"/>
  <c r="V74" i="2"/>
  <c r="V73" i="2"/>
  <c r="V72" i="2"/>
  <c r="V66" i="2"/>
  <c r="V65" i="2"/>
  <c r="V61" i="2"/>
  <c r="V60" i="2"/>
  <c r="V59" i="2"/>
  <c r="V58" i="2"/>
  <c r="V53" i="2"/>
  <c r="V52" i="2"/>
  <c r="V51" i="2"/>
  <c r="V50" i="2"/>
  <c r="V45" i="2"/>
  <c r="V44" i="2"/>
  <c r="V42" i="2"/>
  <c r="V41" i="2"/>
  <c r="V37" i="2"/>
  <c r="V35" i="2"/>
  <c r="V34" i="2"/>
  <c r="V29" i="2"/>
  <c r="V28" i="2"/>
  <c r="V27" i="2"/>
  <c r="V26" i="2"/>
  <c r="V23" i="2"/>
  <c r="V22" i="2"/>
  <c r="V21" i="2"/>
  <c r="V19" i="2"/>
  <c r="V18" i="2"/>
  <c r="V17" i="2"/>
  <c r="V15" i="2"/>
  <c r="S102" i="2"/>
  <c r="S101" i="2"/>
  <c r="S100" i="2"/>
  <c r="S99" i="2"/>
  <c r="S98" i="2"/>
  <c r="S97" i="2"/>
  <c r="S88" i="2"/>
  <c r="S87" i="2"/>
  <c r="S86" i="2"/>
  <c r="S82" i="2"/>
  <c r="S75" i="2"/>
  <c r="S74" i="2"/>
  <c r="S73" i="2"/>
  <c r="S66" i="2"/>
  <c r="S65" i="2"/>
  <c r="S62" i="2"/>
  <c r="S61" i="2"/>
  <c r="S60" i="2"/>
  <c r="S59" i="2"/>
  <c r="S54" i="2"/>
  <c r="S53" i="2"/>
  <c r="S52" i="2"/>
  <c r="S51" i="2"/>
  <c r="S50" i="2"/>
  <c r="S46" i="2"/>
  <c r="S44" i="2"/>
  <c r="S38" i="2"/>
  <c r="S37" i="2"/>
  <c r="S36" i="2"/>
  <c r="S35" i="2"/>
  <c r="S34" i="2"/>
  <c r="P101" i="2"/>
  <c r="P100" i="2"/>
  <c r="P99" i="2"/>
  <c r="P98" i="2"/>
  <c r="P97" i="2"/>
  <c r="P90" i="2"/>
  <c r="P89" i="2"/>
  <c r="P88" i="2"/>
  <c r="P87" i="2"/>
  <c r="P86" i="2"/>
  <c r="P82" i="2"/>
  <c r="P73" i="2"/>
  <c r="P72" i="2"/>
  <c r="P66" i="2"/>
  <c r="P65" i="2"/>
  <c r="P64" i="2"/>
  <c r="P62" i="2"/>
  <c r="P42" i="2"/>
  <c r="P41" i="2"/>
  <c r="P40" i="2"/>
  <c r="P39" i="2"/>
  <c r="P38" i="2"/>
  <c r="P37" i="2"/>
  <c r="P35" i="2"/>
  <c r="P34" i="2"/>
  <c r="P33" i="2"/>
  <c r="P32" i="2"/>
  <c r="P61" i="2"/>
  <c r="M102" i="2"/>
  <c r="M101" i="2"/>
  <c r="M99" i="2"/>
  <c r="M98" i="2"/>
  <c r="M97" i="2"/>
  <c r="M91" i="2"/>
  <c r="M90" i="2"/>
  <c r="M89" i="2"/>
  <c r="M88" i="2"/>
  <c r="M87" i="2"/>
  <c r="M86" i="2"/>
  <c r="M82" i="2"/>
  <c r="M75" i="2"/>
  <c r="M74" i="2"/>
  <c r="M73" i="2"/>
  <c r="M72" i="2"/>
  <c r="M66" i="2"/>
  <c r="M65" i="2"/>
  <c r="M64" i="2"/>
  <c r="M63" i="2"/>
  <c r="M62" i="2"/>
  <c r="M61" i="2"/>
  <c r="M42" i="2"/>
  <c r="M41" i="2"/>
  <c r="M40" i="2"/>
  <c r="M39" i="2"/>
  <c r="M37" i="2"/>
  <c r="M34" i="2"/>
  <c r="M33" i="2"/>
  <c r="M32" i="2"/>
  <c r="J102" i="2"/>
  <c r="J101" i="2"/>
  <c r="J100" i="2"/>
  <c r="J98" i="2"/>
  <c r="J97" i="2"/>
  <c r="J90" i="2"/>
  <c r="J88" i="2"/>
  <c r="J87" i="2"/>
  <c r="J86" i="2"/>
  <c r="J82" i="2"/>
  <c r="J75" i="2"/>
  <c r="J74" i="2"/>
  <c r="J73" i="2"/>
  <c r="J72" i="2"/>
  <c r="J65" i="2"/>
  <c r="J63" i="2"/>
  <c r="J61" i="2"/>
  <c r="J42" i="2"/>
  <c r="J41" i="2"/>
  <c r="J40" i="2"/>
  <c r="J39" i="2"/>
  <c r="J38" i="2"/>
  <c r="J37" i="2"/>
  <c r="J36" i="2"/>
  <c r="J34" i="2"/>
  <c r="J33" i="2"/>
  <c r="J32" i="2"/>
  <c r="G102" i="2"/>
  <c r="G101" i="2"/>
  <c r="G100" i="2"/>
  <c r="G99" i="2"/>
  <c r="G97" i="2"/>
  <c r="G91" i="2"/>
  <c r="G90" i="2"/>
  <c r="G89" i="2"/>
  <c r="G88" i="2"/>
  <c r="G87" i="2"/>
  <c r="G86" i="2"/>
  <c r="G82" i="2"/>
  <c r="G72" i="2"/>
  <c r="G66" i="2"/>
  <c r="G65" i="2"/>
  <c r="G64" i="2"/>
  <c r="G62" i="2"/>
  <c r="G61" i="2"/>
  <c r="G42" i="2"/>
  <c r="G41" i="2"/>
  <c r="G39" i="2"/>
  <c r="G38" i="2"/>
  <c r="G37" i="2"/>
  <c r="G36" i="2"/>
  <c r="G35" i="2"/>
  <c r="G34" i="2"/>
  <c r="G33" i="2"/>
  <c r="G32" i="2"/>
  <c r="AE102" i="2"/>
  <c r="AE101" i="2"/>
  <c r="AE89" i="2"/>
  <c r="AE66" i="2"/>
  <c r="AE64" i="2"/>
  <c r="AE62" i="2"/>
  <c r="AE61" i="2"/>
  <c r="AE60" i="2"/>
  <c r="AE59" i="2"/>
  <c r="AE54" i="2"/>
  <c r="AE53" i="2"/>
  <c r="AE52" i="2"/>
  <c r="AE51" i="2"/>
  <c r="AE46" i="2"/>
  <c r="AE45" i="2"/>
  <c r="AE44" i="2"/>
  <c r="AE37" i="2"/>
  <c r="AE36" i="2"/>
  <c r="AE35" i="2"/>
  <c r="AE33" i="2"/>
  <c r="AE30" i="2"/>
  <c r="AE29" i="2"/>
  <c r="AE28" i="2"/>
  <c r="AE27" i="2"/>
  <c r="AE17" i="2"/>
  <c r="AB102" i="2"/>
  <c r="AB101" i="2"/>
  <c r="AB74" i="2"/>
  <c r="AB65" i="2"/>
  <c r="AB64" i="2"/>
  <c r="AB62" i="2"/>
  <c r="AB61" i="2"/>
  <c r="AB54" i="2"/>
  <c r="AB53" i="2"/>
  <c r="AB46" i="2"/>
  <c r="AB45" i="2"/>
  <c r="AB39" i="2"/>
  <c r="AB38" i="2"/>
  <c r="AB37" i="2"/>
  <c r="AB30" i="2"/>
  <c r="AB29" i="2"/>
  <c r="AB26" i="2"/>
  <c r="AB23" i="2"/>
  <c r="AB22" i="2"/>
  <c r="AB21" i="2"/>
  <c r="AB15" i="2"/>
  <c r="AB14" i="2"/>
  <c r="Y101" i="2"/>
  <c r="Y89" i="2"/>
  <c r="Y64" i="2"/>
  <c r="Y63" i="2"/>
  <c r="Y62" i="2"/>
  <c r="Y61" i="2"/>
  <c r="Y57" i="2"/>
  <c r="Y54" i="2"/>
  <c r="Y53" i="2"/>
  <c r="Y49" i="2"/>
  <c r="Y48" i="2"/>
  <c r="Y47" i="2"/>
  <c r="Y46" i="2"/>
  <c r="Y45" i="2"/>
  <c r="Y41" i="2"/>
  <c r="Y40" i="2"/>
  <c r="Y39" i="2"/>
  <c r="Y37" i="2"/>
  <c r="Y32" i="2"/>
  <c r="Y31" i="2"/>
  <c r="Y24" i="2"/>
  <c r="Y23" i="2"/>
  <c r="Y22" i="2"/>
  <c r="Y15" i="2"/>
  <c r="Y14" i="2"/>
  <c r="V90" i="2"/>
  <c r="V64" i="2"/>
  <c r="V63" i="2"/>
  <c r="V62" i="2"/>
  <c r="V57" i="2"/>
  <c r="V54" i="2"/>
  <c r="V49" i="2"/>
  <c r="V48" i="2"/>
  <c r="V47" i="2"/>
  <c r="V46" i="2"/>
  <c r="V39" i="2"/>
  <c r="V38" i="2"/>
  <c r="V36" i="2"/>
  <c r="V33" i="2"/>
  <c r="V32" i="2"/>
  <c r="V31" i="2"/>
  <c r="V30" i="2"/>
  <c r="V25" i="2"/>
  <c r="V24" i="2"/>
  <c r="V20" i="2"/>
  <c r="V16" i="2"/>
  <c r="S91" i="2"/>
  <c r="S90" i="2"/>
  <c r="S89" i="2"/>
  <c r="S72" i="2"/>
  <c r="S58" i="2"/>
  <c r="S57" i="2"/>
  <c r="S49" i="2"/>
  <c r="S47" i="2"/>
  <c r="S45" i="2"/>
  <c r="S42" i="2"/>
  <c r="S33" i="2"/>
  <c r="S32" i="2"/>
  <c r="P102" i="2"/>
  <c r="P91" i="2"/>
  <c r="P75" i="2"/>
  <c r="P74" i="2"/>
  <c r="P63" i="2"/>
  <c r="P36" i="2"/>
  <c r="M100" i="2"/>
  <c r="M38" i="2"/>
  <c r="M36" i="2"/>
  <c r="M35" i="2"/>
  <c r="J99" i="2"/>
  <c r="J66" i="2"/>
  <c r="J64" i="2"/>
  <c r="J62" i="2"/>
  <c r="J35" i="2"/>
  <c r="G98" i="2"/>
  <c r="G75" i="2"/>
  <c r="G74" i="2"/>
  <c r="G73" i="2"/>
  <c r="G63" i="2"/>
  <c r="G40" i="2"/>
  <c r="D102" i="2"/>
  <c r="D101" i="2"/>
  <c r="D100" i="2"/>
  <c r="D99" i="2"/>
  <c r="D98" i="2"/>
  <c r="D97" i="2"/>
  <c r="D91" i="2"/>
  <c r="D90" i="2"/>
  <c r="D89" i="2"/>
  <c r="D88" i="2"/>
  <c r="D87" i="2"/>
  <c r="D86" i="2"/>
  <c r="D74" i="2"/>
  <c r="D73" i="2"/>
  <c r="D72" i="2"/>
  <c r="D71" i="2"/>
  <c r="D66" i="2"/>
  <c r="D65" i="2"/>
  <c r="D64" i="2"/>
  <c r="D63" i="2"/>
  <c r="D42" i="2"/>
  <c r="D41" i="2"/>
  <c r="D40" i="2"/>
  <c r="D39" i="2"/>
  <c r="D35" i="2"/>
  <c r="D34" i="2"/>
  <c r="D33" i="2"/>
  <c r="D32" i="2"/>
  <c r="BS59" i="9"/>
  <c r="BL59" i="9"/>
  <c r="BE59" i="9"/>
  <c r="AX59" i="9"/>
  <c r="AQ59" i="9"/>
  <c r="AJ59" i="9"/>
  <c r="AC59" i="9"/>
  <c r="Y38" i="2"/>
  <c r="Y30" i="2"/>
  <c r="V40" i="2"/>
  <c r="S64" i="2"/>
  <c r="S63" i="2"/>
  <c r="S48" i="2"/>
  <c r="S41" i="2"/>
  <c r="S40" i="2"/>
  <c r="S39" i="2"/>
  <c r="C8" i="62" l="1"/>
  <c r="Y68" i="2"/>
  <c r="G68" i="2"/>
  <c r="P68" i="2"/>
  <c r="S68" i="2"/>
  <c r="M68" i="2"/>
  <c r="J68" i="2"/>
  <c r="AB68" i="2"/>
  <c r="U87" i="36"/>
  <c r="R91" i="36"/>
  <c r="P124" i="38" s="1"/>
  <c r="E27" i="65"/>
  <c r="AI27" i="65" s="1"/>
  <c r="E27" i="61"/>
  <c r="F27" i="61" s="1"/>
  <c r="AJ27" i="61" s="1"/>
  <c r="AA27" i="69"/>
  <c r="AA31" i="69" s="1"/>
  <c r="I8" i="71"/>
  <c r="P77" i="49"/>
  <c r="J77" i="49"/>
  <c r="V87" i="69"/>
  <c r="Q120" i="71"/>
  <c r="N77" i="49"/>
  <c r="O77" i="49"/>
  <c r="M77" i="49"/>
  <c r="K77" i="49"/>
  <c r="F124" i="50"/>
  <c r="I27" i="69"/>
  <c r="I31" i="69" s="1"/>
  <c r="U27" i="69"/>
  <c r="U31" i="69" s="1"/>
  <c r="V27" i="52"/>
  <c r="U27" i="52" s="1"/>
  <c r="U31" i="52" s="1"/>
  <c r="F27" i="52"/>
  <c r="F31" i="52" s="1"/>
  <c r="F27" i="48"/>
  <c r="I27" i="48"/>
  <c r="S27" i="65"/>
  <c r="R27" i="65" s="1"/>
  <c r="R31" i="65" s="1"/>
  <c r="AD27" i="69"/>
  <c r="AD31" i="69" s="1"/>
  <c r="AK27" i="61"/>
  <c r="AC31" i="69"/>
  <c r="AC63" i="69" s="1"/>
  <c r="AF77" i="49"/>
  <c r="O124" i="50"/>
  <c r="X31" i="69"/>
  <c r="AH122" i="63"/>
  <c r="P23" i="69"/>
  <c r="P25" i="69" s="1"/>
  <c r="P27" i="69" s="1"/>
  <c r="O27" i="69" s="1"/>
  <c r="R23" i="69"/>
  <c r="R25" i="69" s="1"/>
  <c r="O23" i="69"/>
  <c r="O25" i="69" s="1"/>
  <c r="AH122" i="59"/>
  <c r="AH122" i="50"/>
  <c r="AH122" i="38"/>
  <c r="AJ73" i="37"/>
  <c r="AI122" i="38"/>
  <c r="AI122" i="59"/>
  <c r="AI122" i="63"/>
  <c r="AE73" i="37"/>
  <c r="AF73" i="37"/>
  <c r="BW75" i="66"/>
  <c r="T87" i="36"/>
  <c r="R120" i="38" s="1"/>
  <c r="AG73" i="37"/>
  <c r="C124" i="50"/>
  <c r="Q91" i="36"/>
  <c r="AJ77" i="37" s="1"/>
  <c r="O120" i="38"/>
  <c r="AH73" i="37"/>
  <c r="AI73" i="37"/>
  <c r="AG122" i="63"/>
  <c r="AG122" i="38"/>
  <c r="AG122" i="59"/>
  <c r="O120" i="54"/>
  <c r="Y77" i="53"/>
  <c r="AD77" i="53"/>
  <c r="Z77" i="53"/>
  <c r="AA77" i="53"/>
  <c r="AC77" i="53"/>
  <c r="X77" i="53"/>
  <c r="L124" i="54"/>
  <c r="AH73" i="53"/>
  <c r="AI73" i="53"/>
  <c r="AK73" i="53"/>
  <c r="AE73" i="53"/>
  <c r="Q91" i="52"/>
  <c r="AE77" i="53" s="1"/>
  <c r="AG73" i="53"/>
  <c r="AJ73" i="53"/>
  <c r="T87" i="52"/>
  <c r="AN73" i="53" s="1"/>
  <c r="L31" i="69"/>
  <c r="AA31" i="52"/>
  <c r="AE77" i="49"/>
  <c r="AI73" i="70"/>
  <c r="O120" i="71"/>
  <c r="T87" i="69"/>
  <c r="AG73" i="70"/>
  <c r="AE73" i="70"/>
  <c r="AF73" i="70"/>
  <c r="AH73" i="70"/>
  <c r="AK73" i="70"/>
  <c r="AJ73" i="70"/>
  <c r="H124" i="71"/>
  <c r="N124" i="71"/>
  <c r="E124" i="71"/>
  <c r="Q124" i="71"/>
  <c r="M124" i="71"/>
  <c r="K124" i="71"/>
  <c r="J124" i="71"/>
  <c r="D124" i="71"/>
  <c r="G124" i="71"/>
  <c r="AE77" i="70"/>
  <c r="C77" i="49"/>
  <c r="F77" i="49"/>
  <c r="L124" i="50"/>
  <c r="AG77" i="49"/>
  <c r="J8" i="49"/>
  <c r="T87" i="48"/>
  <c r="AI73" i="49"/>
  <c r="AK73" i="49"/>
  <c r="AG73" i="49"/>
  <c r="AJ73" i="49"/>
  <c r="AE73" i="49"/>
  <c r="O120" i="50"/>
  <c r="AF73" i="49"/>
  <c r="AH73" i="49"/>
  <c r="AJ77" i="49"/>
  <c r="BW75" i="49"/>
  <c r="Z77" i="49"/>
  <c r="C8" i="49"/>
  <c r="D77" i="49"/>
  <c r="G77" i="49"/>
  <c r="I77" i="49"/>
  <c r="BV75" i="49"/>
  <c r="AC77" i="49"/>
  <c r="E77" i="49"/>
  <c r="Y77" i="49"/>
  <c r="U77" i="49"/>
  <c r="I124" i="50"/>
  <c r="AA77" i="49"/>
  <c r="AD77" i="49"/>
  <c r="AB77" i="49"/>
  <c r="T77" i="49"/>
  <c r="AI77" i="49"/>
  <c r="AK77" i="49"/>
  <c r="V77" i="49"/>
  <c r="Q77" i="49"/>
  <c r="R77" i="49"/>
  <c r="AH77" i="49"/>
  <c r="S77" i="49"/>
  <c r="L124" i="38"/>
  <c r="C8" i="63"/>
  <c r="C8" i="71"/>
  <c r="AH31" i="69"/>
  <c r="AH63" i="69" s="1"/>
  <c r="Y31" i="69"/>
  <c r="Y63" i="69" s="1"/>
  <c r="J31" i="69"/>
  <c r="J63" i="69" s="1"/>
  <c r="M31" i="69"/>
  <c r="M63" i="69" s="1"/>
  <c r="AB31" i="69"/>
  <c r="AB63" i="69" s="1"/>
  <c r="X31" i="65"/>
  <c r="AD31" i="65"/>
  <c r="M31" i="65"/>
  <c r="M63" i="65" s="1"/>
  <c r="AG31" i="65"/>
  <c r="I31" i="61"/>
  <c r="AD31" i="61"/>
  <c r="O31" i="61"/>
  <c r="R31" i="61"/>
  <c r="J31" i="61"/>
  <c r="J63" i="61" s="1"/>
  <c r="AG31" i="61"/>
  <c r="U31" i="61"/>
  <c r="Y31" i="57"/>
  <c r="Y63" i="57" s="1"/>
  <c r="V31" i="57"/>
  <c r="V63" i="57" s="1"/>
  <c r="O31" i="57"/>
  <c r="AD31" i="57"/>
  <c r="AH31" i="57"/>
  <c r="AH63" i="57" s="1"/>
  <c r="H31" i="52"/>
  <c r="L31" i="52"/>
  <c r="X31" i="52"/>
  <c r="AB31" i="52"/>
  <c r="AB63" i="52" s="1"/>
  <c r="P31" i="52"/>
  <c r="P63" i="52" s="1"/>
  <c r="Y31" i="52"/>
  <c r="Y63" i="52" s="1"/>
  <c r="X31" i="48"/>
  <c r="AD31" i="48"/>
  <c r="U31" i="48"/>
  <c r="S31" i="48"/>
  <c r="S63" i="48" s="1"/>
  <c r="W31" i="48"/>
  <c r="W63" i="48" s="1"/>
  <c r="AH31" i="48"/>
  <c r="AH63" i="48" s="1"/>
  <c r="AC77" i="37"/>
  <c r="Y77" i="37"/>
  <c r="C8" i="38"/>
  <c r="H31" i="36"/>
  <c r="H63" i="36" s="1"/>
  <c r="N31" i="36"/>
  <c r="N63" i="36" s="1"/>
  <c r="W31" i="36"/>
  <c r="W63" i="36" s="1"/>
  <c r="Q31" i="36"/>
  <c r="Q63" i="36" s="1"/>
  <c r="AF31" i="36"/>
  <c r="AF63" i="36" s="1"/>
  <c r="K31" i="36"/>
  <c r="K63" i="36" s="1"/>
  <c r="BU75" i="58"/>
  <c r="Q77" i="58"/>
  <c r="BV75" i="58"/>
  <c r="F8" i="59"/>
  <c r="E77" i="58"/>
  <c r="G77" i="58"/>
  <c r="S77" i="58"/>
  <c r="U77" i="58"/>
  <c r="W77" i="58"/>
  <c r="H77" i="58"/>
  <c r="V77" i="58"/>
  <c r="BW75" i="58"/>
  <c r="I124" i="59"/>
  <c r="J8" i="37"/>
  <c r="H77" i="37"/>
  <c r="R77" i="58"/>
  <c r="C77" i="37"/>
  <c r="G77" i="37"/>
  <c r="E77" i="37"/>
  <c r="AD77" i="37"/>
  <c r="C124" i="38"/>
  <c r="D77" i="58"/>
  <c r="I77" i="58"/>
  <c r="F77" i="58"/>
  <c r="C124" i="59"/>
  <c r="X77" i="37"/>
  <c r="D77" i="37"/>
  <c r="P77" i="37"/>
  <c r="L8" i="38"/>
  <c r="N77" i="37"/>
  <c r="Q77" i="37"/>
  <c r="J77" i="37"/>
  <c r="T77" i="37"/>
  <c r="Z77" i="37"/>
  <c r="M77" i="37"/>
  <c r="K77" i="37"/>
  <c r="V77" i="37"/>
  <c r="AA77" i="37"/>
  <c r="W77" i="62"/>
  <c r="R77" i="37"/>
  <c r="I124" i="38"/>
  <c r="S77" i="37"/>
  <c r="O77" i="37"/>
  <c r="L77" i="37"/>
  <c r="U77" i="37"/>
  <c r="I77" i="37"/>
  <c r="J8" i="58"/>
  <c r="M77" i="58"/>
  <c r="J77" i="58"/>
  <c r="F124" i="59"/>
  <c r="N77" i="58"/>
  <c r="L77" i="58"/>
  <c r="P77" i="58"/>
  <c r="O77" i="58"/>
  <c r="H77" i="66"/>
  <c r="C8" i="37"/>
  <c r="J8" i="66"/>
  <c r="BW75" i="62"/>
  <c r="S77" i="66"/>
  <c r="BV61" i="70"/>
  <c r="V23" i="36"/>
  <c r="V25" i="36" s="1"/>
  <c r="V27" i="36" s="1"/>
  <c r="U27" i="36" s="1"/>
  <c r="G77" i="62"/>
  <c r="E77" i="62"/>
  <c r="BV75" i="62"/>
  <c r="BW75" i="37"/>
  <c r="Q77" i="62"/>
  <c r="J77" i="66"/>
  <c r="I124" i="63"/>
  <c r="R77" i="62"/>
  <c r="C77" i="62"/>
  <c r="O77" i="66"/>
  <c r="M77" i="66"/>
  <c r="K77" i="62"/>
  <c r="I77" i="62"/>
  <c r="BU75" i="62"/>
  <c r="V77" i="62"/>
  <c r="D77" i="62"/>
  <c r="H77" i="62"/>
  <c r="L77" i="62"/>
  <c r="F124" i="63"/>
  <c r="M77" i="62"/>
  <c r="U77" i="62"/>
  <c r="J77" i="62"/>
  <c r="T77" i="62"/>
  <c r="F77" i="62"/>
  <c r="P77" i="62"/>
  <c r="N77" i="62"/>
  <c r="L25" i="36"/>
  <c r="T77" i="66"/>
  <c r="R77" i="66"/>
  <c r="P77" i="66"/>
  <c r="BU75" i="37"/>
  <c r="N77" i="66"/>
  <c r="L77" i="66"/>
  <c r="AI122" i="67"/>
  <c r="F124" i="67"/>
  <c r="J8" i="62"/>
  <c r="C8" i="67"/>
  <c r="W77" i="66"/>
  <c r="BV75" i="66"/>
  <c r="G77" i="66"/>
  <c r="U77" i="66"/>
  <c r="BV75" i="37"/>
  <c r="I124" i="67"/>
  <c r="Q77" i="66"/>
  <c r="F77" i="66"/>
  <c r="C77" i="66"/>
  <c r="D77" i="66"/>
  <c r="I77" i="66"/>
  <c r="E77" i="66"/>
  <c r="C8" i="66"/>
  <c r="AI77" i="70"/>
  <c r="AJ77" i="70"/>
  <c r="O124" i="71"/>
  <c r="AK77" i="70"/>
  <c r="AF77" i="70"/>
  <c r="AH77" i="70"/>
  <c r="AG77" i="70"/>
  <c r="AJ24" i="36"/>
  <c r="I124" i="71"/>
  <c r="W77" i="70"/>
  <c r="S77" i="70"/>
  <c r="U77" i="70"/>
  <c r="Q77" i="70"/>
  <c r="V77" i="70"/>
  <c r="R77" i="70"/>
  <c r="T77" i="70"/>
  <c r="L124" i="71"/>
  <c r="AB77" i="70"/>
  <c r="AD77" i="70"/>
  <c r="Z77" i="70"/>
  <c r="Y77" i="70"/>
  <c r="X77" i="70"/>
  <c r="AC77" i="70"/>
  <c r="AA77" i="70"/>
  <c r="T120" i="71"/>
  <c r="V91" i="69"/>
  <c r="Y87" i="69"/>
  <c r="P120" i="71"/>
  <c r="U87" i="69"/>
  <c r="Q17" i="69"/>
  <c r="R91" i="69"/>
  <c r="AI122" i="71"/>
  <c r="BW75" i="70"/>
  <c r="F124" i="71"/>
  <c r="O77" i="70"/>
  <c r="J77" i="70"/>
  <c r="L77" i="70"/>
  <c r="N77" i="70"/>
  <c r="M77" i="70"/>
  <c r="K77" i="70"/>
  <c r="P77" i="70"/>
  <c r="L8" i="71"/>
  <c r="Q8" i="70"/>
  <c r="F8" i="71"/>
  <c r="C8" i="70"/>
  <c r="AG122" i="71"/>
  <c r="BU75" i="70"/>
  <c r="F25" i="69"/>
  <c r="AI23" i="69"/>
  <c r="E25" i="69"/>
  <c r="C124" i="71"/>
  <c r="G77" i="70"/>
  <c r="C77" i="70"/>
  <c r="E77" i="70"/>
  <c r="I77" i="70"/>
  <c r="H77" i="70"/>
  <c r="D77" i="70"/>
  <c r="F77" i="70"/>
  <c r="G31" i="69"/>
  <c r="G63" i="69" s="1"/>
  <c r="S23" i="69"/>
  <c r="BW61" i="70"/>
  <c r="AH122" i="71"/>
  <c r="BV75" i="70"/>
  <c r="P120" i="67"/>
  <c r="R91" i="65"/>
  <c r="P124" i="67" s="1"/>
  <c r="Q17" i="65"/>
  <c r="U87" i="65"/>
  <c r="F23" i="65"/>
  <c r="AA31" i="65"/>
  <c r="O31" i="65"/>
  <c r="L124" i="67"/>
  <c r="AB77" i="66"/>
  <c r="Z77" i="66"/>
  <c r="AD77" i="66"/>
  <c r="X77" i="66"/>
  <c r="AC77" i="66"/>
  <c r="AA77" i="66"/>
  <c r="Y77" i="66"/>
  <c r="AI25" i="65"/>
  <c r="U31" i="65"/>
  <c r="J25" i="65"/>
  <c r="J27" i="65" s="1"/>
  <c r="AK23" i="65"/>
  <c r="Q120" i="67"/>
  <c r="V87" i="65"/>
  <c r="S91" i="65"/>
  <c r="Q124" i="67" s="1"/>
  <c r="O120" i="67"/>
  <c r="AK73" i="66"/>
  <c r="AH73" i="66"/>
  <c r="T87" i="65"/>
  <c r="AG73" i="66"/>
  <c r="AF73" i="66"/>
  <c r="AJ73" i="66"/>
  <c r="AE73" i="66"/>
  <c r="AI73" i="66"/>
  <c r="Q91" i="65"/>
  <c r="I23" i="65"/>
  <c r="I25" i="65" s="1"/>
  <c r="Q8" i="66"/>
  <c r="L8" i="67"/>
  <c r="AK25" i="61"/>
  <c r="G31" i="61"/>
  <c r="G63" i="61" s="1"/>
  <c r="P120" i="63"/>
  <c r="R91" i="61"/>
  <c r="P124" i="63" s="1"/>
  <c r="U87" i="61"/>
  <c r="Q17" i="61"/>
  <c r="AK23" i="61"/>
  <c r="L8" i="63"/>
  <c r="Q8" i="62"/>
  <c r="AA31" i="61"/>
  <c r="AI25" i="61"/>
  <c r="X31" i="61"/>
  <c r="O120" i="63"/>
  <c r="AE73" i="62"/>
  <c r="AJ73" i="62"/>
  <c r="AG73" i="62"/>
  <c r="AF73" i="62"/>
  <c r="Q91" i="61"/>
  <c r="T87" i="61"/>
  <c r="AI73" i="62"/>
  <c r="AK73" i="62"/>
  <c r="AH73" i="62"/>
  <c r="L31" i="61"/>
  <c r="AJ23" i="61"/>
  <c r="F25" i="61"/>
  <c r="AA77" i="62"/>
  <c r="L124" i="63"/>
  <c r="AC77" i="62"/>
  <c r="Z77" i="62"/>
  <c r="X77" i="62"/>
  <c r="Y77" i="62"/>
  <c r="AD77" i="62"/>
  <c r="AB77" i="62"/>
  <c r="Q120" i="63"/>
  <c r="V87" i="61"/>
  <c r="S91" i="61"/>
  <c r="Q124" i="63" s="1"/>
  <c r="AK23" i="57"/>
  <c r="G25" i="57"/>
  <c r="O120" i="59"/>
  <c r="AH73" i="58"/>
  <c r="AJ73" i="58"/>
  <c r="AI73" i="58"/>
  <c r="AG73" i="58"/>
  <c r="AF73" i="58"/>
  <c r="AE73" i="58"/>
  <c r="Q91" i="57"/>
  <c r="T87" i="57"/>
  <c r="AK73" i="58"/>
  <c r="L124" i="59"/>
  <c r="AD77" i="58"/>
  <c r="Y77" i="58"/>
  <c r="Z77" i="58"/>
  <c r="AC77" i="58"/>
  <c r="AB77" i="58"/>
  <c r="AA77" i="58"/>
  <c r="X77" i="58"/>
  <c r="L31" i="57"/>
  <c r="AA31" i="57"/>
  <c r="I31" i="57"/>
  <c r="Q120" i="59"/>
  <c r="S91" i="57"/>
  <c r="Q124" i="59" s="1"/>
  <c r="V87" i="57"/>
  <c r="L8" i="59"/>
  <c r="Q8" i="58"/>
  <c r="S31" i="57"/>
  <c r="S63" i="57" s="1"/>
  <c r="R91" i="57"/>
  <c r="P124" i="59" s="1"/>
  <c r="P120" i="59"/>
  <c r="U87" i="57"/>
  <c r="Q17" i="57"/>
  <c r="F25" i="57"/>
  <c r="AJ23" i="57"/>
  <c r="Q25" i="57"/>
  <c r="Q27" i="57" s="1"/>
  <c r="AI23" i="57"/>
  <c r="U88" i="56"/>
  <c r="T17" i="56"/>
  <c r="X84" i="56"/>
  <c r="T84" i="56"/>
  <c r="Q88" i="56"/>
  <c r="AB84" i="56"/>
  <c r="Y88" i="56"/>
  <c r="Q120" i="54"/>
  <c r="S91" i="52"/>
  <c r="Q124" i="54" s="1"/>
  <c r="V87" i="52"/>
  <c r="AD31" i="52"/>
  <c r="R31" i="52"/>
  <c r="P120" i="54"/>
  <c r="U87" i="52"/>
  <c r="Q17" i="52"/>
  <c r="R91" i="52"/>
  <c r="P124" i="54" s="1"/>
  <c r="Q8" i="53"/>
  <c r="L8" i="54"/>
  <c r="AG31" i="52"/>
  <c r="J23" i="52"/>
  <c r="P120" i="50"/>
  <c r="U87" i="48"/>
  <c r="Q17" i="48"/>
  <c r="R91" i="48"/>
  <c r="P124" i="50" s="1"/>
  <c r="AI25" i="48"/>
  <c r="Q120" i="50"/>
  <c r="S91" i="48"/>
  <c r="Q124" i="50" s="1"/>
  <c r="V87" i="48"/>
  <c r="F23" i="48"/>
  <c r="AA31" i="48"/>
  <c r="G31" i="48"/>
  <c r="G63" i="48" s="1"/>
  <c r="O31" i="48"/>
  <c r="M23" i="48"/>
  <c r="L8" i="50"/>
  <c r="Q8" i="49"/>
  <c r="J23" i="36"/>
  <c r="J25" i="36" s="1"/>
  <c r="J27" i="36" s="1"/>
  <c r="I27" i="36" s="1"/>
  <c r="AG31" i="36"/>
  <c r="O31" i="36"/>
  <c r="Y23" i="36"/>
  <c r="Y25" i="36" s="1"/>
  <c r="Y27" i="36" s="1"/>
  <c r="X27" i="36" s="1"/>
  <c r="AE23" i="36"/>
  <c r="AE25" i="36" s="1"/>
  <c r="AE27" i="36" s="1"/>
  <c r="AD27" i="36" s="1"/>
  <c r="G23" i="36"/>
  <c r="S23" i="36"/>
  <c r="S25" i="36" s="1"/>
  <c r="S27" i="36" s="1"/>
  <c r="R27" i="36" s="1"/>
  <c r="AB23" i="36"/>
  <c r="AB25" i="36" s="1"/>
  <c r="AB27" i="36" s="1"/>
  <c r="AA27" i="36" s="1"/>
  <c r="S120" i="38"/>
  <c r="U91" i="36"/>
  <c r="S124" i="38" s="1"/>
  <c r="X87" i="36"/>
  <c r="T17" i="36"/>
  <c r="Q120" i="38"/>
  <c r="V87" i="36"/>
  <c r="S91" i="36"/>
  <c r="Q124" i="38" s="1"/>
  <c r="E25" i="36"/>
  <c r="AI23" i="36"/>
  <c r="X8" i="37"/>
  <c r="O8" i="38"/>
  <c r="D37" i="2"/>
  <c r="D61" i="2"/>
  <c r="D38" i="2"/>
  <c r="D62" i="2"/>
  <c r="D82" i="2"/>
  <c r="AE14" i="2"/>
  <c r="AE68" i="2" s="1"/>
  <c r="D96" i="2"/>
  <c r="D104" i="2" s="1"/>
  <c r="V14" i="2"/>
  <c r="V68" i="2" s="1"/>
  <c r="G71" i="2"/>
  <c r="G93" i="2" s="1"/>
  <c r="G96" i="2"/>
  <c r="G104" i="2" s="1"/>
  <c r="S96" i="2"/>
  <c r="S104" i="2" s="1"/>
  <c r="J71" i="2"/>
  <c r="J93" i="2" s="1"/>
  <c r="D75" i="2"/>
  <c r="D93" i="2" s="1"/>
  <c r="D36" i="2"/>
  <c r="D68" i="2" l="1"/>
  <c r="F27" i="65"/>
  <c r="AI27" i="61"/>
  <c r="E27" i="36"/>
  <c r="AI27" i="36" s="1"/>
  <c r="AI31" i="52"/>
  <c r="AI63" i="52" s="1"/>
  <c r="H63" i="52"/>
  <c r="E27" i="69"/>
  <c r="F27" i="69" s="1"/>
  <c r="G27" i="57"/>
  <c r="W87" i="36"/>
  <c r="AY73" i="37" s="1"/>
  <c r="V31" i="52"/>
  <c r="V63" i="52" s="1"/>
  <c r="S31" i="65"/>
  <c r="S63" i="65" s="1"/>
  <c r="R27" i="57"/>
  <c r="AI27" i="57"/>
  <c r="I27" i="65"/>
  <c r="AJ27" i="65" s="1"/>
  <c r="AK27" i="65"/>
  <c r="AG77" i="37"/>
  <c r="O124" i="38"/>
  <c r="AF77" i="37"/>
  <c r="AK77" i="37"/>
  <c r="AE77" i="37"/>
  <c r="AH77" i="37"/>
  <c r="AI77" i="37"/>
  <c r="AJ23" i="69"/>
  <c r="O31" i="69"/>
  <c r="AI77" i="53"/>
  <c r="AG77" i="53"/>
  <c r="AF77" i="53"/>
  <c r="AJ77" i="53"/>
  <c r="O124" i="54"/>
  <c r="AK77" i="53"/>
  <c r="AH77" i="53"/>
  <c r="AL73" i="37"/>
  <c r="AP73" i="37"/>
  <c r="AR73" i="37"/>
  <c r="AM73" i="37"/>
  <c r="AN73" i="37"/>
  <c r="AQ73" i="37"/>
  <c r="AO73" i="37"/>
  <c r="T91" i="36"/>
  <c r="AR77" i="37" s="1"/>
  <c r="E31" i="65"/>
  <c r="E63" i="65" s="1"/>
  <c r="E31" i="61"/>
  <c r="E63" i="61" s="1"/>
  <c r="W87" i="52"/>
  <c r="AW73" i="53" s="1"/>
  <c r="AL73" i="53"/>
  <c r="T91" i="52"/>
  <c r="AM77" i="53" s="1"/>
  <c r="AP73" i="53"/>
  <c r="AQ73" i="53"/>
  <c r="AM73" i="53"/>
  <c r="AR73" i="53"/>
  <c r="R120" i="54"/>
  <c r="AO73" i="53"/>
  <c r="AQ73" i="70"/>
  <c r="T91" i="69"/>
  <c r="AR73" i="70"/>
  <c r="AN73" i="70"/>
  <c r="R120" i="71"/>
  <c r="AP73" i="70"/>
  <c r="AM73" i="70"/>
  <c r="W87" i="69"/>
  <c r="AL73" i="70"/>
  <c r="AO73" i="70"/>
  <c r="T124" i="71"/>
  <c r="P124" i="71"/>
  <c r="AO73" i="49"/>
  <c r="AL73" i="49"/>
  <c r="AN73" i="49"/>
  <c r="AP73" i="49"/>
  <c r="AM73" i="49"/>
  <c r="AR73" i="49"/>
  <c r="W87" i="48"/>
  <c r="R120" i="50"/>
  <c r="AQ73" i="49"/>
  <c r="T91" i="48"/>
  <c r="V31" i="69"/>
  <c r="V63" i="69" s="1"/>
  <c r="P31" i="69"/>
  <c r="P63" i="69" s="1"/>
  <c r="AE31" i="69"/>
  <c r="AE63" i="69" s="1"/>
  <c r="AE31" i="65"/>
  <c r="AE63" i="65" s="1"/>
  <c r="P31" i="65"/>
  <c r="P63" i="65" s="1"/>
  <c r="V31" i="65"/>
  <c r="V63" i="65" s="1"/>
  <c r="AH31" i="65"/>
  <c r="AH63" i="65" s="1"/>
  <c r="AB31" i="65"/>
  <c r="AB63" i="65" s="1"/>
  <c r="V31" i="61"/>
  <c r="V63" i="61" s="1"/>
  <c r="S31" i="61"/>
  <c r="S63" i="61" s="1"/>
  <c r="AH31" i="61"/>
  <c r="AH63" i="61" s="1"/>
  <c r="AB31" i="61"/>
  <c r="AB63" i="61" s="1"/>
  <c r="Y31" i="61"/>
  <c r="Y63" i="61" s="1"/>
  <c r="M31" i="61"/>
  <c r="M63" i="61" s="1"/>
  <c r="AE31" i="61"/>
  <c r="AE63" i="61" s="1"/>
  <c r="M31" i="57"/>
  <c r="M63" i="57" s="1"/>
  <c r="AE31" i="57"/>
  <c r="AE63" i="57" s="1"/>
  <c r="AB31" i="57"/>
  <c r="AB63" i="57" s="1"/>
  <c r="P31" i="57"/>
  <c r="P63" i="57" s="1"/>
  <c r="J31" i="57"/>
  <c r="J63" i="57" s="1"/>
  <c r="M31" i="52"/>
  <c r="M63" i="52" s="1"/>
  <c r="AH31" i="52"/>
  <c r="AH63" i="52" s="1"/>
  <c r="AE31" i="52"/>
  <c r="AE63" i="52" s="1"/>
  <c r="S31" i="52"/>
  <c r="S63" i="52" s="1"/>
  <c r="Y31" i="48"/>
  <c r="Y63" i="48" s="1"/>
  <c r="R31" i="48"/>
  <c r="P31" i="48"/>
  <c r="P63" i="48" s="1"/>
  <c r="H31" i="48"/>
  <c r="V31" i="48"/>
  <c r="V63" i="48" s="1"/>
  <c r="AB31" i="48"/>
  <c r="AB63" i="48" s="1"/>
  <c r="J31" i="48"/>
  <c r="J63" i="48" s="1"/>
  <c r="AE31" i="48"/>
  <c r="AE63" i="48" s="1"/>
  <c r="U31" i="36"/>
  <c r="L31" i="36"/>
  <c r="M31" i="36"/>
  <c r="M63" i="36" s="1"/>
  <c r="P31" i="36"/>
  <c r="P63" i="36" s="1"/>
  <c r="AH31" i="36"/>
  <c r="AH63" i="36" s="1"/>
  <c r="I31" i="36"/>
  <c r="M96" i="2"/>
  <c r="M104" i="2" s="1"/>
  <c r="I31" i="48"/>
  <c r="S25" i="69"/>
  <c r="S27" i="69" s="1"/>
  <c r="R27" i="69" s="1"/>
  <c r="AK23" i="69"/>
  <c r="AI25" i="69"/>
  <c r="O8" i="71"/>
  <c r="X8" i="70"/>
  <c r="S120" i="71"/>
  <c r="U91" i="69"/>
  <c r="X87" i="69"/>
  <c r="T17" i="69"/>
  <c r="W120" i="71"/>
  <c r="AB87" i="69"/>
  <c r="Y91" i="69"/>
  <c r="AJ25" i="69"/>
  <c r="T120" i="67"/>
  <c r="V91" i="65"/>
  <c r="T124" i="67" s="1"/>
  <c r="Y87" i="65"/>
  <c r="J31" i="65"/>
  <c r="J63" i="65" s="1"/>
  <c r="AK25" i="65"/>
  <c r="AJ23" i="65"/>
  <c r="F25" i="65"/>
  <c r="S120" i="67"/>
  <c r="X87" i="65"/>
  <c r="T17" i="65"/>
  <c r="U91" i="65"/>
  <c r="S124" i="67" s="1"/>
  <c r="X8" i="66"/>
  <c r="O8" i="67"/>
  <c r="O124" i="67"/>
  <c r="AJ77" i="66"/>
  <c r="AE77" i="66"/>
  <c r="AI77" i="66"/>
  <c r="AG77" i="66"/>
  <c r="AF77" i="66"/>
  <c r="AK77" i="66"/>
  <c r="AH77" i="66"/>
  <c r="R120" i="67"/>
  <c r="AQ73" i="66"/>
  <c r="AP73" i="66"/>
  <c r="AO73" i="66"/>
  <c r="AL73" i="66"/>
  <c r="W87" i="65"/>
  <c r="AM73" i="66"/>
  <c r="T91" i="65"/>
  <c r="AR73" i="66"/>
  <c r="AN73" i="66"/>
  <c r="AJ25" i="61"/>
  <c r="O8" i="63"/>
  <c r="X8" i="62"/>
  <c r="S120" i="63"/>
  <c r="U91" i="61"/>
  <c r="S124" i="63" s="1"/>
  <c r="T17" i="61"/>
  <c r="X87" i="61"/>
  <c r="R120" i="63"/>
  <c r="AM73" i="62"/>
  <c r="AR73" i="62"/>
  <c r="AQ73" i="62"/>
  <c r="AP73" i="62"/>
  <c r="AO73" i="62"/>
  <c r="AN73" i="62"/>
  <c r="W87" i="61"/>
  <c r="AL73" i="62"/>
  <c r="T91" i="61"/>
  <c r="O124" i="63"/>
  <c r="AI77" i="62"/>
  <c r="AK77" i="62"/>
  <c r="AH77" i="62"/>
  <c r="AG77" i="62"/>
  <c r="AJ77" i="62"/>
  <c r="AF77" i="62"/>
  <c r="AE77" i="62"/>
  <c r="T120" i="63"/>
  <c r="Y87" i="61"/>
  <c r="V91" i="61"/>
  <c r="T124" i="63" s="1"/>
  <c r="AG77" i="58"/>
  <c r="AH77" i="58"/>
  <c r="AF77" i="58"/>
  <c r="AE77" i="58"/>
  <c r="AJ77" i="58"/>
  <c r="AI77" i="58"/>
  <c r="O124" i="59"/>
  <c r="AK77" i="58"/>
  <c r="AK25" i="57"/>
  <c r="AJ25" i="57"/>
  <c r="AI25" i="57"/>
  <c r="O8" i="59"/>
  <c r="X8" i="58"/>
  <c r="R120" i="59"/>
  <c r="AP73" i="58"/>
  <c r="AR73" i="58"/>
  <c r="AQ73" i="58"/>
  <c r="AL73" i="58"/>
  <c r="W87" i="57"/>
  <c r="AO73" i="58"/>
  <c r="AM73" i="58"/>
  <c r="T91" i="57"/>
  <c r="AN73" i="58"/>
  <c r="S120" i="59"/>
  <c r="T17" i="57"/>
  <c r="U91" i="57"/>
  <c r="S124" i="59" s="1"/>
  <c r="X87" i="57"/>
  <c r="T120" i="59"/>
  <c r="Y87" i="57"/>
  <c r="V91" i="57"/>
  <c r="T124" i="59" s="1"/>
  <c r="W84" i="56"/>
  <c r="T88" i="56"/>
  <c r="X88" i="56"/>
  <c r="AA84" i="56"/>
  <c r="W17" i="56"/>
  <c r="AE84" i="56"/>
  <c r="AB88" i="56"/>
  <c r="S120" i="54"/>
  <c r="X87" i="52"/>
  <c r="U91" i="52"/>
  <c r="S124" i="54" s="1"/>
  <c r="T17" i="52"/>
  <c r="T120" i="54"/>
  <c r="V91" i="52"/>
  <c r="T124" i="54" s="1"/>
  <c r="Y87" i="52"/>
  <c r="J25" i="52"/>
  <c r="AK23" i="52"/>
  <c r="I23" i="52"/>
  <c r="O8" i="54"/>
  <c r="X8" i="53"/>
  <c r="O8" i="50"/>
  <c r="X8" i="49"/>
  <c r="S120" i="50"/>
  <c r="T17" i="48"/>
  <c r="X87" i="48"/>
  <c r="U91" i="48"/>
  <c r="S124" i="50" s="1"/>
  <c r="AJ23" i="48"/>
  <c r="F25" i="48"/>
  <c r="T120" i="50"/>
  <c r="V91" i="48"/>
  <c r="T124" i="50" s="1"/>
  <c r="Y87" i="48"/>
  <c r="M25" i="48"/>
  <c r="M27" i="48" s="1"/>
  <c r="AK23" i="48"/>
  <c r="X31" i="36"/>
  <c r="R8" i="38"/>
  <c r="AE8" i="37"/>
  <c r="R31" i="36"/>
  <c r="W91" i="36"/>
  <c r="V120" i="38"/>
  <c r="AA87" i="36"/>
  <c r="W17" i="36"/>
  <c r="X91" i="36"/>
  <c r="V124" i="38" s="1"/>
  <c r="AD31" i="36"/>
  <c r="T120" i="38"/>
  <c r="Y87" i="36"/>
  <c r="V91" i="36"/>
  <c r="T124" i="38" s="1"/>
  <c r="AA31" i="36"/>
  <c r="AI25" i="36"/>
  <c r="G25" i="36"/>
  <c r="G27" i="36" s="1"/>
  <c r="AK23" i="36"/>
  <c r="M71" i="2"/>
  <c r="M93" i="2" s="1"/>
  <c r="J96" i="2"/>
  <c r="J104" i="2" s="1"/>
  <c r="AE71" i="2"/>
  <c r="AE93" i="2" s="1"/>
  <c r="AE96" i="2"/>
  <c r="AE104" i="2" s="1"/>
  <c r="AB71" i="2"/>
  <c r="AB93" i="2" s="1"/>
  <c r="AB96" i="2"/>
  <c r="AB104" i="2" s="1"/>
  <c r="Y71" i="2"/>
  <c r="Y93" i="2" s="1"/>
  <c r="Y96" i="2"/>
  <c r="Y104" i="2" s="1"/>
  <c r="V71" i="2"/>
  <c r="V93" i="2" s="1"/>
  <c r="V96" i="2"/>
  <c r="V104" i="2" s="1"/>
  <c r="S71" i="2"/>
  <c r="S93" i="2" s="1"/>
  <c r="P71" i="2"/>
  <c r="P93" i="2" s="1"/>
  <c r="P96" i="2"/>
  <c r="P104" i="2" s="1"/>
  <c r="Z87" i="36" l="1"/>
  <c r="AT73" i="37"/>
  <c r="AU73" i="37"/>
  <c r="AV73" i="37"/>
  <c r="AS73" i="37"/>
  <c r="AW73" i="37"/>
  <c r="AX73" i="37"/>
  <c r="U120" i="38"/>
  <c r="AI31" i="48"/>
  <c r="H63" i="48"/>
  <c r="AI27" i="69"/>
  <c r="AK27" i="57"/>
  <c r="F27" i="57"/>
  <c r="F31" i="57" s="1"/>
  <c r="J27" i="52"/>
  <c r="G31" i="57"/>
  <c r="G63" i="57" s="1"/>
  <c r="AU73" i="53"/>
  <c r="AY73" i="53"/>
  <c r="AK27" i="36"/>
  <c r="F27" i="36"/>
  <c r="AJ27" i="36" s="1"/>
  <c r="L27" i="48"/>
  <c r="AJ27" i="48" s="1"/>
  <c r="AK27" i="48"/>
  <c r="AK27" i="69"/>
  <c r="AJ27" i="69"/>
  <c r="AR77" i="53"/>
  <c r="R124" i="54"/>
  <c r="AT73" i="53"/>
  <c r="Z87" i="52"/>
  <c r="X120" i="54" s="1"/>
  <c r="AX73" i="53"/>
  <c r="AV73" i="53"/>
  <c r="W91" i="52"/>
  <c r="AT77" i="53" s="1"/>
  <c r="U120" i="54"/>
  <c r="AS73" i="53"/>
  <c r="AI31" i="65"/>
  <c r="AI63" i="65" s="1"/>
  <c r="AI31" i="61"/>
  <c r="AI63" i="61" s="1"/>
  <c r="R124" i="38"/>
  <c r="AO77" i="53"/>
  <c r="AP77" i="53"/>
  <c r="AQ77" i="53"/>
  <c r="AL77" i="53"/>
  <c r="AN77" i="53"/>
  <c r="AO77" i="37"/>
  <c r="AL77" i="37"/>
  <c r="AM77" i="37"/>
  <c r="AP77" i="37"/>
  <c r="AQ77" i="37"/>
  <c r="AN77" i="37"/>
  <c r="E31" i="69"/>
  <c r="E63" i="69" s="1"/>
  <c r="E31" i="36"/>
  <c r="E63" i="36" s="1"/>
  <c r="AV73" i="70"/>
  <c r="AT73" i="70"/>
  <c r="Z87" i="69"/>
  <c r="W91" i="69"/>
  <c r="U120" i="71"/>
  <c r="AY73" i="70"/>
  <c r="AU73" i="70"/>
  <c r="AS73" i="70"/>
  <c r="AW73" i="70"/>
  <c r="AX73" i="70"/>
  <c r="AO77" i="70"/>
  <c r="AR77" i="70"/>
  <c r="R124" i="71"/>
  <c r="AM77" i="70"/>
  <c r="AP77" i="70"/>
  <c r="AN77" i="70"/>
  <c r="AL77" i="70"/>
  <c r="AQ77" i="70"/>
  <c r="W124" i="71"/>
  <c r="S124" i="71"/>
  <c r="R124" i="50"/>
  <c r="AO77" i="49"/>
  <c r="AR77" i="49"/>
  <c r="AP77" i="49"/>
  <c r="AN77" i="49"/>
  <c r="AM77" i="49"/>
  <c r="AL77" i="49"/>
  <c r="AQ77" i="49"/>
  <c r="AU73" i="49"/>
  <c r="Z87" i="48"/>
  <c r="W91" i="48"/>
  <c r="AV73" i="49"/>
  <c r="AT73" i="49"/>
  <c r="AW73" i="49"/>
  <c r="AS73" i="49"/>
  <c r="U120" i="50"/>
  <c r="AX73" i="49"/>
  <c r="AY73" i="49"/>
  <c r="AK31" i="61"/>
  <c r="AK63" i="61" s="1"/>
  <c r="F31" i="65"/>
  <c r="AK31" i="65"/>
  <c r="F31" i="61"/>
  <c r="AJ31" i="61" s="1"/>
  <c r="Q31" i="57"/>
  <c r="F31" i="48"/>
  <c r="AB31" i="36"/>
  <c r="AB63" i="36" s="1"/>
  <c r="V31" i="36"/>
  <c r="V63" i="36" s="1"/>
  <c r="Y31" i="36"/>
  <c r="Y63" i="36" s="1"/>
  <c r="AE31" i="36"/>
  <c r="AE63" i="36" s="1"/>
  <c r="J31" i="36"/>
  <c r="J63" i="36" s="1"/>
  <c r="S31" i="36"/>
  <c r="S63" i="36" s="1"/>
  <c r="R31" i="57"/>
  <c r="Z120" i="71"/>
  <c r="AE87" i="69"/>
  <c r="AB91" i="69"/>
  <c r="S31" i="69"/>
  <c r="S63" i="69" s="1"/>
  <c r="AK25" i="69"/>
  <c r="F31" i="69"/>
  <c r="R8" i="71"/>
  <c r="AE8" i="70"/>
  <c r="V120" i="71"/>
  <c r="X91" i="69"/>
  <c r="AA87" i="69"/>
  <c r="W17" i="69"/>
  <c r="V120" i="67"/>
  <c r="X91" i="65"/>
  <c r="V124" i="67" s="1"/>
  <c r="AA87" i="65"/>
  <c r="W17" i="65"/>
  <c r="I31" i="65"/>
  <c r="R124" i="67"/>
  <c r="AR77" i="66"/>
  <c r="AN77" i="66"/>
  <c r="AQ77" i="66"/>
  <c r="AP77" i="66"/>
  <c r="AL77" i="66"/>
  <c r="AM77" i="66"/>
  <c r="AO77" i="66"/>
  <c r="W120" i="67"/>
  <c r="AB87" i="65"/>
  <c r="Y91" i="65"/>
  <c r="W124" i="67" s="1"/>
  <c r="R8" i="67"/>
  <c r="AE8" i="66"/>
  <c r="U120" i="67"/>
  <c r="AS73" i="66"/>
  <c r="AY73" i="66"/>
  <c r="AX73" i="66"/>
  <c r="AT73" i="66"/>
  <c r="AW73" i="66"/>
  <c r="AV73" i="66"/>
  <c r="AU73" i="66"/>
  <c r="W91" i="65"/>
  <c r="Z87" i="65"/>
  <c r="AJ25" i="65"/>
  <c r="V120" i="63"/>
  <c r="X91" i="61"/>
  <c r="V124" i="63" s="1"/>
  <c r="AA87" i="61"/>
  <c r="W17" i="61"/>
  <c r="U120" i="63"/>
  <c r="AU73" i="62"/>
  <c r="AY73" i="62"/>
  <c r="AX73" i="62"/>
  <c r="W91" i="61"/>
  <c r="AT73" i="62"/>
  <c r="Z87" i="61"/>
  <c r="AW73" i="62"/>
  <c r="AV73" i="62"/>
  <c r="AS73" i="62"/>
  <c r="AE8" i="62"/>
  <c r="R8" i="63"/>
  <c r="R124" i="63"/>
  <c r="AQ77" i="62"/>
  <c r="AL77" i="62"/>
  <c r="AR77" i="62"/>
  <c r="AM77" i="62"/>
  <c r="AO77" i="62"/>
  <c r="AP77" i="62"/>
  <c r="AN77" i="62"/>
  <c r="W120" i="63"/>
  <c r="Y91" i="61"/>
  <c r="W124" i="63" s="1"/>
  <c r="AB87" i="61"/>
  <c r="R124" i="59"/>
  <c r="AL77" i="58"/>
  <c r="AO77" i="58"/>
  <c r="AR77" i="58"/>
  <c r="AQ77" i="58"/>
  <c r="AP77" i="58"/>
  <c r="AN77" i="58"/>
  <c r="AM77" i="58"/>
  <c r="V120" i="59"/>
  <c r="W17" i="57"/>
  <c r="AA87" i="57"/>
  <c r="X91" i="57"/>
  <c r="V124" i="59" s="1"/>
  <c r="W120" i="59"/>
  <c r="Y91" i="57"/>
  <c r="W124" i="59" s="1"/>
  <c r="AB87" i="57"/>
  <c r="R8" i="59"/>
  <c r="AE8" i="58"/>
  <c r="U120" i="59"/>
  <c r="AX73" i="58"/>
  <c r="AS73" i="58"/>
  <c r="AU73" i="58"/>
  <c r="AY73" i="58"/>
  <c r="AW73" i="58"/>
  <c r="AV73" i="58"/>
  <c r="W91" i="57"/>
  <c r="Z87" i="57"/>
  <c r="AT73" i="58"/>
  <c r="AA88" i="56"/>
  <c r="Z17" i="56"/>
  <c r="AD84" i="56"/>
  <c r="AE88" i="56"/>
  <c r="AH84" i="56"/>
  <c r="W88" i="56"/>
  <c r="Z84" i="56"/>
  <c r="V120" i="54"/>
  <c r="AA87" i="52"/>
  <c r="X91" i="52"/>
  <c r="V124" i="54" s="1"/>
  <c r="W17" i="52"/>
  <c r="I25" i="52"/>
  <c r="AJ23" i="52"/>
  <c r="R8" i="54"/>
  <c r="AE8" i="53"/>
  <c r="AK25" i="52"/>
  <c r="W120" i="54"/>
  <c r="Y91" i="52"/>
  <c r="W124" i="54" s="1"/>
  <c r="AB87" i="52"/>
  <c r="V120" i="50"/>
  <c r="X91" i="48"/>
  <c r="V124" i="50" s="1"/>
  <c r="AA87" i="48"/>
  <c r="W17" i="48"/>
  <c r="M31" i="48"/>
  <c r="AK25" i="48"/>
  <c r="R8" i="50"/>
  <c r="AE8" i="49"/>
  <c r="AJ25" i="48"/>
  <c r="AI63" i="48"/>
  <c r="W120" i="50"/>
  <c r="Y91" i="48"/>
  <c r="W124" i="50" s="1"/>
  <c r="AB87" i="48"/>
  <c r="X120" i="38"/>
  <c r="BE73" i="37"/>
  <c r="BD73" i="37"/>
  <c r="BC73" i="37"/>
  <c r="AZ73" i="37"/>
  <c r="BF73" i="37"/>
  <c r="BB73" i="37"/>
  <c r="BA73" i="37"/>
  <c r="Z91" i="36"/>
  <c r="AC87" i="36"/>
  <c r="Y120" i="38"/>
  <c r="AA91" i="36"/>
  <c r="Y124" i="38" s="1"/>
  <c r="Z17" i="36"/>
  <c r="AD87" i="36"/>
  <c r="U124" i="38"/>
  <c r="AY77" i="37"/>
  <c r="AX77" i="37"/>
  <c r="AU77" i="37"/>
  <c r="AW77" i="37"/>
  <c r="AV77" i="37"/>
  <c r="AT77" i="37"/>
  <c r="AS77" i="37"/>
  <c r="F23" i="36"/>
  <c r="G31" i="36"/>
  <c r="G63" i="36" s="1"/>
  <c r="AK25" i="36"/>
  <c r="W120" i="38"/>
  <c r="Y91" i="36"/>
  <c r="W124" i="38" s="1"/>
  <c r="AB87" i="36"/>
  <c r="U8" i="38"/>
  <c r="AL8" i="37"/>
  <c r="AK27" i="52" l="1"/>
  <c r="I27" i="52"/>
  <c r="AJ27" i="57"/>
  <c r="AK31" i="48"/>
  <c r="AK63" i="48" s="1"/>
  <c r="M63" i="48"/>
  <c r="J31" i="52"/>
  <c r="AK31" i="52" s="1"/>
  <c r="AK63" i="52" s="1"/>
  <c r="AI31" i="57"/>
  <c r="AI63" i="57" s="1"/>
  <c r="Q63" i="57"/>
  <c r="AJ27" i="52"/>
  <c r="AK31" i="57"/>
  <c r="AK63" i="57" s="1"/>
  <c r="BF73" i="53"/>
  <c r="BB73" i="53"/>
  <c r="BE73" i="53"/>
  <c r="AY77" i="53"/>
  <c r="AU77" i="53"/>
  <c r="AV77" i="53"/>
  <c r="AW77" i="53"/>
  <c r="BA73" i="53"/>
  <c r="AX77" i="53"/>
  <c r="AC87" i="52"/>
  <c r="AF87" i="52" s="1"/>
  <c r="U124" i="54"/>
  <c r="AZ73" i="53"/>
  <c r="AS77" i="53"/>
  <c r="Z91" i="52"/>
  <c r="BB77" i="53" s="1"/>
  <c r="BD73" i="53"/>
  <c r="BC73" i="53"/>
  <c r="AI31" i="69"/>
  <c r="AI63" i="69" s="1"/>
  <c r="AI31" i="36"/>
  <c r="AI63" i="36" s="1"/>
  <c r="AK31" i="69"/>
  <c r="U124" i="71"/>
  <c r="AS77" i="70"/>
  <c r="AU77" i="70"/>
  <c r="AV77" i="70"/>
  <c r="AT77" i="70"/>
  <c r="AY77" i="70"/>
  <c r="AW77" i="70"/>
  <c r="AX77" i="70"/>
  <c r="BA73" i="70"/>
  <c r="BE73" i="70"/>
  <c r="X120" i="71"/>
  <c r="Z91" i="69"/>
  <c r="BB73" i="70"/>
  <c r="BC73" i="70"/>
  <c r="AC87" i="69"/>
  <c r="BD73" i="70"/>
  <c r="BF73" i="70"/>
  <c r="AZ73" i="70"/>
  <c r="Z124" i="71"/>
  <c r="V124" i="71"/>
  <c r="AZ73" i="49"/>
  <c r="X120" i="50"/>
  <c r="BB73" i="49"/>
  <c r="BE73" i="49"/>
  <c r="AC87" i="48"/>
  <c r="BA73" i="49"/>
  <c r="BF73" i="49"/>
  <c r="Z91" i="48"/>
  <c r="BD73" i="49"/>
  <c r="BC73" i="49"/>
  <c r="AV77" i="49"/>
  <c r="AX77" i="49"/>
  <c r="AU77" i="49"/>
  <c r="AT77" i="49"/>
  <c r="AS77" i="49"/>
  <c r="AY77" i="49"/>
  <c r="U124" i="50"/>
  <c r="AW77" i="49"/>
  <c r="AJ31" i="65"/>
  <c r="AJ31" i="57"/>
  <c r="AK31" i="36"/>
  <c r="AC120" i="71"/>
  <c r="AH87" i="69"/>
  <c r="AE91" i="69"/>
  <c r="Y120" i="71"/>
  <c r="AD87" i="69"/>
  <c r="Z17" i="69"/>
  <c r="AA91" i="69"/>
  <c r="R31" i="69"/>
  <c r="AJ31" i="69" s="1"/>
  <c r="AL8" i="70"/>
  <c r="U8" i="71"/>
  <c r="X120" i="67"/>
  <c r="BA73" i="66"/>
  <c r="AZ73" i="66"/>
  <c r="BC73" i="66"/>
  <c r="Z91" i="65"/>
  <c r="AC87" i="65"/>
  <c r="BD73" i="66"/>
  <c r="BE73" i="66"/>
  <c r="BB73" i="66"/>
  <c r="BF73" i="66"/>
  <c r="U124" i="67"/>
  <c r="AW77" i="66"/>
  <c r="AS77" i="66"/>
  <c r="AT77" i="66"/>
  <c r="AV77" i="66"/>
  <c r="AY77" i="66"/>
  <c r="AX77" i="66"/>
  <c r="AU77" i="66"/>
  <c r="Z120" i="67"/>
  <c r="AE87" i="65"/>
  <c r="AB91" i="65"/>
  <c r="Z124" i="67" s="1"/>
  <c r="AL8" i="66"/>
  <c r="U8" i="67"/>
  <c r="Y120" i="67"/>
  <c r="AD87" i="65"/>
  <c r="AA91" i="65"/>
  <c r="Y124" i="67" s="1"/>
  <c r="Z17" i="65"/>
  <c r="AK63" i="65"/>
  <c r="U124" i="63"/>
  <c r="AY77" i="62"/>
  <c r="AU77" i="62"/>
  <c r="AV77" i="62"/>
  <c r="AS77" i="62"/>
  <c r="AX77" i="62"/>
  <c r="AW77" i="62"/>
  <c r="AT77" i="62"/>
  <c r="U8" i="63"/>
  <c r="AL8" i="62"/>
  <c r="Z120" i="63"/>
  <c r="AE87" i="61"/>
  <c r="AB91" i="61"/>
  <c r="Z124" i="63" s="1"/>
  <c r="BC73" i="62"/>
  <c r="AZ73" i="62"/>
  <c r="BB73" i="62"/>
  <c r="Z91" i="61"/>
  <c r="BA73" i="62"/>
  <c r="AC87" i="61"/>
  <c r="X120" i="63"/>
  <c r="BE73" i="62"/>
  <c r="BD73" i="62"/>
  <c r="BF73" i="62"/>
  <c r="Y120" i="63"/>
  <c r="AD87" i="61"/>
  <c r="Z17" i="61"/>
  <c r="AA91" i="61"/>
  <c r="Y124" i="63" s="1"/>
  <c r="U8" i="59"/>
  <c r="AL8" i="58"/>
  <c r="Y120" i="59"/>
  <c r="AA91" i="57"/>
  <c r="Y124" i="59" s="1"/>
  <c r="AD87" i="57"/>
  <c r="Z17" i="57"/>
  <c r="X120" i="59"/>
  <c r="BF73" i="58"/>
  <c r="BB73" i="58"/>
  <c r="BA73" i="58"/>
  <c r="AZ73" i="58"/>
  <c r="BD73" i="58"/>
  <c r="Z91" i="57"/>
  <c r="AC87" i="57"/>
  <c r="BC73" i="58"/>
  <c r="BE73" i="58"/>
  <c r="U124" i="59"/>
  <c r="AT77" i="58"/>
  <c r="AW77" i="58"/>
  <c r="AU77" i="58"/>
  <c r="AY77" i="58"/>
  <c r="AX77" i="58"/>
  <c r="AV77" i="58"/>
  <c r="AS77" i="58"/>
  <c r="Z120" i="59"/>
  <c r="AE87" i="57"/>
  <c r="AB91" i="57"/>
  <c r="Z124" i="59" s="1"/>
  <c r="Z88" i="56"/>
  <c r="AC84" i="56"/>
  <c r="AG84" i="56"/>
  <c r="AD88" i="56"/>
  <c r="AC17" i="56"/>
  <c r="AH88" i="56"/>
  <c r="AJ25" i="52"/>
  <c r="U8" i="54"/>
  <c r="AL8" i="53"/>
  <c r="Y120" i="54"/>
  <c r="AA91" i="52"/>
  <c r="Y124" i="54" s="1"/>
  <c r="Z17" i="52"/>
  <c r="AD87" i="52"/>
  <c r="Z120" i="54"/>
  <c r="AB91" i="52"/>
  <c r="Z124" i="54" s="1"/>
  <c r="AE87" i="52"/>
  <c r="U8" i="50"/>
  <c r="AL8" i="49"/>
  <c r="Y120" i="50"/>
  <c r="Z17" i="48"/>
  <c r="AD87" i="48"/>
  <c r="AA91" i="48"/>
  <c r="Y124" i="50" s="1"/>
  <c r="L31" i="48"/>
  <c r="AJ31" i="48" s="1"/>
  <c r="Z120" i="50"/>
  <c r="AB91" i="48"/>
  <c r="Z124" i="50" s="1"/>
  <c r="AE87" i="48"/>
  <c r="F25" i="36"/>
  <c r="AJ23" i="36"/>
  <c r="Z120" i="38"/>
  <c r="AE87" i="36"/>
  <c r="AB91" i="36"/>
  <c r="Z124" i="38" s="1"/>
  <c r="AA120" i="38"/>
  <c r="BM73" i="37"/>
  <c r="BL73" i="37"/>
  <c r="BK73" i="37"/>
  <c r="BH73" i="37"/>
  <c r="AC91" i="36"/>
  <c r="BJ73" i="37"/>
  <c r="BG73" i="37"/>
  <c r="BI73" i="37"/>
  <c r="AF87" i="36"/>
  <c r="X8" i="38"/>
  <c r="AS8" i="37"/>
  <c r="X124" i="38"/>
  <c r="AZ77" i="37"/>
  <c r="BF77" i="37"/>
  <c r="BC77" i="37"/>
  <c r="BA77" i="37"/>
  <c r="BE77" i="37"/>
  <c r="BD77" i="37"/>
  <c r="BB77" i="37"/>
  <c r="AB120" i="38"/>
  <c r="AG87" i="36"/>
  <c r="AC17" i="36"/>
  <c r="AD91" i="36"/>
  <c r="AB124" i="38" s="1"/>
  <c r="J63" i="52" l="1"/>
  <c r="BJ73" i="53"/>
  <c r="BK73" i="53"/>
  <c r="BL73" i="53"/>
  <c r="BI73" i="53"/>
  <c r="AA120" i="54"/>
  <c r="BM73" i="53"/>
  <c r="BG73" i="53"/>
  <c r="BH73" i="53"/>
  <c r="AC91" i="52"/>
  <c r="BI77" i="53" s="1"/>
  <c r="BF77" i="53"/>
  <c r="AZ77" i="53"/>
  <c r="BD77" i="53"/>
  <c r="X124" i="54"/>
  <c r="BA77" i="53"/>
  <c r="BC77" i="53"/>
  <c r="BE77" i="53"/>
  <c r="AK63" i="69"/>
  <c r="BK73" i="70"/>
  <c r="AF87" i="69"/>
  <c r="BG73" i="70"/>
  <c r="BH73" i="70"/>
  <c r="AA120" i="71"/>
  <c r="BI73" i="70"/>
  <c r="BM73" i="70"/>
  <c r="AC91" i="69"/>
  <c r="BJ73" i="70"/>
  <c r="BL73" i="70"/>
  <c r="BE77" i="70"/>
  <c r="AZ77" i="70"/>
  <c r="BB77" i="70"/>
  <c r="X124" i="71"/>
  <c r="BC77" i="70"/>
  <c r="BD77" i="70"/>
  <c r="BF77" i="70"/>
  <c r="BA77" i="70"/>
  <c r="Y124" i="71"/>
  <c r="AC124" i="71"/>
  <c r="AZ77" i="49"/>
  <c r="BC77" i="49"/>
  <c r="BB77" i="49"/>
  <c r="BE77" i="49"/>
  <c r="X124" i="50"/>
  <c r="BD77" i="49"/>
  <c r="BA77" i="49"/>
  <c r="BF77" i="49"/>
  <c r="BI73" i="49"/>
  <c r="AA120" i="50"/>
  <c r="AC91" i="48"/>
  <c r="BJ73" i="49"/>
  <c r="BH73" i="49"/>
  <c r="BL73" i="49"/>
  <c r="BM73" i="49"/>
  <c r="BK73" i="49"/>
  <c r="BG73" i="49"/>
  <c r="AF87" i="48"/>
  <c r="F31" i="36"/>
  <c r="AJ31" i="36" s="1"/>
  <c r="I31" i="52"/>
  <c r="AJ31" i="52" s="1"/>
  <c r="AF120" i="71"/>
  <c r="AH120" i="71" s="1"/>
  <c r="AH91" i="69"/>
  <c r="AB120" i="71"/>
  <c r="AD91" i="69"/>
  <c r="AG87" i="69"/>
  <c r="AC17" i="69"/>
  <c r="X8" i="71"/>
  <c r="AS8" i="70"/>
  <c r="X8" i="67"/>
  <c r="AS8" i="66"/>
  <c r="AB120" i="67"/>
  <c r="AG87" i="65"/>
  <c r="AC17" i="65"/>
  <c r="AD91" i="65"/>
  <c r="AB124" i="67" s="1"/>
  <c r="AA120" i="67"/>
  <c r="BI73" i="66"/>
  <c r="BJ73" i="66"/>
  <c r="BH73" i="66"/>
  <c r="BG73" i="66"/>
  <c r="BL73" i="66"/>
  <c r="BM73" i="66"/>
  <c r="AC91" i="65"/>
  <c r="AF87" i="65"/>
  <c r="BK73" i="66"/>
  <c r="AC120" i="67"/>
  <c r="AE91" i="65"/>
  <c r="AC124" i="67" s="1"/>
  <c r="AH87" i="65"/>
  <c r="X124" i="67"/>
  <c r="AZ77" i="66"/>
  <c r="BF77" i="66"/>
  <c r="BB77" i="66"/>
  <c r="BE77" i="66"/>
  <c r="BD77" i="66"/>
  <c r="BC77" i="66"/>
  <c r="BA77" i="66"/>
  <c r="AB120" i="63"/>
  <c r="AD91" i="61"/>
  <c r="AB124" i="63" s="1"/>
  <c r="AC17" i="61"/>
  <c r="AG87" i="61"/>
  <c r="AS8" i="62"/>
  <c r="X8" i="63"/>
  <c r="BK73" i="62"/>
  <c r="BH73" i="62"/>
  <c r="AA120" i="63"/>
  <c r="BM73" i="62"/>
  <c r="BL73" i="62"/>
  <c r="BJ73" i="62"/>
  <c r="BI73" i="62"/>
  <c r="AF87" i="61"/>
  <c r="BG73" i="62"/>
  <c r="AC91" i="61"/>
  <c r="X124" i="63"/>
  <c r="BD77" i="62"/>
  <c r="BF77" i="62"/>
  <c r="BC77" i="62"/>
  <c r="BB77" i="62"/>
  <c r="BA77" i="62"/>
  <c r="AZ77" i="62"/>
  <c r="BE77" i="62"/>
  <c r="AC120" i="63"/>
  <c r="AE91" i="61"/>
  <c r="AC124" i="63" s="1"/>
  <c r="AH87" i="61"/>
  <c r="X124" i="59"/>
  <c r="BB77" i="58"/>
  <c r="BE77" i="58"/>
  <c r="BC77" i="58"/>
  <c r="BA77" i="58"/>
  <c r="AZ77" i="58"/>
  <c r="BF77" i="58"/>
  <c r="BD77" i="58"/>
  <c r="X8" i="59"/>
  <c r="AS8" i="58"/>
  <c r="AA120" i="59"/>
  <c r="BK73" i="58"/>
  <c r="BJ73" i="58"/>
  <c r="BI73" i="58"/>
  <c r="BM73" i="58"/>
  <c r="BH73" i="58"/>
  <c r="AF87" i="57"/>
  <c r="BL73" i="58"/>
  <c r="BG73" i="58"/>
  <c r="AC91" i="57"/>
  <c r="AC120" i="59"/>
  <c r="AE91" i="57"/>
  <c r="AC124" i="59" s="1"/>
  <c r="AH87" i="57"/>
  <c r="AB120" i="59"/>
  <c r="AC17" i="57"/>
  <c r="AD91" i="57"/>
  <c r="AB124" i="59" s="1"/>
  <c r="AG87" i="57"/>
  <c r="AF17" i="56"/>
  <c r="AG88" i="56"/>
  <c r="AC88" i="56"/>
  <c r="AF84" i="56"/>
  <c r="AS8" i="53"/>
  <c r="X8" i="54"/>
  <c r="AD120" i="54"/>
  <c r="BT73" i="53"/>
  <c r="BV73" i="53" s="1"/>
  <c r="BP73" i="53"/>
  <c r="BQ73" i="53"/>
  <c r="AF91" i="52"/>
  <c r="BO73" i="53"/>
  <c r="BS73" i="53"/>
  <c r="BU73" i="53" s="1"/>
  <c r="BW73" i="53" s="1"/>
  <c r="BR73" i="53"/>
  <c r="BN73" i="53"/>
  <c r="AB120" i="54"/>
  <c r="AC17" i="52"/>
  <c r="AD91" i="52"/>
  <c r="AB124" i="54" s="1"/>
  <c r="AG87" i="52"/>
  <c r="AC120" i="54"/>
  <c r="AE91" i="52"/>
  <c r="AC124" i="54" s="1"/>
  <c r="AH87" i="52"/>
  <c r="X8" i="50"/>
  <c r="AS8" i="49"/>
  <c r="AB120" i="50"/>
  <c r="AD91" i="48"/>
  <c r="AB124" i="50" s="1"/>
  <c r="AC17" i="48"/>
  <c r="AG87" i="48"/>
  <c r="AC120" i="50"/>
  <c r="AH87" i="48"/>
  <c r="AE91" i="48"/>
  <c r="AC124" i="50" s="1"/>
  <c r="AA8" i="38"/>
  <c r="AZ8" i="37"/>
  <c r="AD120" i="38"/>
  <c r="BT73" i="37"/>
  <c r="BV73" i="37" s="1"/>
  <c r="BS73" i="37"/>
  <c r="BU73" i="37" s="1"/>
  <c r="BW73" i="37" s="1"/>
  <c r="BP73" i="37"/>
  <c r="BR73" i="37"/>
  <c r="BQ73" i="37"/>
  <c r="BO73" i="37"/>
  <c r="BN73" i="37"/>
  <c r="AF91" i="36"/>
  <c r="AK63" i="36"/>
  <c r="AJ25" i="36"/>
  <c r="AE120" i="38"/>
  <c r="AG120" i="38" s="1"/>
  <c r="AI120" i="38" s="1"/>
  <c r="AF17" i="36"/>
  <c r="AG91" i="36"/>
  <c r="AE124" i="38" s="1"/>
  <c r="AA124" i="38"/>
  <c r="BH77" i="37"/>
  <c r="BG77" i="37"/>
  <c r="BK77" i="37"/>
  <c r="BM77" i="37"/>
  <c r="BL77" i="37"/>
  <c r="BJ77" i="37"/>
  <c r="BI77" i="37"/>
  <c r="AC120" i="38"/>
  <c r="AH87" i="36"/>
  <c r="AE91" i="36"/>
  <c r="AC124" i="38" s="1"/>
  <c r="BL77" i="53" l="1"/>
  <c r="BH77" i="53"/>
  <c r="BJ77" i="53"/>
  <c r="BK77" i="53"/>
  <c r="AA124" i="54"/>
  <c r="BM77" i="53"/>
  <c r="BG77" i="53"/>
  <c r="BL77" i="70"/>
  <c r="AA124" i="71"/>
  <c r="BK77" i="70"/>
  <c r="BH77" i="70"/>
  <c r="BM77" i="70"/>
  <c r="BJ77" i="70"/>
  <c r="BI77" i="70"/>
  <c r="BG77" i="70"/>
  <c r="BO73" i="70"/>
  <c r="BN73" i="70"/>
  <c r="BR73" i="70"/>
  <c r="BP73" i="70"/>
  <c r="AF91" i="69"/>
  <c r="BT73" i="70"/>
  <c r="BV73" i="70" s="1"/>
  <c r="BS73" i="70"/>
  <c r="BU73" i="70" s="1"/>
  <c r="BW73" i="70" s="1"/>
  <c r="AD120" i="71"/>
  <c r="BQ73" i="70"/>
  <c r="AF124" i="71"/>
  <c r="AB124" i="71"/>
  <c r="BK77" i="49"/>
  <c r="BJ77" i="49"/>
  <c r="BI77" i="49"/>
  <c r="AA124" i="50"/>
  <c r="BM77" i="49"/>
  <c r="BH77" i="49"/>
  <c r="BL77" i="49"/>
  <c r="BG77" i="49"/>
  <c r="AF91" i="48"/>
  <c r="BR73" i="49"/>
  <c r="BN73" i="49"/>
  <c r="BS73" i="49"/>
  <c r="BU73" i="49" s="1"/>
  <c r="BW73" i="49" s="1"/>
  <c r="BT73" i="49"/>
  <c r="BV73" i="49" s="1"/>
  <c r="AD120" i="50"/>
  <c r="BQ73" i="49"/>
  <c r="BO73" i="49"/>
  <c r="BP73" i="49"/>
  <c r="AA8" i="71"/>
  <c r="AZ8" i="70"/>
  <c r="AE120" i="71"/>
  <c r="AG120" i="71" s="1"/>
  <c r="AI120" i="71" s="1"/>
  <c r="AG91" i="69"/>
  <c r="AF17" i="69"/>
  <c r="AA8" i="67"/>
  <c r="AZ8" i="66"/>
  <c r="AE120" i="67"/>
  <c r="AG120" i="67" s="1"/>
  <c r="AI120" i="67" s="1"/>
  <c r="AF17" i="65"/>
  <c r="AG91" i="65"/>
  <c r="AE124" i="67" s="1"/>
  <c r="AD120" i="67"/>
  <c r="BQ73" i="66"/>
  <c r="BS73" i="66"/>
  <c r="BU73" i="66" s="1"/>
  <c r="BW73" i="66" s="1"/>
  <c r="AF91" i="65"/>
  <c r="BR73" i="66"/>
  <c r="BP73" i="66"/>
  <c r="BO73" i="66"/>
  <c r="BN73" i="66"/>
  <c r="BT73" i="66"/>
  <c r="BV73" i="66" s="1"/>
  <c r="AF120" i="67"/>
  <c r="AH120" i="67" s="1"/>
  <c r="AH91" i="65"/>
  <c r="AF124" i="67" s="1"/>
  <c r="AA124" i="67"/>
  <c r="BH77" i="66"/>
  <c r="BK77" i="66"/>
  <c r="BI77" i="66"/>
  <c r="BJ77" i="66"/>
  <c r="BL77" i="66"/>
  <c r="BM77" i="66"/>
  <c r="BG77" i="66"/>
  <c r="AA124" i="63"/>
  <c r="BG77" i="62"/>
  <c r="BM77" i="62"/>
  <c r="BL77" i="62"/>
  <c r="BK77" i="62"/>
  <c r="BH77" i="62"/>
  <c r="BJ77" i="62"/>
  <c r="BI77" i="62"/>
  <c r="AE120" i="63"/>
  <c r="AG120" i="63" s="1"/>
  <c r="AI120" i="63" s="1"/>
  <c r="AG91" i="61"/>
  <c r="AE124" i="63" s="1"/>
  <c r="AF17" i="61"/>
  <c r="AZ8" i="62"/>
  <c r="AA8" i="63"/>
  <c r="AF120" i="63"/>
  <c r="AH120" i="63" s="1"/>
  <c r="AH91" i="61"/>
  <c r="AF124" i="63" s="1"/>
  <c r="AD120" i="63"/>
  <c r="BS73" i="62"/>
  <c r="BU73" i="62" s="1"/>
  <c r="BW73" i="62" s="1"/>
  <c r="BP73" i="62"/>
  <c r="AF91" i="61"/>
  <c r="BT73" i="62"/>
  <c r="BV73" i="62" s="1"/>
  <c r="BO73" i="62"/>
  <c r="BN73" i="62"/>
  <c r="BR73" i="62"/>
  <c r="BQ73" i="62"/>
  <c r="AD120" i="59"/>
  <c r="BN73" i="58"/>
  <c r="BT73" i="58"/>
  <c r="BV73" i="58" s="1"/>
  <c r="BS73" i="58"/>
  <c r="BU73" i="58" s="1"/>
  <c r="BW73" i="58" s="1"/>
  <c r="BR73" i="58"/>
  <c r="BQ73" i="58"/>
  <c r="BP73" i="58"/>
  <c r="BO73" i="58"/>
  <c r="AF91" i="57"/>
  <c r="AZ8" i="58"/>
  <c r="AA8" i="59"/>
  <c r="AF120" i="59"/>
  <c r="AH120" i="59" s="1"/>
  <c r="AH91" i="57"/>
  <c r="AF124" i="59" s="1"/>
  <c r="AA124" i="59"/>
  <c r="BJ77" i="58"/>
  <c r="BM77" i="58"/>
  <c r="BL77" i="58"/>
  <c r="BK77" i="58"/>
  <c r="BI77" i="58"/>
  <c r="BH77" i="58"/>
  <c r="BG77" i="58"/>
  <c r="AE120" i="59"/>
  <c r="AG120" i="59" s="1"/>
  <c r="AI120" i="59" s="1"/>
  <c r="AG91" i="57"/>
  <c r="AE124" i="59" s="1"/>
  <c r="AF17" i="57"/>
  <c r="AF88" i="56"/>
  <c r="AE120" i="54"/>
  <c r="AG120" i="54" s="1"/>
  <c r="AI120" i="54" s="1"/>
  <c r="AG91" i="52"/>
  <c r="AE124" i="54" s="1"/>
  <c r="AF17" i="52"/>
  <c r="AA8" i="54"/>
  <c r="AZ8" i="53"/>
  <c r="AD124" i="54"/>
  <c r="BP77" i="53"/>
  <c r="BT77" i="53"/>
  <c r="BS77" i="53"/>
  <c r="BR77" i="53"/>
  <c r="BQ77" i="53"/>
  <c r="BO77" i="53"/>
  <c r="BN77" i="53"/>
  <c r="AF120" i="54"/>
  <c r="AH120" i="54" s="1"/>
  <c r="AH91" i="52"/>
  <c r="AF124" i="54" s="1"/>
  <c r="AF120" i="50"/>
  <c r="AH120" i="50" s="1"/>
  <c r="AH91" i="48"/>
  <c r="AF124" i="50" s="1"/>
  <c r="AE120" i="50"/>
  <c r="AG120" i="50" s="1"/>
  <c r="AI120" i="50" s="1"/>
  <c r="AG91" i="48"/>
  <c r="AE124" i="50" s="1"/>
  <c r="AF17" i="48"/>
  <c r="AA8" i="50"/>
  <c r="AZ8" i="49"/>
  <c r="AD8" i="38"/>
  <c r="BG8" i="37"/>
  <c r="AD124" i="38"/>
  <c r="BP77" i="37"/>
  <c r="BO77" i="37"/>
  <c r="BN77" i="37"/>
  <c r="BS77" i="37"/>
  <c r="BQ77" i="37"/>
  <c r="BR77" i="37"/>
  <c r="BT77" i="37"/>
  <c r="AF120" i="38"/>
  <c r="AH120" i="38" s="1"/>
  <c r="AH91" i="36"/>
  <c r="AF124" i="38" s="1"/>
  <c r="A111" i="12"/>
  <c r="A145" i="12"/>
  <c r="A133" i="12"/>
  <c r="A136" i="12"/>
  <c r="A137" i="12"/>
  <c r="A139" i="12"/>
  <c r="A140" i="12"/>
  <c r="A106" i="12"/>
  <c r="A134" i="12"/>
  <c r="A141" i="12"/>
  <c r="A142" i="12"/>
  <c r="A143" i="12"/>
  <c r="A144" i="12"/>
  <c r="A215" i="12"/>
  <c r="A216" i="12"/>
  <c r="A217" i="12"/>
  <c r="A218" i="12"/>
  <c r="A219" i="12"/>
  <c r="A220" i="12"/>
  <c r="A221" i="12"/>
  <c r="A222" i="12"/>
  <c r="A223" i="12"/>
  <c r="A224" i="12"/>
  <c r="A225" i="12"/>
  <c r="A226" i="12"/>
  <c r="AD124" i="71" l="1"/>
  <c r="BP77" i="70"/>
  <c r="BS77" i="70"/>
  <c r="BO77" i="70"/>
  <c r="BT77" i="70"/>
  <c r="BQ77" i="70"/>
  <c r="BN77" i="70"/>
  <c r="BR77" i="70"/>
  <c r="AE124" i="71"/>
  <c r="BO77" i="49"/>
  <c r="AD124" i="50"/>
  <c r="BN77" i="49"/>
  <c r="BS77" i="49"/>
  <c r="BT77" i="49"/>
  <c r="BQ77" i="49"/>
  <c r="BR77" i="49"/>
  <c r="BP77" i="49"/>
  <c r="AD8" i="71"/>
  <c r="BG8" i="70"/>
  <c r="AD124" i="67"/>
  <c r="BP77" i="66"/>
  <c r="BO77" i="66"/>
  <c r="BT77" i="66"/>
  <c r="BR77" i="66"/>
  <c r="BQ77" i="66"/>
  <c r="BN77" i="66"/>
  <c r="BS77" i="66"/>
  <c r="AD8" i="67"/>
  <c r="BG8" i="66"/>
  <c r="BO77" i="62"/>
  <c r="AD124" i="63"/>
  <c r="BQ77" i="62"/>
  <c r="BN77" i="62"/>
  <c r="BS77" i="62"/>
  <c r="BR77" i="62"/>
  <c r="BP77" i="62"/>
  <c r="BT77" i="62"/>
  <c r="AD8" i="63"/>
  <c r="BG8" i="62"/>
  <c r="BG8" i="58"/>
  <c r="AD8" i="59"/>
  <c r="AD124" i="59"/>
  <c r="BR77" i="58"/>
  <c r="BN77" i="58"/>
  <c r="BP77" i="58"/>
  <c r="BT77" i="58"/>
  <c r="BQ77" i="58"/>
  <c r="BS77" i="58"/>
  <c r="BO77" i="58"/>
  <c r="AD8" i="54"/>
  <c r="BG8" i="53"/>
  <c r="AD8" i="50"/>
  <c r="BG8" i="49"/>
  <c r="AJ59" i="1"/>
  <c r="AI59" i="1"/>
  <c r="AJ58" i="1"/>
  <c r="AI58" i="1"/>
  <c r="AJ57" i="1"/>
  <c r="AI57" i="1"/>
  <c r="AJ56" i="1"/>
  <c r="AI56" i="1"/>
  <c r="AH59" i="1"/>
  <c r="AH59" i="56" s="1"/>
  <c r="AH58" i="1"/>
  <c r="AH58" i="56" s="1"/>
  <c r="AH57" i="1"/>
  <c r="AH57" i="56" s="1"/>
  <c r="AH56" i="1"/>
  <c r="AE59" i="1"/>
  <c r="AE59" i="56" s="1"/>
  <c r="AE58" i="1"/>
  <c r="AE58" i="56" s="1"/>
  <c r="AE57" i="1"/>
  <c r="AE57" i="56" s="1"/>
  <c r="AE56" i="1"/>
  <c r="AB59" i="1"/>
  <c r="AB59" i="56" s="1"/>
  <c r="AB58" i="1"/>
  <c r="AB58" i="56" s="1"/>
  <c r="AB57" i="1"/>
  <c r="AB57" i="56" s="1"/>
  <c r="AB56" i="1"/>
  <c r="Y59" i="1"/>
  <c r="Y59" i="56" s="1"/>
  <c r="Y58" i="1"/>
  <c r="Y58" i="56" s="1"/>
  <c r="Y57" i="1"/>
  <c r="Y57" i="56" s="1"/>
  <c r="Y56" i="1"/>
  <c r="V59" i="1"/>
  <c r="V59" i="56" s="1"/>
  <c r="V58" i="1"/>
  <c r="V58" i="56" s="1"/>
  <c r="V57" i="1"/>
  <c r="V57" i="56" s="1"/>
  <c r="V56" i="1"/>
  <c r="S59" i="1"/>
  <c r="S59" i="56" s="1"/>
  <c r="S58" i="1"/>
  <c r="S58" i="56" s="1"/>
  <c r="S57" i="1"/>
  <c r="S57" i="56" s="1"/>
  <c r="S56" i="1"/>
  <c r="P59" i="1"/>
  <c r="P59" i="56" s="1"/>
  <c r="P58" i="1"/>
  <c r="P58" i="56" s="1"/>
  <c r="P57" i="1"/>
  <c r="P57" i="56" s="1"/>
  <c r="P56" i="1"/>
  <c r="M59" i="1"/>
  <c r="M59" i="56" s="1"/>
  <c r="M58" i="1"/>
  <c r="M58" i="56" s="1"/>
  <c r="M57" i="1"/>
  <c r="M57" i="56" s="1"/>
  <c r="M56" i="1"/>
  <c r="J59" i="1"/>
  <c r="J59" i="56" s="1"/>
  <c r="J58" i="1"/>
  <c r="J58" i="56" s="1"/>
  <c r="J57" i="1"/>
  <c r="J57" i="56" s="1"/>
  <c r="J56" i="1"/>
  <c r="G59" i="1"/>
  <c r="G59" i="56" s="1"/>
  <c r="G58" i="1"/>
  <c r="G58" i="56" s="1"/>
  <c r="G57" i="1"/>
  <c r="G57" i="56" s="1"/>
  <c r="G56" i="1"/>
  <c r="AI51" i="1"/>
  <c r="AJ51" i="1"/>
  <c r="AI52" i="1"/>
  <c r="AJ52" i="1"/>
  <c r="AH51" i="1"/>
  <c r="AH51" i="56" s="1"/>
  <c r="AH52" i="1"/>
  <c r="AH52" i="56" s="1"/>
  <c r="AE51" i="1"/>
  <c r="AE51" i="56" s="1"/>
  <c r="AE52" i="1"/>
  <c r="AE52" i="56" s="1"/>
  <c r="AB51" i="1"/>
  <c r="AB51" i="56" s="1"/>
  <c r="AB52" i="1"/>
  <c r="AB52" i="56" s="1"/>
  <c r="Y51" i="1"/>
  <c r="Y51" i="56" s="1"/>
  <c r="Y52" i="1"/>
  <c r="Y52" i="56" s="1"/>
  <c r="V51" i="1"/>
  <c r="V51" i="56" s="1"/>
  <c r="V52" i="1"/>
  <c r="V52" i="56" s="1"/>
  <c r="S51" i="1"/>
  <c r="S51" i="56" s="1"/>
  <c r="S52" i="1"/>
  <c r="S52" i="56" s="1"/>
  <c r="P51" i="1"/>
  <c r="P51" i="56" s="1"/>
  <c r="P52" i="1"/>
  <c r="P52" i="56" s="1"/>
  <c r="M51" i="1"/>
  <c r="M51" i="56" s="1"/>
  <c r="M52" i="1"/>
  <c r="M52" i="56" s="1"/>
  <c r="J51" i="1"/>
  <c r="J51" i="56" s="1"/>
  <c r="J52" i="1"/>
  <c r="J52" i="56" s="1"/>
  <c r="G51" i="1"/>
  <c r="G51" i="56" s="1"/>
  <c r="G52" i="1"/>
  <c r="G52" i="56" s="1"/>
  <c r="BK60" i="9"/>
  <c r="BD60" i="9"/>
  <c r="AW60" i="9"/>
  <c r="AP60" i="9"/>
  <c r="Y60" i="1" l="1"/>
  <c r="Y60" i="56" s="1"/>
  <c r="Y56" i="56"/>
  <c r="S56" i="56"/>
  <c r="S60" i="1"/>
  <c r="G56" i="56"/>
  <c r="G60" i="1"/>
  <c r="AE56" i="56"/>
  <c r="AE60" i="1"/>
  <c r="AE60" i="56" s="1"/>
  <c r="M56" i="56"/>
  <c r="M60" i="1"/>
  <c r="J56" i="56"/>
  <c r="J60" i="1"/>
  <c r="P56" i="56"/>
  <c r="P60" i="1"/>
  <c r="V56" i="56"/>
  <c r="V60" i="1"/>
  <c r="AB56" i="56"/>
  <c r="AB60" i="1"/>
  <c r="AB60" i="56" s="1"/>
  <c r="AH56" i="56"/>
  <c r="AH60" i="1"/>
  <c r="AH60" i="56" s="1"/>
  <c r="AK58" i="56"/>
  <c r="AK57" i="56"/>
  <c r="AK58" i="1"/>
  <c r="AK59" i="56"/>
  <c r="AK52" i="56"/>
  <c r="AK59" i="1"/>
  <c r="AK57" i="1"/>
  <c r="AK52" i="1"/>
  <c r="AK51" i="1"/>
  <c r="AK56" i="1"/>
  <c r="A103" i="12"/>
  <c r="A104" i="12"/>
  <c r="A52" i="12"/>
  <c r="A53" i="12"/>
  <c r="A54" i="12"/>
  <c r="A55" i="12"/>
  <c r="A56" i="12"/>
  <c r="A51" i="12"/>
  <c r="A45" i="12"/>
  <c r="AK56" i="56" l="1"/>
  <c r="F36" i="9"/>
  <c r="H36" i="9" s="1"/>
  <c r="M36" i="9"/>
  <c r="O36" i="9" s="1"/>
  <c r="T36" i="9"/>
  <c r="V36" i="9" s="1"/>
  <c r="AA36" i="9"/>
  <c r="AC36" i="9" s="1"/>
  <c r="AH36" i="9"/>
  <c r="AJ36" i="9" s="1"/>
  <c r="AO36" i="9"/>
  <c r="AQ36" i="9" s="1"/>
  <c r="AV36" i="9"/>
  <c r="AX36" i="9" s="1"/>
  <c r="BC36" i="9"/>
  <c r="BE36" i="9" s="1"/>
  <c r="BJ36" i="9"/>
  <c r="BL36" i="9" s="1"/>
  <c r="BQ36" i="9"/>
  <c r="BS36" i="9" s="1"/>
  <c r="F37" i="9"/>
  <c r="H37" i="9" s="1"/>
  <c r="M37" i="9"/>
  <c r="T37" i="9"/>
  <c r="AA37" i="9"/>
  <c r="AH37" i="9"/>
  <c r="AO37" i="9"/>
  <c r="AV37" i="9"/>
  <c r="BC37" i="9"/>
  <c r="BJ37" i="9"/>
  <c r="BQ37" i="9"/>
  <c r="F38" i="9"/>
  <c r="H38" i="9" s="1"/>
  <c r="M38" i="9"/>
  <c r="O38" i="9" s="1"/>
  <c r="T38" i="9"/>
  <c r="V38" i="9" s="1"/>
  <c r="AA38" i="9"/>
  <c r="AC38" i="9" s="1"/>
  <c r="AH38" i="9"/>
  <c r="AJ38" i="9" s="1"/>
  <c r="AO38" i="9"/>
  <c r="AQ38" i="9" s="1"/>
  <c r="AV38" i="9"/>
  <c r="AX38" i="9" s="1"/>
  <c r="BC38" i="9"/>
  <c r="BE38" i="9" s="1"/>
  <c r="BJ38" i="9"/>
  <c r="BL38" i="9" s="1"/>
  <c r="BQ38" i="9"/>
  <c r="BS38" i="9" s="1"/>
  <c r="F39" i="9"/>
  <c r="H39" i="9" s="1"/>
  <c r="M39" i="9"/>
  <c r="O39" i="9" s="1"/>
  <c r="T39" i="9"/>
  <c r="V39" i="9" s="1"/>
  <c r="AA39" i="9"/>
  <c r="AC39" i="9" s="1"/>
  <c r="AH39" i="9"/>
  <c r="AJ39" i="9" s="1"/>
  <c r="AO39" i="9"/>
  <c r="AQ39" i="9" s="1"/>
  <c r="AV39" i="9"/>
  <c r="AX39" i="9" s="1"/>
  <c r="BC39" i="9"/>
  <c r="BE39" i="9" s="1"/>
  <c r="BJ39" i="9"/>
  <c r="BL39" i="9" s="1"/>
  <c r="BQ39" i="9"/>
  <c r="BS39" i="9" s="1"/>
  <c r="F40" i="9"/>
  <c r="H40" i="9" s="1"/>
  <c r="M40" i="9"/>
  <c r="O40" i="9" s="1"/>
  <c r="T40" i="9"/>
  <c r="V40" i="9" s="1"/>
  <c r="AA40" i="9"/>
  <c r="AC40" i="9" s="1"/>
  <c r="AH40" i="9"/>
  <c r="AJ40" i="9" s="1"/>
  <c r="AO40" i="9"/>
  <c r="AQ40" i="9" s="1"/>
  <c r="AV40" i="9"/>
  <c r="AX40" i="9" s="1"/>
  <c r="BC40" i="9"/>
  <c r="BE40" i="9" s="1"/>
  <c r="BJ40" i="9"/>
  <c r="BL40" i="9" s="1"/>
  <c r="BQ40" i="9"/>
  <c r="BS40" i="9" s="1"/>
  <c r="F41" i="9"/>
  <c r="H41" i="9" s="1"/>
  <c r="M41" i="9"/>
  <c r="O41" i="9" s="1"/>
  <c r="T41" i="9"/>
  <c r="V41" i="9" s="1"/>
  <c r="AA41" i="9"/>
  <c r="AC41" i="9" s="1"/>
  <c r="AH41" i="9"/>
  <c r="AJ41" i="9" s="1"/>
  <c r="AO41" i="9"/>
  <c r="AQ41" i="9" s="1"/>
  <c r="AV41" i="9"/>
  <c r="AX41" i="9" s="1"/>
  <c r="BC41" i="9"/>
  <c r="BE41" i="9" s="1"/>
  <c r="BJ41" i="9"/>
  <c r="BL41" i="9" s="1"/>
  <c r="BQ41" i="9"/>
  <c r="BS41" i="9" s="1"/>
  <c r="F42" i="9"/>
  <c r="H42" i="9" s="1"/>
  <c r="M42" i="9"/>
  <c r="O42" i="9" s="1"/>
  <c r="T42" i="9"/>
  <c r="V42" i="9" s="1"/>
  <c r="AA42" i="9"/>
  <c r="AC42" i="9" s="1"/>
  <c r="AH42" i="9"/>
  <c r="AJ42" i="9" s="1"/>
  <c r="AO42" i="9"/>
  <c r="AQ42" i="9" s="1"/>
  <c r="AV42" i="9"/>
  <c r="AX42" i="9" s="1"/>
  <c r="BC42" i="9"/>
  <c r="BE42" i="9" s="1"/>
  <c r="BJ42" i="9"/>
  <c r="BL42" i="9" s="1"/>
  <c r="BQ42" i="9"/>
  <c r="BS42" i="9" s="1"/>
  <c r="F43" i="9"/>
  <c r="H43" i="9" s="1"/>
  <c r="M43" i="9"/>
  <c r="O43" i="9" s="1"/>
  <c r="T43" i="9"/>
  <c r="V43" i="9" s="1"/>
  <c r="AA43" i="9"/>
  <c r="AC43" i="9" s="1"/>
  <c r="AH43" i="9"/>
  <c r="AJ43" i="9" s="1"/>
  <c r="AO43" i="9"/>
  <c r="AQ43" i="9" s="1"/>
  <c r="AV43" i="9"/>
  <c r="AX43" i="9" s="1"/>
  <c r="BC43" i="9"/>
  <c r="BE43" i="9" s="1"/>
  <c r="BJ43" i="9"/>
  <c r="BL43" i="9" s="1"/>
  <c r="BQ43" i="9"/>
  <c r="BS43" i="9" s="1"/>
  <c r="F44" i="9"/>
  <c r="H44" i="9" s="1"/>
  <c r="M44" i="9"/>
  <c r="O44" i="9" s="1"/>
  <c r="T44" i="9"/>
  <c r="V44" i="9" s="1"/>
  <c r="AA44" i="9"/>
  <c r="AC44" i="9" s="1"/>
  <c r="AH44" i="9"/>
  <c r="AJ44" i="9" s="1"/>
  <c r="AO44" i="9"/>
  <c r="AQ44" i="9" s="1"/>
  <c r="AV44" i="9"/>
  <c r="AX44" i="9" s="1"/>
  <c r="BC44" i="9"/>
  <c r="BE44" i="9" s="1"/>
  <c r="BJ44" i="9"/>
  <c r="BL44" i="9" s="1"/>
  <c r="BQ44" i="9"/>
  <c r="BS44" i="9" s="1"/>
  <c r="F45" i="9"/>
  <c r="H45" i="9" s="1"/>
  <c r="M45" i="9"/>
  <c r="O45" i="9" s="1"/>
  <c r="T45" i="9"/>
  <c r="V45" i="9" s="1"/>
  <c r="AA45" i="9"/>
  <c r="AC45" i="9" s="1"/>
  <c r="AH45" i="9"/>
  <c r="AJ45" i="9" s="1"/>
  <c r="AO45" i="9"/>
  <c r="AQ45" i="9" s="1"/>
  <c r="AV45" i="9"/>
  <c r="AX45" i="9" s="1"/>
  <c r="BC45" i="9"/>
  <c r="BE45" i="9" s="1"/>
  <c r="BJ45" i="9"/>
  <c r="BL45" i="9" s="1"/>
  <c r="BQ45" i="9"/>
  <c r="BS45" i="9" s="1"/>
  <c r="F29" i="1"/>
  <c r="F29" i="56" s="1"/>
  <c r="E29" i="1"/>
  <c r="E29" i="56" s="1"/>
  <c r="BS37" i="9" l="1"/>
  <c r="AQ37" i="9"/>
  <c r="O37" i="9"/>
  <c r="BE37" i="9"/>
  <c r="AC37" i="9"/>
  <c r="BL37" i="9"/>
  <c r="AJ37" i="9"/>
  <c r="AX37" i="9"/>
  <c r="V37" i="9"/>
  <c r="BU40" i="9"/>
  <c r="BU45" i="9"/>
  <c r="BU37" i="9"/>
  <c r="BU42" i="9"/>
  <c r="BU39" i="9"/>
  <c r="BU44" i="9"/>
  <c r="BU36" i="9"/>
  <c r="BU41" i="9"/>
  <c r="BU38" i="9"/>
  <c r="BU43" i="9"/>
  <c r="G29" i="1"/>
  <c r="G29" i="56" s="1"/>
  <c r="BQ16" i="9" l="1"/>
  <c r="BS16" i="9" s="1"/>
  <c r="BJ16" i="9"/>
  <c r="BL16" i="9" s="1"/>
  <c r="BC16" i="9"/>
  <c r="BE16" i="9" s="1"/>
  <c r="AV16" i="9"/>
  <c r="AX16" i="9" s="1"/>
  <c r="BQ15" i="9"/>
  <c r="BS15" i="9" s="1"/>
  <c r="BJ15" i="9"/>
  <c r="BL15" i="9" s="1"/>
  <c r="BC15" i="9"/>
  <c r="BE15" i="9" s="1"/>
  <c r="AV15" i="9"/>
  <c r="AX15" i="9" s="1"/>
  <c r="BQ14" i="9"/>
  <c r="BJ14" i="9"/>
  <c r="BC14" i="9"/>
  <c r="AV14" i="9"/>
  <c r="BE14" i="9" l="1"/>
  <c r="BL14" i="9"/>
  <c r="BS14" i="9"/>
  <c r="AX14" i="9"/>
  <c r="AV17" i="9"/>
  <c r="AX17" i="9" s="1"/>
  <c r="BC17" i="9"/>
  <c r="BE17" i="9" s="1"/>
  <c r="BJ17" i="9"/>
  <c r="BL17" i="9" s="1"/>
  <c r="BQ17" i="9"/>
  <c r="BS17" i="9" s="1"/>
  <c r="B6" i="2"/>
  <c r="A6" i="2"/>
  <c r="B5" i="2"/>
  <c r="A5" i="2"/>
  <c r="B4" i="2"/>
  <c r="A4" i="2"/>
  <c r="B3" i="2"/>
  <c r="A1" i="2"/>
  <c r="AA18" i="9"/>
  <c r="AC18" i="9" s="1"/>
  <c r="AA19" i="9"/>
  <c r="AC19" i="9" s="1"/>
  <c r="AA20" i="9"/>
  <c r="AC20" i="9" s="1"/>
  <c r="AA21" i="9"/>
  <c r="AC21" i="9" s="1"/>
  <c r="AA22" i="9"/>
  <c r="AC22" i="9" s="1"/>
  <c r="AA23" i="9"/>
  <c r="AC23" i="9" s="1"/>
  <c r="AA24" i="9"/>
  <c r="AC24" i="9" s="1"/>
  <c r="AA25" i="9"/>
  <c r="AC25" i="9" s="1"/>
  <c r="AA26" i="9"/>
  <c r="AC26" i="9" s="1"/>
  <c r="AA27" i="9"/>
  <c r="AC27" i="9" s="1"/>
  <c r="AA28" i="9"/>
  <c r="AC28" i="9" s="1"/>
  <c r="AA29" i="9"/>
  <c r="AC29" i="9" s="1"/>
  <c r="AA30" i="9"/>
  <c r="AC30" i="9" s="1"/>
  <c r="D73" i="9" l="1"/>
  <c r="E73" i="9"/>
  <c r="F73" i="9"/>
  <c r="H73" i="9"/>
  <c r="I73" i="9"/>
  <c r="C73" i="9"/>
  <c r="AG62" i="56" l="1"/>
  <c r="AF62" i="56"/>
  <c r="AC62" i="56"/>
  <c r="AH14" i="9" l="1"/>
  <c r="AH15" i="9"/>
  <c r="AJ15" i="9" s="1"/>
  <c r="AH16" i="9"/>
  <c r="AJ16" i="9" s="1"/>
  <c r="AH17" i="9"/>
  <c r="AJ17" i="9" s="1"/>
  <c r="AH18" i="9"/>
  <c r="AJ18" i="9" s="1"/>
  <c r="AH19" i="9"/>
  <c r="AJ19" i="9" s="1"/>
  <c r="AH20" i="9"/>
  <c r="AJ20" i="9" s="1"/>
  <c r="AH21" i="9"/>
  <c r="AJ21" i="9" s="1"/>
  <c r="AH22" i="9"/>
  <c r="AJ22" i="9" s="1"/>
  <c r="AH23" i="9"/>
  <c r="AJ23" i="9" s="1"/>
  <c r="AH24" i="9"/>
  <c r="AJ24" i="9" s="1"/>
  <c r="AH25" i="9"/>
  <c r="AJ25" i="9" s="1"/>
  <c r="AH26" i="9"/>
  <c r="AJ26" i="9" s="1"/>
  <c r="AH27" i="9"/>
  <c r="AJ27" i="9" s="1"/>
  <c r="AH28" i="9"/>
  <c r="AJ28" i="9" s="1"/>
  <c r="AH29" i="9"/>
  <c r="AJ29" i="9" s="1"/>
  <c r="AH30" i="9"/>
  <c r="AJ30" i="9" s="1"/>
  <c r="AH31" i="9"/>
  <c r="AJ31" i="9" s="1"/>
  <c r="AH32" i="9"/>
  <c r="AJ32" i="9" s="1"/>
  <c r="BQ56" i="9"/>
  <c r="BS56" i="9" s="1"/>
  <c r="BQ55" i="9"/>
  <c r="BS55" i="9" s="1"/>
  <c r="BQ54" i="9"/>
  <c r="BS54" i="9" s="1"/>
  <c r="BQ53" i="9"/>
  <c r="BS53" i="9" s="1"/>
  <c r="BQ52" i="9"/>
  <c r="BS52" i="9" s="1"/>
  <c r="BQ51" i="9"/>
  <c r="BS51" i="9" s="1"/>
  <c r="BQ50" i="9"/>
  <c r="BS50" i="9" s="1"/>
  <c r="BQ49" i="9"/>
  <c r="BS49" i="9" s="1"/>
  <c r="BQ48" i="9"/>
  <c r="BS48" i="9" s="1"/>
  <c r="BQ47" i="9"/>
  <c r="BS47" i="9" s="1"/>
  <c r="BQ46" i="9"/>
  <c r="BS46" i="9" s="1"/>
  <c r="BQ35" i="9"/>
  <c r="BS35" i="9" s="1"/>
  <c r="BQ34" i="9"/>
  <c r="BS34" i="9" s="1"/>
  <c r="BQ33" i="9"/>
  <c r="BS33" i="9" s="1"/>
  <c r="BQ32" i="9"/>
  <c r="BS32" i="9" s="1"/>
  <c r="BQ31" i="9"/>
  <c r="BS31" i="9" s="1"/>
  <c r="BQ30" i="9"/>
  <c r="BS30" i="9" s="1"/>
  <c r="BQ29" i="9"/>
  <c r="BS29" i="9" s="1"/>
  <c r="BQ28" i="9"/>
  <c r="BS28" i="9" s="1"/>
  <c r="BQ27" i="9"/>
  <c r="BS27" i="9" s="1"/>
  <c r="BQ26" i="9"/>
  <c r="BS26" i="9" s="1"/>
  <c r="BQ25" i="9"/>
  <c r="BS25" i="9" s="1"/>
  <c r="BQ24" i="9"/>
  <c r="BS24" i="9" s="1"/>
  <c r="BQ23" i="9"/>
  <c r="BS23" i="9" s="1"/>
  <c r="BQ22" i="9"/>
  <c r="BS22" i="9" s="1"/>
  <c r="BQ21" i="9"/>
  <c r="BS21" i="9" s="1"/>
  <c r="BQ20" i="9"/>
  <c r="BS20" i="9" s="1"/>
  <c r="BQ19" i="9"/>
  <c r="BS19" i="9" s="1"/>
  <c r="BQ18" i="9"/>
  <c r="BJ56" i="9"/>
  <c r="BL56" i="9" s="1"/>
  <c r="BJ55" i="9"/>
  <c r="BL55" i="9" s="1"/>
  <c r="BJ54" i="9"/>
  <c r="BL54" i="9" s="1"/>
  <c r="BJ53" i="9"/>
  <c r="BL53" i="9" s="1"/>
  <c r="BJ52" i="9"/>
  <c r="BL52" i="9" s="1"/>
  <c r="BJ51" i="9"/>
  <c r="BL51" i="9" s="1"/>
  <c r="BJ50" i="9"/>
  <c r="BL50" i="9" s="1"/>
  <c r="BJ49" i="9"/>
  <c r="BL49" i="9" s="1"/>
  <c r="BJ48" i="9"/>
  <c r="BL48" i="9" s="1"/>
  <c r="BJ47" i="9"/>
  <c r="BL47" i="9" s="1"/>
  <c r="BJ46" i="9"/>
  <c r="BL46" i="9" s="1"/>
  <c r="BJ35" i="9"/>
  <c r="BL35" i="9" s="1"/>
  <c r="BJ34" i="9"/>
  <c r="BL34" i="9" s="1"/>
  <c r="BJ33" i="9"/>
  <c r="BL33" i="9" s="1"/>
  <c r="BJ32" i="9"/>
  <c r="BL32" i="9" s="1"/>
  <c r="BJ31" i="9"/>
  <c r="BL31" i="9" s="1"/>
  <c r="BJ30" i="9"/>
  <c r="BL30" i="9" s="1"/>
  <c r="BJ29" i="9"/>
  <c r="BL29" i="9" s="1"/>
  <c r="BJ28" i="9"/>
  <c r="BL28" i="9" s="1"/>
  <c r="BJ27" i="9"/>
  <c r="BL27" i="9" s="1"/>
  <c r="BJ26" i="9"/>
  <c r="BL26" i="9" s="1"/>
  <c r="BJ25" i="9"/>
  <c r="BL25" i="9" s="1"/>
  <c r="BJ24" i="9"/>
  <c r="BL24" i="9" s="1"/>
  <c r="BJ23" i="9"/>
  <c r="BL23" i="9" s="1"/>
  <c r="BJ22" i="9"/>
  <c r="BL22" i="9" s="1"/>
  <c r="BJ21" i="9"/>
  <c r="BL21" i="9" s="1"/>
  <c r="BJ20" i="9"/>
  <c r="BL20" i="9" s="1"/>
  <c r="BJ19" i="9"/>
  <c r="BL19" i="9" s="1"/>
  <c r="BJ18" i="9"/>
  <c r="BC56" i="9"/>
  <c r="BE56" i="9" s="1"/>
  <c r="BC55" i="9"/>
  <c r="BE55" i="9" s="1"/>
  <c r="BC54" i="9"/>
  <c r="BE54" i="9" s="1"/>
  <c r="BC53" i="9"/>
  <c r="BE53" i="9" s="1"/>
  <c r="BC52" i="9"/>
  <c r="BE52" i="9" s="1"/>
  <c r="BC51" i="9"/>
  <c r="BE51" i="9" s="1"/>
  <c r="BC50" i="9"/>
  <c r="BE50" i="9" s="1"/>
  <c r="BC49" i="9"/>
  <c r="BE49" i="9" s="1"/>
  <c r="BC48" i="9"/>
  <c r="BE48" i="9" s="1"/>
  <c r="BC47" i="9"/>
  <c r="BE47" i="9" s="1"/>
  <c r="BC46" i="9"/>
  <c r="BE46" i="9" s="1"/>
  <c r="BC35" i="9"/>
  <c r="BE35" i="9" s="1"/>
  <c r="BC34" i="9"/>
  <c r="BE34" i="9" s="1"/>
  <c r="BC33" i="9"/>
  <c r="BE33" i="9" s="1"/>
  <c r="BC32" i="9"/>
  <c r="BE32" i="9" s="1"/>
  <c r="BC31" i="9"/>
  <c r="BE31" i="9" s="1"/>
  <c r="BC30" i="9"/>
  <c r="BE30" i="9" s="1"/>
  <c r="BC29" i="9"/>
  <c r="BE29" i="9" s="1"/>
  <c r="BC28" i="9"/>
  <c r="BE28" i="9" s="1"/>
  <c r="BC27" i="9"/>
  <c r="BE27" i="9" s="1"/>
  <c r="BC26" i="9"/>
  <c r="BE26" i="9" s="1"/>
  <c r="BC25" i="9"/>
  <c r="BE25" i="9" s="1"/>
  <c r="BC24" i="9"/>
  <c r="BE24" i="9" s="1"/>
  <c r="BC23" i="9"/>
  <c r="BE23" i="9" s="1"/>
  <c r="BC22" i="9"/>
  <c r="BE22" i="9" s="1"/>
  <c r="BC21" i="9"/>
  <c r="BE21" i="9" s="1"/>
  <c r="BC20" i="9"/>
  <c r="BE20" i="9" s="1"/>
  <c r="BC19" i="9"/>
  <c r="BE19" i="9" s="1"/>
  <c r="BC18" i="9"/>
  <c r="AV56" i="9"/>
  <c r="AX56" i="9" s="1"/>
  <c r="AV55" i="9"/>
  <c r="AX55" i="9" s="1"/>
  <c r="AV54" i="9"/>
  <c r="AX54" i="9" s="1"/>
  <c r="AV53" i="9"/>
  <c r="AX53" i="9" s="1"/>
  <c r="AV52" i="9"/>
  <c r="AX52" i="9" s="1"/>
  <c r="AV51" i="9"/>
  <c r="AX51" i="9" s="1"/>
  <c r="AV50" i="9"/>
  <c r="AX50" i="9" s="1"/>
  <c r="AV49" i="9"/>
  <c r="AX49" i="9" s="1"/>
  <c r="AV48" i="9"/>
  <c r="AX48" i="9" s="1"/>
  <c r="AV47" i="9"/>
  <c r="AX47" i="9" s="1"/>
  <c r="AV46" i="9"/>
  <c r="AX46" i="9" s="1"/>
  <c r="AV35" i="9"/>
  <c r="AX35" i="9" s="1"/>
  <c r="AV34" i="9"/>
  <c r="AX34" i="9" s="1"/>
  <c r="AV33" i="9"/>
  <c r="AX33" i="9" s="1"/>
  <c r="AV32" i="9"/>
  <c r="AX32" i="9" s="1"/>
  <c r="AV31" i="9"/>
  <c r="AX31" i="9" s="1"/>
  <c r="AV30" i="9"/>
  <c r="AX30" i="9" s="1"/>
  <c r="AV29" i="9"/>
  <c r="AX29" i="9" s="1"/>
  <c r="AV28" i="9"/>
  <c r="AX28" i="9" s="1"/>
  <c r="AV27" i="9"/>
  <c r="AX27" i="9" s="1"/>
  <c r="AV26" i="9"/>
  <c r="AX26" i="9" s="1"/>
  <c r="AV25" i="9"/>
  <c r="AX25" i="9" s="1"/>
  <c r="AV24" i="9"/>
  <c r="AX24" i="9" s="1"/>
  <c r="AV23" i="9"/>
  <c r="AX23" i="9" s="1"/>
  <c r="AV22" i="9"/>
  <c r="AX22" i="9" s="1"/>
  <c r="AV21" i="9"/>
  <c r="AX21" i="9" s="1"/>
  <c r="AV20" i="9"/>
  <c r="AX20" i="9" s="1"/>
  <c r="AV19" i="9"/>
  <c r="AX19" i="9" s="1"/>
  <c r="AV18" i="9"/>
  <c r="AO56" i="9"/>
  <c r="AQ56" i="9" s="1"/>
  <c r="AO55" i="9"/>
  <c r="AQ55" i="9" s="1"/>
  <c r="AO54" i="9"/>
  <c r="AQ54" i="9" s="1"/>
  <c r="AO53" i="9"/>
  <c r="AQ53" i="9" s="1"/>
  <c r="AO52" i="9"/>
  <c r="AQ52" i="9" s="1"/>
  <c r="AO51" i="9"/>
  <c r="AQ51" i="9" s="1"/>
  <c r="AO50" i="9"/>
  <c r="AQ50" i="9" s="1"/>
  <c r="AO49" i="9"/>
  <c r="AQ49" i="9" s="1"/>
  <c r="AO48" i="9"/>
  <c r="AQ48" i="9" s="1"/>
  <c r="AO47" i="9"/>
  <c r="AQ47" i="9" s="1"/>
  <c r="AO46" i="9"/>
  <c r="AQ46" i="9" s="1"/>
  <c r="AO35" i="9"/>
  <c r="AQ35" i="9" s="1"/>
  <c r="AO34" i="9"/>
  <c r="AQ34" i="9" s="1"/>
  <c r="AO33" i="9"/>
  <c r="AQ33" i="9" s="1"/>
  <c r="AO32" i="9"/>
  <c r="AQ32" i="9" s="1"/>
  <c r="AO31" i="9"/>
  <c r="AQ31" i="9" s="1"/>
  <c r="AO30" i="9"/>
  <c r="AQ30" i="9" s="1"/>
  <c r="AO29" i="9"/>
  <c r="AQ29" i="9" s="1"/>
  <c r="AO28" i="9"/>
  <c r="AQ28" i="9" s="1"/>
  <c r="AO27" i="9"/>
  <c r="AQ27" i="9" s="1"/>
  <c r="AO26" i="9"/>
  <c r="AQ26" i="9" s="1"/>
  <c r="AO25" i="9"/>
  <c r="AQ25" i="9" s="1"/>
  <c r="AO24" i="9"/>
  <c r="AQ24" i="9" s="1"/>
  <c r="AO23" i="9"/>
  <c r="AQ23" i="9" s="1"/>
  <c r="AO22" i="9"/>
  <c r="AQ22" i="9" s="1"/>
  <c r="AO21" i="9"/>
  <c r="AQ21" i="9" s="1"/>
  <c r="AO20" i="9"/>
  <c r="AQ20" i="9" s="1"/>
  <c r="AO19" i="9"/>
  <c r="AQ19" i="9" s="1"/>
  <c r="AO18" i="9"/>
  <c r="AQ18" i="9" s="1"/>
  <c r="AO17" i="9"/>
  <c r="AQ17" i="9" s="1"/>
  <c r="AO16" i="9"/>
  <c r="AQ16" i="9" s="1"/>
  <c r="AO15" i="9"/>
  <c r="AQ15" i="9" s="1"/>
  <c r="AO14" i="9"/>
  <c r="AH56" i="9"/>
  <c r="AJ56" i="9" s="1"/>
  <c r="AH55" i="9"/>
  <c r="AJ55" i="9" s="1"/>
  <c r="AH54" i="9"/>
  <c r="AJ54" i="9" s="1"/>
  <c r="AH53" i="9"/>
  <c r="AJ53" i="9" s="1"/>
  <c r="AH52" i="9"/>
  <c r="AJ52" i="9" s="1"/>
  <c r="AH51" i="9"/>
  <c r="AJ51" i="9" s="1"/>
  <c r="AH50" i="9"/>
  <c r="AJ50" i="9" s="1"/>
  <c r="AH49" i="9"/>
  <c r="AJ49" i="9" s="1"/>
  <c r="AH48" i="9"/>
  <c r="AJ48" i="9" s="1"/>
  <c r="AH47" i="9"/>
  <c r="AJ47" i="9" s="1"/>
  <c r="AH46" i="9"/>
  <c r="AJ46" i="9" s="1"/>
  <c r="AH35" i="9"/>
  <c r="AJ35" i="9" s="1"/>
  <c r="AH34" i="9"/>
  <c r="AJ34" i="9" s="1"/>
  <c r="AH33" i="9"/>
  <c r="AJ33" i="9" s="1"/>
  <c r="AA56" i="9"/>
  <c r="AC56" i="9" s="1"/>
  <c r="AA55" i="9"/>
  <c r="AC55" i="9" s="1"/>
  <c r="AA54" i="9"/>
  <c r="AC54" i="9" s="1"/>
  <c r="AA53" i="9"/>
  <c r="AC53" i="9" s="1"/>
  <c r="AA52" i="9"/>
  <c r="AC52" i="9" s="1"/>
  <c r="AA51" i="9"/>
  <c r="AC51" i="9" s="1"/>
  <c r="AA50" i="9"/>
  <c r="AC50" i="9" s="1"/>
  <c r="AA49" i="9"/>
  <c r="AC49" i="9" s="1"/>
  <c r="AA48" i="9"/>
  <c r="AC48" i="9" s="1"/>
  <c r="AA47" i="9"/>
  <c r="AC47" i="9" s="1"/>
  <c r="AA46" i="9"/>
  <c r="AC46" i="9" s="1"/>
  <c r="AA35" i="9"/>
  <c r="AC35" i="9" s="1"/>
  <c r="AA34" i="9"/>
  <c r="AC34" i="9" s="1"/>
  <c r="AA33" i="9"/>
  <c r="AC33" i="9" s="1"/>
  <c r="AA32" i="9"/>
  <c r="AC32" i="9" s="1"/>
  <c r="AA31" i="9"/>
  <c r="AC31" i="9" s="1"/>
  <c r="AA17" i="9"/>
  <c r="AC17" i="9" s="1"/>
  <c r="AA16" i="9"/>
  <c r="AC16" i="9" s="1"/>
  <c r="AA15" i="9"/>
  <c r="AC15" i="9" s="1"/>
  <c r="AA14" i="9"/>
  <c r="AO58" i="9" l="1"/>
  <c r="BQ58" i="9"/>
  <c r="BJ58" i="9"/>
  <c r="AA58" i="9"/>
  <c r="BC58" i="9"/>
  <c r="AV58" i="9"/>
  <c r="AH58" i="9"/>
  <c r="AQ14" i="9"/>
  <c r="AQ57" i="9" s="1"/>
  <c r="BS18" i="9"/>
  <c r="BS57" i="9" s="1"/>
  <c r="AX18" i="9"/>
  <c r="AX57" i="9" s="1"/>
  <c r="AC14" i="9"/>
  <c r="AC57" i="9" s="1"/>
  <c r="AJ14" i="9"/>
  <c r="AJ57" i="9" s="1"/>
  <c r="BL18" i="9"/>
  <c r="BL57" i="9" s="1"/>
  <c r="BE18" i="9"/>
  <c r="BE57" i="9" s="1"/>
  <c r="T14" i="9"/>
  <c r="O15" i="9"/>
  <c r="T15" i="9"/>
  <c r="V15" i="9" s="1"/>
  <c r="O16" i="9"/>
  <c r="T16" i="9"/>
  <c r="V16" i="9" s="1"/>
  <c r="O17" i="9"/>
  <c r="T17" i="9"/>
  <c r="V17" i="9" s="1"/>
  <c r="O18" i="9"/>
  <c r="T18" i="9"/>
  <c r="V18" i="9" s="1"/>
  <c r="O19" i="9"/>
  <c r="T19" i="9"/>
  <c r="V19" i="9" s="1"/>
  <c r="O20" i="9"/>
  <c r="T20" i="9"/>
  <c r="V20" i="9" s="1"/>
  <c r="O21" i="9"/>
  <c r="O22" i="9"/>
  <c r="O23" i="9"/>
  <c r="O24" i="9"/>
  <c r="O25" i="9"/>
  <c r="O26" i="9"/>
  <c r="O27" i="9"/>
  <c r="O28" i="9"/>
  <c r="O29" i="9"/>
  <c r="O30" i="9"/>
  <c r="O31" i="9"/>
  <c r="O32" i="9"/>
  <c r="O33" i="9"/>
  <c r="O34" i="9"/>
  <c r="M35" i="9"/>
  <c r="M46" i="9"/>
  <c r="O46" i="9" s="1"/>
  <c r="M47" i="9"/>
  <c r="O47" i="9" s="1"/>
  <c r="M48" i="9"/>
  <c r="O48" i="9" s="1"/>
  <c r="M49" i="9"/>
  <c r="O49" i="9" s="1"/>
  <c r="M50" i="9"/>
  <c r="O50" i="9" s="1"/>
  <c r="M51" i="9"/>
  <c r="O51" i="9" s="1"/>
  <c r="M52" i="9"/>
  <c r="O52" i="9" s="1"/>
  <c r="M53" i="9"/>
  <c r="O53" i="9" s="1"/>
  <c r="M54" i="9"/>
  <c r="O54" i="9" s="1"/>
  <c r="M55" i="9"/>
  <c r="O55" i="9" s="1"/>
  <c r="M56" i="9"/>
  <c r="O56" i="9" s="1"/>
  <c r="AK20" i="1"/>
  <c r="AJ20" i="1"/>
  <c r="BV11" i="9" s="1"/>
  <c r="AH21" i="1"/>
  <c r="AG21" i="1"/>
  <c r="AE21" i="1"/>
  <c r="AD21" i="1"/>
  <c r="AB21" i="1"/>
  <c r="AA21" i="1"/>
  <c r="Y21" i="1"/>
  <c r="X21" i="1"/>
  <c r="V21" i="1"/>
  <c r="U21" i="1"/>
  <c r="S21" i="1"/>
  <c r="R21" i="1"/>
  <c r="P21" i="1"/>
  <c r="O21" i="1"/>
  <c r="O21" i="36" s="1"/>
  <c r="M21" i="1"/>
  <c r="L21" i="1"/>
  <c r="J21" i="1"/>
  <c r="I21" i="1"/>
  <c r="Y65" i="56" l="1"/>
  <c r="W65" i="56"/>
  <c r="AB65" i="56"/>
  <c r="Z65" i="56"/>
  <c r="S65" i="56"/>
  <c r="Q65" i="56"/>
  <c r="N65" i="56"/>
  <c r="P65" i="56"/>
  <c r="AE65" i="56"/>
  <c r="AC65" i="56"/>
  <c r="AH65" i="56"/>
  <c r="AF65" i="56"/>
  <c r="V65" i="56"/>
  <c r="T65" i="56"/>
  <c r="L21" i="90"/>
  <c r="V12" i="91" s="1"/>
  <c r="L21" i="86"/>
  <c r="V12" i="87" s="1"/>
  <c r="AJ20" i="36"/>
  <c r="AJ20" i="90"/>
  <c r="AJ20" i="86"/>
  <c r="W12" i="91"/>
  <c r="W12" i="87"/>
  <c r="AY12" i="87"/>
  <c r="AY12" i="91"/>
  <c r="AK20" i="90"/>
  <c r="AK20" i="86"/>
  <c r="AR12" i="91"/>
  <c r="AR12" i="87"/>
  <c r="AA21" i="86"/>
  <c r="BE12" i="87" s="1"/>
  <c r="AA21" i="90"/>
  <c r="BE12" i="91" s="1"/>
  <c r="AD12" i="87"/>
  <c r="AD12" i="91"/>
  <c r="BF12" i="91"/>
  <c r="BF12" i="87"/>
  <c r="X21" i="86"/>
  <c r="AX12" i="87" s="1"/>
  <c r="X21" i="90"/>
  <c r="AX12" i="91" s="1"/>
  <c r="R21" i="90"/>
  <c r="AJ12" i="91" s="1"/>
  <c r="R21" i="86"/>
  <c r="AJ12" i="87" s="1"/>
  <c r="AD21" i="90"/>
  <c r="BL12" i="91" s="1"/>
  <c r="AD21" i="86"/>
  <c r="BL12" i="87" s="1"/>
  <c r="P12" i="91"/>
  <c r="P12" i="87"/>
  <c r="AK12" i="87"/>
  <c r="AK12" i="91"/>
  <c r="BM12" i="91"/>
  <c r="BM12" i="87"/>
  <c r="BT12" i="91"/>
  <c r="BT12" i="87"/>
  <c r="AC12" i="37"/>
  <c r="M12" i="38" s="1"/>
  <c r="O21" i="90"/>
  <c r="AC12" i="91" s="1"/>
  <c r="O21" i="86"/>
  <c r="AC12" i="87" s="1"/>
  <c r="I21" i="86"/>
  <c r="O12" i="87" s="1"/>
  <c r="I21" i="90"/>
  <c r="O12" i="91" s="1"/>
  <c r="U21" i="90"/>
  <c r="AQ12" i="91" s="1"/>
  <c r="U21" i="86"/>
  <c r="AQ12" i="87" s="1"/>
  <c r="AG21" i="36"/>
  <c r="AG21" i="86"/>
  <c r="BS12" i="87" s="1"/>
  <c r="AG21" i="90"/>
  <c r="BS12" i="91" s="1"/>
  <c r="BF12" i="70"/>
  <c r="BF12" i="58"/>
  <c r="Z12" i="59" s="1"/>
  <c r="BF12" i="53"/>
  <c r="Z12" i="54" s="1"/>
  <c r="BF12" i="66"/>
  <c r="BF12" i="49"/>
  <c r="Z12" i="50" s="1"/>
  <c r="BF12" i="62"/>
  <c r="AK20" i="36"/>
  <c r="AK20" i="65"/>
  <c r="AK20" i="48"/>
  <c r="AK20" i="69"/>
  <c r="AK20" i="52"/>
  <c r="AK20" i="61"/>
  <c r="AK20" i="57"/>
  <c r="AD12" i="37"/>
  <c r="N12" i="38" s="1"/>
  <c r="AD12" i="66"/>
  <c r="AD12" i="49"/>
  <c r="N12" i="50" s="1"/>
  <c r="AD12" i="62"/>
  <c r="AD12" i="70"/>
  <c r="AD12" i="58"/>
  <c r="N12" i="59" s="1"/>
  <c r="AD12" i="53"/>
  <c r="N12" i="54" s="1"/>
  <c r="AK12" i="37"/>
  <c r="Q12" i="38" s="1"/>
  <c r="AK12" i="49"/>
  <c r="Q12" i="50" s="1"/>
  <c r="AK12" i="62"/>
  <c r="AK12" i="53"/>
  <c r="Q12" i="54" s="1"/>
  <c r="AK12" i="70"/>
  <c r="AK12" i="58"/>
  <c r="Q12" i="59" s="1"/>
  <c r="AK12" i="66"/>
  <c r="BM12" i="70"/>
  <c r="BM12" i="58"/>
  <c r="AC12" i="59" s="1"/>
  <c r="BM12" i="62"/>
  <c r="BM12" i="53"/>
  <c r="AC12" i="54" s="1"/>
  <c r="BM12" i="66"/>
  <c r="BM12" i="49"/>
  <c r="AC12" i="50" s="1"/>
  <c r="AY12" i="37"/>
  <c r="W12" i="38" s="1"/>
  <c r="AY12" i="62"/>
  <c r="AY12" i="70"/>
  <c r="AY12" i="58"/>
  <c r="W12" i="59" s="1"/>
  <c r="AY12" i="49"/>
  <c r="W12" i="50" s="1"/>
  <c r="AY12" i="53"/>
  <c r="W12" i="54" s="1"/>
  <c r="AY12" i="66"/>
  <c r="W12" i="37"/>
  <c r="K12" i="38" s="1"/>
  <c r="W12" i="53"/>
  <c r="K12" i="54" s="1"/>
  <c r="W12" i="66"/>
  <c r="W12" i="49"/>
  <c r="K12" i="50" s="1"/>
  <c r="W12" i="70"/>
  <c r="W12" i="58"/>
  <c r="K12" i="59" s="1"/>
  <c r="W12" i="62"/>
  <c r="P12" i="37"/>
  <c r="H12" i="38" s="1"/>
  <c r="P12" i="53"/>
  <c r="H12" i="54" s="1"/>
  <c r="P12" i="66"/>
  <c r="P12" i="49"/>
  <c r="H12" i="50" s="1"/>
  <c r="P12" i="62"/>
  <c r="P12" i="70"/>
  <c r="P12" i="58"/>
  <c r="H12" i="59" s="1"/>
  <c r="AR12" i="37"/>
  <c r="T12" i="38" s="1"/>
  <c r="AR12" i="62"/>
  <c r="AR12" i="70"/>
  <c r="AR12" i="58"/>
  <c r="T12" i="59" s="1"/>
  <c r="AR12" i="66"/>
  <c r="AR12" i="53"/>
  <c r="T12" i="54" s="1"/>
  <c r="AR12" i="49"/>
  <c r="T12" i="50" s="1"/>
  <c r="BT12" i="37"/>
  <c r="AF12" i="38" s="1"/>
  <c r="BT12" i="53"/>
  <c r="AF12" i="54" s="1"/>
  <c r="BT12" i="66"/>
  <c r="BT12" i="49"/>
  <c r="AF12" i="50" s="1"/>
  <c r="BT12" i="62"/>
  <c r="BT12" i="70"/>
  <c r="BT12" i="58"/>
  <c r="AF12" i="59" s="1"/>
  <c r="BM60" i="9"/>
  <c r="BL60" i="9" s="1"/>
  <c r="BF60" i="9"/>
  <c r="BE60" i="9" s="1"/>
  <c r="AD21" i="52"/>
  <c r="BL12" i="53" s="1"/>
  <c r="AB12" i="54" s="1"/>
  <c r="AD21" i="36"/>
  <c r="BL12" i="37" s="1"/>
  <c r="AB12" i="38" s="1"/>
  <c r="AD21" i="65"/>
  <c r="BL12" i="66" s="1"/>
  <c r="AD21" i="57"/>
  <c r="BL12" i="58" s="1"/>
  <c r="AB12" i="59" s="1"/>
  <c r="AD21" i="69"/>
  <c r="BL12" i="70" s="1"/>
  <c r="AD21" i="48"/>
  <c r="BL12" i="49" s="1"/>
  <c r="AB12" i="50" s="1"/>
  <c r="AD21" i="61"/>
  <c r="BL12" i="62" s="1"/>
  <c r="AA21" i="48"/>
  <c r="BE12" i="49" s="1"/>
  <c r="Y12" i="50" s="1"/>
  <c r="AA21" i="69"/>
  <c r="BE12" i="70" s="1"/>
  <c r="AA21" i="65"/>
  <c r="BE12" i="66" s="1"/>
  <c r="AA21" i="61"/>
  <c r="BE12" i="62" s="1"/>
  <c r="AA21" i="57"/>
  <c r="BE12" i="58" s="1"/>
  <c r="Y12" i="59" s="1"/>
  <c r="AA21" i="36"/>
  <c r="BE12" i="37" s="1"/>
  <c r="Y12" i="38" s="1"/>
  <c r="AA21" i="52"/>
  <c r="BE12" i="53" s="1"/>
  <c r="Y12" i="54" s="1"/>
  <c r="AG21" i="57"/>
  <c r="BS12" i="58" s="1"/>
  <c r="AE12" i="59" s="1"/>
  <c r="BS12" i="37"/>
  <c r="AE12" i="38" s="1"/>
  <c r="AG21" i="48"/>
  <c r="BS12" i="49" s="1"/>
  <c r="AE12" i="50" s="1"/>
  <c r="AG21" i="69"/>
  <c r="BS12" i="70" s="1"/>
  <c r="AG21" i="65"/>
  <c r="BS12" i="66" s="1"/>
  <c r="AG21" i="61"/>
  <c r="BS12" i="62" s="1"/>
  <c r="AG21" i="52"/>
  <c r="BS12" i="53" s="1"/>
  <c r="AE12" i="54" s="1"/>
  <c r="O21" i="52"/>
  <c r="AC12" i="53" s="1"/>
  <c r="M12" i="54" s="1"/>
  <c r="O21" i="57"/>
  <c r="AC12" i="58" s="1"/>
  <c r="M12" i="59" s="1"/>
  <c r="O21" i="48"/>
  <c r="AC12" i="49" s="1"/>
  <c r="M12" i="50" s="1"/>
  <c r="O21" i="69"/>
  <c r="AC12" i="70" s="1"/>
  <c r="O21" i="65"/>
  <c r="AC12" i="66" s="1"/>
  <c r="O21" i="61"/>
  <c r="AC12" i="62" s="1"/>
  <c r="R21" i="57"/>
  <c r="AJ12" i="58" s="1"/>
  <c r="P12" i="59" s="1"/>
  <c r="R21" i="36"/>
  <c r="AJ12" i="37" s="1"/>
  <c r="P12" i="38" s="1"/>
  <c r="R21" i="48"/>
  <c r="AJ12" i="49" s="1"/>
  <c r="P12" i="50" s="1"/>
  <c r="R21" i="69"/>
  <c r="AJ12" i="70" s="1"/>
  <c r="R21" i="65"/>
  <c r="AJ12" i="66" s="1"/>
  <c r="R21" i="61"/>
  <c r="AJ12" i="62" s="1"/>
  <c r="R21" i="52"/>
  <c r="AJ12" i="53" s="1"/>
  <c r="P12" i="54" s="1"/>
  <c r="U21" i="69"/>
  <c r="AQ12" i="70" s="1"/>
  <c r="U21" i="65"/>
  <c r="AQ12" i="66" s="1"/>
  <c r="U21" i="61"/>
  <c r="AQ12" i="62" s="1"/>
  <c r="U21" i="36"/>
  <c r="AQ12" i="37" s="1"/>
  <c r="S12" i="38" s="1"/>
  <c r="U21" i="52"/>
  <c r="AQ12" i="53" s="1"/>
  <c r="S12" i="54" s="1"/>
  <c r="U21" i="48"/>
  <c r="AQ12" i="49" s="1"/>
  <c r="S12" i="50" s="1"/>
  <c r="U21" i="57"/>
  <c r="AQ12" i="58" s="1"/>
  <c r="S12" i="59" s="1"/>
  <c r="I21" i="57"/>
  <c r="O12" i="58" s="1"/>
  <c r="G12" i="59" s="1"/>
  <c r="I21" i="48"/>
  <c r="O12" i="49" s="1"/>
  <c r="G12" i="50" s="1"/>
  <c r="I21" i="69"/>
  <c r="O12" i="70" s="1"/>
  <c r="I21" i="65"/>
  <c r="O12" i="66" s="1"/>
  <c r="I21" i="61"/>
  <c r="O12" i="62" s="1"/>
  <c r="I21" i="36"/>
  <c r="O12" i="37" s="1"/>
  <c r="G12" i="38" s="1"/>
  <c r="I21" i="52"/>
  <c r="O12" i="53" s="1"/>
  <c r="G12" i="54" s="1"/>
  <c r="L21" i="48"/>
  <c r="V12" i="49" s="1"/>
  <c r="J12" i="50" s="1"/>
  <c r="L21" i="69"/>
  <c r="V12" i="70" s="1"/>
  <c r="L21" i="65"/>
  <c r="V12" i="66" s="1"/>
  <c r="L21" i="61"/>
  <c r="V12" i="62" s="1"/>
  <c r="L21" i="52"/>
  <c r="V12" i="53" s="1"/>
  <c r="J12" i="54" s="1"/>
  <c r="L21" i="36"/>
  <c r="V12" i="37" s="1"/>
  <c r="J12" i="38" s="1"/>
  <c r="L21" i="57"/>
  <c r="V12" i="58" s="1"/>
  <c r="J12" i="59" s="1"/>
  <c r="X21" i="52"/>
  <c r="AX12" i="53" s="1"/>
  <c r="V12" i="54" s="1"/>
  <c r="X21" i="57"/>
  <c r="AX12" i="58" s="1"/>
  <c r="V12" i="59" s="1"/>
  <c r="X21" i="48"/>
  <c r="AX12" i="49" s="1"/>
  <c r="V12" i="50" s="1"/>
  <c r="X21" i="69"/>
  <c r="AX12" i="70" s="1"/>
  <c r="X21" i="65"/>
  <c r="AX12" i="66" s="1"/>
  <c r="X21" i="61"/>
  <c r="AX12" i="62" s="1"/>
  <c r="X21" i="36"/>
  <c r="AX12" i="37" s="1"/>
  <c r="V12" i="38" s="1"/>
  <c r="AJ20" i="48"/>
  <c r="BV11" i="49" s="1"/>
  <c r="AJ20" i="69"/>
  <c r="BV11" i="70" s="1"/>
  <c r="AJ20" i="65"/>
  <c r="BV11" i="66" s="1"/>
  <c r="AJ20" i="61"/>
  <c r="AJ20" i="52"/>
  <c r="BV11" i="53" s="1"/>
  <c r="AJ20" i="57"/>
  <c r="BV11" i="58" s="1"/>
  <c r="O35" i="9"/>
  <c r="M58" i="9"/>
  <c r="V14" i="9"/>
  <c r="O14" i="9"/>
  <c r="O57" i="9" s="1"/>
  <c r="BV11" i="91" l="1"/>
  <c r="BV11" i="87"/>
  <c r="J65" i="56"/>
  <c r="H65" i="56"/>
  <c r="G12" i="92"/>
  <c r="G12" i="88"/>
  <c r="H12" i="92"/>
  <c r="H12" i="88"/>
  <c r="BW11" i="91"/>
  <c r="BW11" i="87"/>
  <c r="V12" i="92"/>
  <c r="V12" i="88"/>
  <c r="S12" i="92"/>
  <c r="S12" i="88"/>
  <c r="W12" i="92"/>
  <c r="W12" i="88"/>
  <c r="AE12" i="92"/>
  <c r="AE12" i="88"/>
  <c r="AF12" i="92"/>
  <c r="AF12" i="88"/>
  <c r="AB12" i="88"/>
  <c r="AB12" i="92"/>
  <c r="J12" i="92"/>
  <c r="J12" i="88"/>
  <c r="M12" i="92"/>
  <c r="M12" i="88"/>
  <c r="Y12" i="88"/>
  <c r="Y12" i="92"/>
  <c r="N12" i="92"/>
  <c r="N12" i="88"/>
  <c r="T12" i="92"/>
  <c r="T12" i="88"/>
  <c r="P12" i="92"/>
  <c r="P12" i="88"/>
  <c r="K12" i="92"/>
  <c r="K12" i="88"/>
  <c r="Q12" i="92"/>
  <c r="Q12" i="88"/>
  <c r="AC12" i="92"/>
  <c r="AC12" i="88"/>
  <c r="Z12" i="92"/>
  <c r="Z12" i="88"/>
  <c r="N12" i="63"/>
  <c r="N12" i="67"/>
  <c r="N12" i="71"/>
  <c r="T12" i="63"/>
  <c r="T12" i="71"/>
  <c r="T12" i="67"/>
  <c r="Q12" i="67"/>
  <c r="Q12" i="71"/>
  <c r="Q12" i="63"/>
  <c r="AC12" i="67"/>
  <c r="AC12" i="71"/>
  <c r="AC12" i="63"/>
  <c r="Z12" i="63"/>
  <c r="Z12" i="67"/>
  <c r="Z12" i="71"/>
  <c r="H12" i="63"/>
  <c r="H12" i="71"/>
  <c r="H12" i="67"/>
  <c r="BW11" i="9"/>
  <c r="BW11" i="37"/>
  <c r="AI11" i="38" s="1"/>
  <c r="BW11" i="49"/>
  <c r="AI11" i="50" s="1"/>
  <c r="BW11" i="53"/>
  <c r="AI11" i="54" s="1"/>
  <c r="BW11" i="58"/>
  <c r="AI11" i="59" s="1"/>
  <c r="BW11" i="66"/>
  <c r="BW11" i="62"/>
  <c r="BW11" i="70"/>
  <c r="W12" i="63"/>
  <c r="W12" i="71"/>
  <c r="W12" i="67"/>
  <c r="K12" i="63"/>
  <c r="K12" i="71"/>
  <c r="K12" i="67"/>
  <c r="AF12" i="67"/>
  <c r="AF12" i="63"/>
  <c r="AF12" i="71"/>
  <c r="BV11" i="37"/>
  <c r="AH11" i="38" s="1"/>
  <c r="AH11" i="50"/>
  <c r="BV11" i="62"/>
  <c r="AH11" i="54"/>
  <c r="AH11" i="59"/>
  <c r="BT60" i="9"/>
  <c r="BS60" i="9" s="1"/>
  <c r="AY60" i="9"/>
  <c r="AX60" i="9" s="1"/>
  <c r="AR60" i="9"/>
  <c r="AQ60" i="9" s="1"/>
  <c r="G12" i="63"/>
  <c r="G12" i="71"/>
  <c r="G12" i="67"/>
  <c r="P12" i="63"/>
  <c r="P12" i="71"/>
  <c r="P12" i="67"/>
  <c r="AE12" i="63"/>
  <c r="AE12" i="71"/>
  <c r="AE12" i="67"/>
  <c r="AB12" i="63"/>
  <c r="AB12" i="71"/>
  <c r="AB12" i="67"/>
  <c r="Y12" i="63"/>
  <c r="Y12" i="67"/>
  <c r="Y12" i="71"/>
  <c r="M12" i="63"/>
  <c r="M12" i="67"/>
  <c r="M12" i="71"/>
  <c r="J12" i="63"/>
  <c r="J12" i="67"/>
  <c r="J12" i="71"/>
  <c r="V12" i="63"/>
  <c r="V12" i="67"/>
  <c r="V12" i="71"/>
  <c r="S12" i="63"/>
  <c r="S12" i="71"/>
  <c r="S12" i="67"/>
  <c r="N60" i="9"/>
  <c r="T21" i="9"/>
  <c r="T22" i="9"/>
  <c r="V22" i="9" s="1"/>
  <c r="T23" i="9"/>
  <c r="V23" i="9" s="1"/>
  <c r="T24" i="9"/>
  <c r="V24" i="9" s="1"/>
  <c r="T25" i="9"/>
  <c r="V25" i="9" s="1"/>
  <c r="T26" i="9"/>
  <c r="V26" i="9" s="1"/>
  <c r="T27" i="9"/>
  <c r="V27" i="9" s="1"/>
  <c r="T28" i="9"/>
  <c r="V28" i="9" s="1"/>
  <c r="T29" i="9"/>
  <c r="V29" i="9" s="1"/>
  <c r="T30" i="9"/>
  <c r="V30" i="9" s="1"/>
  <c r="T31" i="9"/>
  <c r="V31" i="9" s="1"/>
  <c r="T32" i="9"/>
  <c r="V32" i="9" s="1"/>
  <c r="T33" i="9"/>
  <c r="V33" i="9" s="1"/>
  <c r="T34" i="9"/>
  <c r="V34" i="9" s="1"/>
  <c r="T35" i="9"/>
  <c r="V35" i="9" s="1"/>
  <c r="T46" i="9"/>
  <c r="V46" i="9" s="1"/>
  <c r="T47" i="9"/>
  <c r="V47" i="9" s="1"/>
  <c r="T48" i="9"/>
  <c r="V48" i="9" s="1"/>
  <c r="T49" i="9"/>
  <c r="V49" i="9" s="1"/>
  <c r="T50" i="9"/>
  <c r="V50" i="9" s="1"/>
  <c r="T51" i="9"/>
  <c r="V51" i="9" s="1"/>
  <c r="T52" i="9"/>
  <c r="V52" i="9" s="1"/>
  <c r="T53" i="9"/>
  <c r="V53" i="9" s="1"/>
  <c r="T54" i="9"/>
  <c r="V54" i="9" s="1"/>
  <c r="T55" i="9"/>
  <c r="V55" i="9" s="1"/>
  <c r="T56" i="9"/>
  <c r="V56" i="9" s="1"/>
  <c r="A4" i="9"/>
  <c r="A1" i="9"/>
  <c r="F88" i="1"/>
  <c r="E88" i="1"/>
  <c r="F31" i="9"/>
  <c r="F32" i="9"/>
  <c r="F33" i="9"/>
  <c r="H33" i="9" s="1"/>
  <c r="F34" i="9"/>
  <c r="H34" i="9" s="1"/>
  <c r="F35" i="9"/>
  <c r="H35" i="9" s="1"/>
  <c r="F46" i="9"/>
  <c r="H46" i="9" s="1"/>
  <c r="F47" i="9"/>
  <c r="H47" i="9" s="1"/>
  <c r="F48" i="9"/>
  <c r="H48" i="9" s="1"/>
  <c r="F49" i="9"/>
  <c r="H49" i="9" s="1"/>
  <c r="F50" i="9"/>
  <c r="H50" i="9" s="1"/>
  <c r="F51" i="9"/>
  <c r="H51" i="9" s="1"/>
  <c r="F52" i="9"/>
  <c r="H52" i="9" s="1"/>
  <c r="F53" i="9"/>
  <c r="H53" i="9" s="1"/>
  <c r="F54" i="9"/>
  <c r="H54" i="9" s="1"/>
  <c r="F55" i="9"/>
  <c r="H55" i="9" s="1"/>
  <c r="F15" i="9"/>
  <c r="F16" i="9"/>
  <c r="F17" i="9"/>
  <c r="F18" i="9"/>
  <c r="F19" i="9"/>
  <c r="F20" i="9"/>
  <c r="F21" i="9"/>
  <c r="F22" i="9"/>
  <c r="F23" i="9"/>
  <c r="F24" i="9"/>
  <c r="F25" i="9"/>
  <c r="F26" i="9"/>
  <c r="F27" i="9"/>
  <c r="F28" i="9"/>
  <c r="F56" i="9"/>
  <c r="H56" i="9" s="1"/>
  <c r="N13" i="9"/>
  <c r="U13" i="9" s="1"/>
  <c r="AB13" i="9" s="1"/>
  <c r="AI13" i="9" s="1"/>
  <c r="AP13" i="9" s="1"/>
  <c r="AW13" i="9" s="1"/>
  <c r="BD13" i="9" s="1"/>
  <c r="BK13" i="9" s="1"/>
  <c r="BR13" i="9" s="1"/>
  <c r="I87" i="1"/>
  <c r="H87" i="1"/>
  <c r="AK93" i="1"/>
  <c r="AJ93" i="1"/>
  <c r="AI93" i="1"/>
  <c r="AI92" i="1"/>
  <c r="AJ88" i="1"/>
  <c r="AJ92" i="1"/>
  <c r="AK92" i="1"/>
  <c r="AK88" i="1"/>
  <c r="G88" i="1"/>
  <c r="AI88" i="1"/>
  <c r="A5" i="9"/>
  <c r="J87" i="1"/>
  <c r="AI106" i="2"/>
  <c r="AH106" i="2"/>
  <c r="AJ50" i="1"/>
  <c r="AI50" i="1"/>
  <c r="AJ49" i="1"/>
  <c r="AI49" i="1"/>
  <c r="AJ46" i="1"/>
  <c r="AI46" i="1"/>
  <c r="AI34" i="1"/>
  <c r="AH50" i="1"/>
  <c r="AH50" i="56" s="1"/>
  <c r="AH49" i="1"/>
  <c r="AH49" i="56" s="1"/>
  <c r="AH46" i="1"/>
  <c r="AH46" i="56" s="1"/>
  <c r="AH34" i="1"/>
  <c r="AE50" i="1"/>
  <c r="AE50" i="56" s="1"/>
  <c r="AE49" i="1"/>
  <c r="AE49" i="56" s="1"/>
  <c r="AE46" i="1"/>
  <c r="AE46" i="56" s="1"/>
  <c r="AE34" i="1"/>
  <c r="AB50" i="1"/>
  <c r="AB50" i="56" s="1"/>
  <c r="AB49" i="1"/>
  <c r="AB49" i="56" s="1"/>
  <c r="AB46" i="1"/>
  <c r="AB46" i="56" s="1"/>
  <c r="AB34" i="1"/>
  <c r="Y50" i="1"/>
  <c r="Y50" i="56" s="1"/>
  <c r="Y49" i="1"/>
  <c r="Y49" i="56" s="1"/>
  <c r="Y46" i="1"/>
  <c r="Y46" i="56" s="1"/>
  <c r="Y34" i="1"/>
  <c r="V50" i="1"/>
  <c r="V50" i="56" s="1"/>
  <c r="V49" i="1"/>
  <c r="V49" i="56" s="1"/>
  <c r="V46" i="1"/>
  <c r="V46" i="56" s="1"/>
  <c r="S50" i="1"/>
  <c r="S50" i="56" s="1"/>
  <c r="S49" i="1"/>
  <c r="S49" i="56" s="1"/>
  <c r="S46" i="1"/>
  <c r="S46" i="56" s="1"/>
  <c r="P50" i="1"/>
  <c r="P50" i="56" s="1"/>
  <c r="P49" i="1"/>
  <c r="P49" i="56" s="1"/>
  <c r="P46" i="1"/>
  <c r="P46" i="56" s="1"/>
  <c r="P34" i="1"/>
  <c r="M50" i="1"/>
  <c r="M50" i="56" s="1"/>
  <c r="M49" i="1"/>
  <c r="M49" i="56" s="1"/>
  <c r="M46" i="1"/>
  <c r="M46" i="56" s="1"/>
  <c r="M34" i="1"/>
  <c r="J50" i="1"/>
  <c r="J50" i="56" s="1"/>
  <c r="J49" i="1"/>
  <c r="J49" i="56" s="1"/>
  <c r="J46" i="1"/>
  <c r="J46" i="56" s="1"/>
  <c r="J34" i="1"/>
  <c r="G46" i="1"/>
  <c r="G46" i="56" s="1"/>
  <c r="G49" i="1"/>
  <c r="G49" i="56" s="1"/>
  <c r="G50" i="1"/>
  <c r="G50" i="56" s="1"/>
  <c r="F90" i="1"/>
  <c r="D123" i="2" s="1"/>
  <c r="G90" i="1"/>
  <c r="E123" i="2" s="1"/>
  <c r="H90" i="1"/>
  <c r="F123" i="2" s="1"/>
  <c r="I90" i="1"/>
  <c r="J90" i="1"/>
  <c r="K90" i="1"/>
  <c r="L90" i="1"/>
  <c r="M90" i="1"/>
  <c r="N90" i="1"/>
  <c r="O90" i="1"/>
  <c r="P90" i="1"/>
  <c r="Q90" i="1"/>
  <c r="R90" i="1"/>
  <c r="S90" i="1"/>
  <c r="T90" i="1"/>
  <c r="U90" i="1"/>
  <c r="V90" i="1"/>
  <c r="W90" i="1"/>
  <c r="X90" i="1"/>
  <c r="Y90" i="1"/>
  <c r="Z90" i="1"/>
  <c r="AA90" i="1"/>
  <c r="AB90" i="1"/>
  <c r="AC90" i="1"/>
  <c r="AD90" i="1"/>
  <c r="AE90" i="1"/>
  <c r="AF90" i="1"/>
  <c r="AG90" i="1"/>
  <c r="AH90" i="1"/>
  <c r="AJ90" i="1"/>
  <c r="AK90" i="1"/>
  <c r="G76" i="9"/>
  <c r="D120" i="2"/>
  <c r="E120" i="2"/>
  <c r="C120" i="2"/>
  <c r="A6" i="9"/>
  <c r="G34" i="1"/>
  <c r="AC12" i="9"/>
  <c r="AD12" i="9"/>
  <c r="AJ12" i="9"/>
  <c r="AK12" i="9"/>
  <c r="AQ12" i="9"/>
  <c r="AR12" i="9"/>
  <c r="AX12" i="9"/>
  <c r="AY12" i="9"/>
  <c r="BE12" i="9"/>
  <c r="BF12" i="9"/>
  <c r="BL12" i="9"/>
  <c r="BM12" i="9"/>
  <c r="BS12" i="9"/>
  <c r="BT12" i="9"/>
  <c r="O9" i="2"/>
  <c r="R9" i="2"/>
  <c r="U9" i="2"/>
  <c r="X9" i="2"/>
  <c r="AA9" i="2"/>
  <c r="AD9" i="2"/>
  <c r="S60" i="56"/>
  <c r="R60" i="56"/>
  <c r="R62" i="56" s="1"/>
  <c r="Q60" i="56"/>
  <c r="Q62" i="56" s="1"/>
  <c r="V60" i="56"/>
  <c r="U60" i="56"/>
  <c r="U62" i="56" s="1"/>
  <c r="T60" i="56"/>
  <c r="T62" i="56" s="1"/>
  <c r="W60" i="56"/>
  <c r="W62" i="56" s="1"/>
  <c r="AA62" i="56"/>
  <c r="Z62" i="56"/>
  <c r="AD62" i="56"/>
  <c r="AC62" i="1"/>
  <c r="AG62" i="1"/>
  <c r="AF62" i="1"/>
  <c r="P60" i="56"/>
  <c r="O60" i="56"/>
  <c r="O62" i="56" s="1"/>
  <c r="N60" i="56"/>
  <c r="N62" i="56" s="1"/>
  <c r="M60" i="56"/>
  <c r="L60" i="56"/>
  <c r="L62" i="56" s="1"/>
  <c r="K60" i="56"/>
  <c r="K62" i="56" s="1"/>
  <c r="J60" i="56"/>
  <c r="I60" i="56"/>
  <c r="I62" i="56" s="1"/>
  <c r="F60" i="56"/>
  <c r="G60" i="56"/>
  <c r="L9" i="2"/>
  <c r="I9" i="2"/>
  <c r="F9" i="2"/>
  <c r="C9" i="2"/>
  <c r="F28" i="1"/>
  <c r="F28" i="56" s="1"/>
  <c r="E28" i="1"/>
  <c r="E28" i="56" s="1"/>
  <c r="H12" i="9"/>
  <c r="I12" i="9"/>
  <c r="O12" i="9"/>
  <c r="P12" i="9"/>
  <c r="V12" i="9"/>
  <c r="W12" i="9"/>
  <c r="P13" i="9"/>
  <c r="W13" i="9" s="1"/>
  <c r="O13" i="9"/>
  <c r="V13" i="9" s="1"/>
  <c r="AC13" i="9" s="1"/>
  <c r="AJ13" i="9" s="1"/>
  <c r="AQ13" i="9" s="1"/>
  <c r="AX13" i="9" s="1"/>
  <c r="BE13" i="9" s="1"/>
  <c r="BL13" i="9" s="1"/>
  <c r="BS13" i="9" s="1"/>
  <c r="S34" i="1"/>
  <c r="V34" i="1"/>
  <c r="P53" i="1" l="1"/>
  <c r="P34" i="56"/>
  <c r="D121" i="2"/>
  <c r="F88" i="90"/>
  <c r="F88" i="86"/>
  <c r="AH11" i="92"/>
  <c r="AH11" i="88"/>
  <c r="E89" i="1"/>
  <c r="E88" i="90"/>
  <c r="E88" i="86"/>
  <c r="C121" i="2"/>
  <c r="Y34" i="56"/>
  <c r="Y53" i="1"/>
  <c r="Y53" i="56" s="1"/>
  <c r="Y62" i="56" s="1"/>
  <c r="AE34" i="56"/>
  <c r="AE53" i="1"/>
  <c r="AE53" i="56" s="1"/>
  <c r="AE62" i="56" s="1"/>
  <c r="M34" i="56"/>
  <c r="M53" i="1"/>
  <c r="V34" i="56"/>
  <c r="V53" i="1"/>
  <c r="AB34" i="56"/>
  <c r="AB53" i="1"/>
  <c r="AB53" i="56" s="1"/>
  <c r="AB62" i="56" s="1"/>
  <c r="AH34" i="56"/>
  <c r="AH53" i="1"/>
  <c r="AH53" i="56" s="1"/>
  <c r="AH62" i="56" s="1"/>
  <c r="G88" i="90"/>
  <c r="E121" i="2"/>
  <c r="G88" i="86"/>
  <c r="G34" i="56"/>
  <c r="G53" i="1"/>
  <c r="J34" i="56"/>
  <c r="J53" i="1"/>
  <c r="J53" i="56" s="1"/>
  <c r="J62" i="56" s="1"/>
  <c r="S53" i="1"/>
  <c r="S34" i="56"/>
  <c r="AI11" i="92"/>
  <c r="AI11" i="88"/>
  <c r="AI11" i="63"/>
  <c r="AI11" i="71"/>
  <c r="AI11" i="67"/>
  <c r="AH11" i="67"/>
  <c r="AH11" i="71"/>
  <c r="AK60" i="56"/>
  <c r="F62" i="56"/>
  <c r="AJ62" i="56" s="1"/>
  <c r="AJ60" i="56"/>
  <c r="H62" i="1"/>
  <c r="H60" i="56"/>
  <c r="AK46" i="56"/>
  <c r="P53" i="56"/>
  <c r="P62" i="56" s="1"/>
  <c r="G53" i="56"/>
  <c r="M53" i="56"/>
  <c r="M62" i="56" s="1"/>
  <c r="AI89" i="1"/>
  <c r="AK89" i="1"/>
  <c r="AJ89" i="1"/>
  <c r="G31" i="12"/>
  <c r="G40" i="76"/>
  <c r="J43" i="77"/>
  <c r="E40" i="76"/>
  <c r="H43" i="77"/>
  <c r="F40" i="76"/>
  <c r="I43" i="77"/>
  <c r="G74" i="9"/>
  <c r="T58" i="9"/>
  <c r="N61" i="9"/>
  <c r="H23" i="1" s="1"/>
  <c r="H23" i="56" s="1"/>
  <c r="F58" i="9"/>
  <c r="G88" i="69"/>
  <c r="G88" i="61"/>
  <c r="G88" i="52"/>
  <c r="G88" i="36"/>
  <c r="G88" i="65"/>
  <c r="G85" i="56"/>
  <c r="G88" i="57"/>
  <c r="G88" i="48"/>
  <c r="E85" i="56"/>
  <c r="E88" i="57"/>
  <c r="E88" i="48"/>
  <c r="E88" i="65"/>
  <c r="E88" i="61"/>
  <c r="H88" i="1"/>
  <c r="E88" i="69"/>
  <c r="E88" i="52"/>
  <c r="E88" i="36"/>
  <c r="F88" i="69"/>
  <c r="F88" i="48"/>
  <c r="F88" i="65"/>
  <c r="F88" i="61"/>
  <c r="F88" i="36"/>
  <c r="F88" i="52"/>
  <c r="F85" i="56"/>
  <c r="F88" i="57"/>
  <c r="AK47" i="56"/>
  <c r="F24" i="1"/>
  <c r="F24" i="56" s="1"/>
  <c r="F120" i="2"/>
  <c r="G120" i="2"/>
  <c r="H120" i="2"/>
  <c r="AC12" i="2"/>
  <c r="Z12" i="2"/>
  <c r="N12" i="2"/>
  <c r="T12" i="2"/>
  <c r="Q12" i="2"/>
  <c r="AF12" i="2"/>
  <c r="K12" i="2"/>
  <c r="H12" i="2"/>
  <c r="AI11" i="2"/>
  <c r="E12" i="2"/>
  <c r="W12" i="2"/>
  <c r="AG121" i="2"/>
  <c r="AI121" i="2"/>
  <c r="BV74" i="9"/>
  <c r="S12" i="2"/>
  <c r="G12" i="2"/>
  <c r="R12" i="2"/>
  <c r="C12" i="2"/>
  <c r="F12" i="2"/>
  <c r="Y12" i="2"/>
  <c r="P12" i="2"/>
  <c r="O12" i="2"/>
  <c r="L12" i="2"/>
  <c r="AD12" i="2"/>
  <c r="V12" i="2"/>
  <c r="I12" i="2"/>
  <c r="X12" i="2"/>
  <c r="AG11" i="2"/>
  <c r="AE12" i="2"/>
  <c r="U12" i="2"/>
  <c r="M12" i="2"/>
  <c r="AA12" i="2"/>
  <c r="J12" i="2"/>
  <c r="AB12" i="2"/>
  <c r="BU76" i="9"/>
  <c r="Y123" i="2"/>
  <c r="I123" i="2"/>
  <c r="AF123" i="2"/>
  <c r="P123" i="2"/>
  <c r="G123" i="2"/>
  <c r="V123" i="2"/>
  <c r="M123" i="2"/>
  <c r="L123" i="2"/>
  <c r="AI123" i="2"/>
  <c r="N123" i="2"/>
  <c r="U123" i="2"/>
  <c r="AB123" i="2"/>
  <c r="T123" i="2"/>
  <c r="BV76" i="9"/>
  <c r="Z123" i="2"/>
  <c r="R123" i="2"/>
  <c r="J123" i="2"/>
  <c r="H28" i="9"/>
  <c r="H27" i="9"/>
  <c r="H19" i="9"/>
  <c r="H26" i="9"/>
  <c r="H18" i="9"/>
  <c r="H24" i="9"/>
  <c r="H32" i="9"/>
  <c r="H23" i="9"/>
  <c r="H31" i="9"/>
  <c r="H20" i="9"/>
  <c r="H25" i="9"/>
  <c r="H22" i="9"/>
  <c r="H21" i="9"/>
  <c r="H30" i="9"/>
  <c r="H29" i="9"/>
  <c r="H17" i="9"/>
  <c r="H16" i="9"/>
  <c r="H15" i="9"/>
  <c r="D12" i="2"/>
  <c r="V21" i="9"/>
  <c r="V57" i="9" s="1"/>
  <c r="H14" i="9"/>
  <c r="M87" i="1"/>
  <c r="AB60" i="9"/>
  <c r="BU13" i="9"/>
  <c r="L87" i="1"/>
  <c r="BW13" i="9"/>
  <c r="AD13" i="9"/>
  <c r="AK13" i="9" s="1"/>
  <c r="AR13" i="9" s="1"/>
  <c r="AY13" i="9" s="1"/>
  <c r="BF13" i="9" s="1"/>
  <c r="BM13" i="9" s="1"/>
  <c r="BT13" i="9" s="1"/>
  <c r="AH123" i="2"/>
  <c r="M62" i="1"/>
  <c r="AK50" i="1"/>
  <c r="AI19" i="1"/>
  <c r="AK46" i="1"/>
  <c r="AK49" i="1"/>
  <c r="AK34" i="1"/>
  <c r="BS76" i="9"/>
  <c r="BT76" i="9"/>
  <c r="BO76" i="9"/>
  <c r="BN76" i="9"/>
  <c r="BP76" i="9"/>
  <c r="BQ76" i="9"/>
  <c r="BR76" i="9"/>
  <c r="BB76" i="9"/>
  <c r="BE76" i="9"/>
  <c r="BF76" i="9"/>
  <c r="BA76" i="9"/>
  <c r="AZ76" i="9"/>
  <c r="BC76" i="9"/>
  <c r="BD76" i="9"/>
  <c r="K73" i="9"/>
  <c r="P73" i="9"/>
  <c r="L73" i="9"/>
  <c r="M73" i="9"/>
  <c r="N73" i="9"/>
  <c r="J73" i="9"/>
  <c r="O73" i="9"/>
  <c r="X62" i="1"/>
  <c r="C123" i="2"/>
  <c r="F76" i="9"/>
  <c r="D76" i="9"/>
  <c r="E76" i="9"/>
  <c r="H76" i="9"/>
  <c r="I76" i="9"/>
  <c r="C76" i="9"/>
  <c r="AP76" i="9"/>
  <c r="AN76" i="9"/>
  <c r="AQ76" i="9"/>
  <c r="AM76" i="9"/>
  <c r="AL76" i="9"/>
  <c r="AO76" i="9"/>
  <c r="AR76" i="9"/>
  <c r="T76" i="9"/>
  <c r="W76" i="9"/>
  <c r="U76" i="9"/>
  <c r="V76" i="9"/>
  <c r="Q76" i="9"/>
  <c r="S76" i="9"/>
  <c r="R76" i="9"/>
  <c r="AA62" i="1"/>
  <c r="BJ76" i="9"/>
  <c r="BK76" i="9"/>
  <c r="BH76" i="9"/>
  <c r="BI76" i="9"/>
  <c r="BL76" i="9"/>
  <c r="BM76" i="9"/>
  <c r="BG76" i="9"/>
  <c r="AV76" i="9"/>
  <c r="AS76" i="9"/>
  <c r="AW76" i="9"/>
  <c r="AT76" i="9"/>
  <c r="AX76" i="9"/>
  <c r="AY76" i="9"/>
  <c r="AU76" i="9"/>
  <c r="AH76" i="9"/>
  <c r="AG76" i="9"/>
  <c r="AI76" i="9"/>
  <c r="AK76" i="9"/>
  <c r="AE76" i="9"/>
  <c r="AJ76" i="9"/>
  <c r="AF76" i="9"/>
  <c r="H74" i="9"/>
  <c r="E74" i="9"/>
  <c r="D74" i="9"/>
  <c r="F74" i="9"/>
  <c r="C74" i="9"/>
  <c r="I74" i="9"/>
  <c r="AJ53" i="1"/>
  <c r="L76" i="9"/>
  <c r="K76" i="9"/>
  <c r="J76" i="9"/>
  <c r="O76" i="9"/>
  <c r="P76" i="9"/>
  <c r="M76" i="9"/>
  <c r="N76" i="9"/>
  <c r="Z76" i="9"/>
  <c r="AD76" i="9"/>
  <c r="Y76" i="9"/>
  <c r="X76" i="9"/>
  <c r="AB76" i="9"/>
  <c r="AC76" i="9"/>
  <c r="AA76" i="9"/>
  <c r="L62" i="1"/>
  <c r="K87" i="1"/>
  <c r="N62" i="1"/>
  <c r="AD62" i="1"/>
  <c r="I62" i="1"/>
  <c r="O62" i="1"/>
  <c r="R62" i="1"/>
  <c r="F62" i="1"/>
  <c r="U62" i="1"/>
  <c r="Z62" i="1"/>
  <c r="G28" i="1"/>
  <c r="G28" i="56" s="1"/>
  <c r="W62" i="1"/>
  <c r="T62" i="1"/>
  <c r="Q62" i="1"/>
  <c r="K62" i="1"/>
  <c r="BU74" i="9"/>
  <c r="BW74" i="9"/>
  <c r="AI87" i="1"/>
  <c r="AI53" i="1"/>
  <c r="B14" i="1" s="1"/>
  <c r="AI60" i="1"/>
  <c r="AK60" i="1"/>
  <c r="AJ60" i="1"/>
  <c r="AI60" i="9"/>
  <c r="Q123" i="2"/>
  <c r="AG123" i="2"/>
  <c r="H123" i="2"/>
  <c r="AD123" i="2"/>
  <c r="X123" i="2"/>
  <c r="AJ19" i="1"/>
  <c r="G91" i="1"/>
  <c r="AK19" i="1"/>
  <c r="E17" i="1"/>
  <c r="AK87" i="1"/>
  <c r="AJ87" i="1"/>
  <c r="H91" i="1"/>
  <c r="G77" i="9"/>
  <c r="J91" i="1"/>
  <c r="AH121" i="2"/>
  <c r="I91" i="1"/>
  <c r="H17" i="1"/>
  <c r="AA123" i="2"/>
  <c r="AE123" i="2"/>
  <c r="K123" i="2"/>
  <c r="O123" i="2"/>
  <c r="S123" i="2"/>
  <c r="W123" i="2"/>
  <c r="BW76" i="9"/>
  <c r="AC123" i="2"/>
  <c r="E65" i="56" l="1"/>
  <c r="G65" i="56"/>
  <c r="K65" i="56"/>
  <c r="M65" i="56"/>
  <c r="H57" i="9"/>
  <c r="AK34" i="56"/>
  <c r="D121" i="88"/>
  <c r="D121" i="92"/>
  <c r="F121" i="2"/>
  <c r="H88" i="90"/>
  <c r="H88" i="86"/>
  <c r="AH62" i="1"/>
  <c r="E121" i="88"/>
  <c r="G74" i="87"/>
  <c r="D74" i="87"/>
  <c r="C74" i="87"/>
  <c r="H74" i="87"/>
  <c r="C121" i="88"/>
  <c r="I74" i="87"/>
  <c r="F74" i="87"/>
  <c r="E74" i="87"/>
  <c r="C74" i="91"/>
  <c r="I74" i="91"/>
  <c r="H74" i="91"/>
  <c r="D74" i="91"/>
  <c r="G74" i="91"/>
  <c r="C121" i="92"/>
  <c r="E74" i="91"/>
  <c r="F74" i="91"/>
  <c r="C78" i="9"/>
  <c r="E121" i="92"/>
  <c r="E20" i="1"/>
  <c r="C11" i="2" s="1"/>
  <c r="E89" i="90"/>
  <c r="E19" i="90" s="1"/>
  <c r="G10" i="91" s="1"/>
  <c r="E89" i="86"/>
  <c r="E20" i="86" s="1"/>
  <c r="G11" i="87" s="1"/>
  <c r="J62" i="1"/>
  <c r="AB62" i="1"/>
  <c r="G44" i="76"/>
  <c r="G45" i="76"/>
  <c r="E45" i="76"/>
  <c r="E44" i="76"/>
  <c r="E23" i="76" s="1"/>
  <c r="F44" i="76"/>
  <c r="F45" i="76"/>
  <c r="J74" i="9"/>
  <c r="J78" i="9" s="1"/>
  <c r="E19" i="1"/>
  <c r="G62" i="1"/>
  <c r="Y62" i="1"/>
  <c r="AE62" i="1"/>
  <c r="I74" i="62"/>
  <c r="D74" i="62"/>
  <c r="H74" i="62"/>
  <c r="G74" i="62"/>
  <c r="F74" i="62"/>
  <c r="E74" i="62"/>
  <c r="C74" i="62"/>
  <c r="C78" i="62" s="1"/>
  <c r="P62" i="1"/>
  <c r="V62" i="1"/>
  <c r="V53" i="56"/>
  <c r="V62" i="56" s="1"/>
  <c r="G62" i="56"/>
  <c r="S62" i="1"/>
  <c r="S53" i="56"/>
  <c r="S62" i="56" s="1"/>
  <c r="AI60" i="56"/>
  <c r="H62" i="56"/>
  <c r="AI62" i="56" s="1"/>
  <c r="B15" i="56" s="1"/>
  <c r="AK35" i="56"/>
  <c r="H40" i="76"/>
  <c r="K43" i="77"/>
  <c r="E41" i="76"/>
  <c r="E12" i="76" s="1"/>
  <c r="H44" i="77"/>
  <c r="H11" i="77" s="1"/>
  <c r="G75" i="9"/>
  <c r="C74" i="37"/>
  <c r="C78" i="37" s="1"/>
  <c r="AB61" i="9"/>
  <c r="N23" i="1" s="1"/>
  <c r="N23" i="56" s="1"/>
  <c r="O60" i="9"/>
  <c r="O61" i="9" s="1"/>
  <c r="I23" i="1" s="1"/>
  <c r="I23" i="56" s="1"/>
  <c r="J23" i="1"/>
  <c r="J23" i="56" s="1"/>
  <c r="AK51" i="56"/>
  <c r="AK50" i="56"/>
  <c r="AK48" i="56"/>
  <c r="AK49" i="56"/>
  <c r="D121" i="54"/>
  <c r="E121" i="59"/>
  <c r="D121" i="38"/>
  <c r="H88" i="61"/>
  <c r="H88" i="52"/>
  <c r="H88" i="69"/>
  <c r="H85" i="56"/>
  <c r="H88" i="57"/>
  <c r="H88" i="48"/>
  <c r="H88" i="36"/>
  <c r="H88" i="65"/>
  <c r="H74" i="70"/>
  <c r="E74" i="70"/>
  <c r="I74" i="70"/>
  <c r="C121" i="71"/>
  <c r="F74" i="70"/>
  <c r="D74" i="70"/>
  <c r="C74" i="70"/>
  <c r="G74" i="70"/>
  <c r="D121" i="63"/>
  <c r="C121" i="63"/>
  <c r="E121" i="67"/>
  <c r="D121" i="67"/>
  <c r="E74" i="66"/>
  <c r="I74" i="66"/>
  <c r="C74" i="66"/>
  <c r="D74" i="66"/>
  <c r="G74" i="66"/>
  <c r="H74" i="66"/>
  <c r="C121" i="67"/>
  <c r="F74" i="66"/>
  <c r="D121" i="50"/>
  <c r="C74" i="49"/>
  <c r="C78" i="49" s="1"/>
  <c r="I74" i="49"/>
  <c r="F74" i="49"/>
  <c r="H74" i="49"/>
  <c r="G74" i="49"/>
  <c r="D74" i="49"/>
  <c r="E74" i="49"/>
  <c r="C121" i="50"/>
  <c r="E121" i="54"/>
  <c r="D121" i="71"/>
  <c r="F74" i="58"/>
  <c r="C74" i="58"/>
  <c r="C121" i="59"/>
  <c r="E74" i="58"/>
  <c r="D74" i="58"/>
  <c r="G74" i="58"/>
  <c r="I74" i="58"/>
  <c r="H74" i="58"/>
  <c r="E121" i="63"/>
  <c r="E121" i="71"/>
  <c r="E121" i="38"/>
  <c r="E86" i="56"/>
  <c r="E19" i="56" s="1"/>
  <c r="E89" i="65"/>
  <c r="E20" i="65" s="1"/>
  <c r="G11" i="66" s="1"/>
  <c r="E89" i="57"/>
  <c r="E20" i="57" s="1"/>
  <c r="G11" i="58" s="1"/>
  <c r="C11" i="59" s="1"/>
  <c r="E89" i="48"/>
  <c r="E20" i="48" s="1"/>
  <c r="G11" i="49" s="1"/>
  <c r="C11" i="50" s="1"/>
  <c r="E89" i="61"/>
  <c r="E20" i="61" s="1"/>
  <c r="G11" i="62" s="1"/>
  <c r="E89" i="52"/>
  <c r="E20" i="52" s="1"/>
  <c r="G11" i="53" s="1"/>
  <c r="C11" i="54" s="1"/>
  <c r="E89" i="36"/>
  <c r="E19" i="36" s="1"/>
  <c r="E89" i="69"/>
  <c r="E20" i="69" s="1"/>
  <c r="G11" i="70" s="1"/>
  <c r="D121" i="59"/>
  <c r="E74" i="37"/>
  <c r="D74" i="37"/>
  <c r="I74" i="37"/>
  <c r="H74" i="37"/>
  <c r="F74" i="37"/>
  <c r="C121" i="38"/>
  <c r="G74" i="37"/>
  <c r="E74" i="53"/>
  <c r="C121" i="54"/>
  <c r="D74" i="53"/>
  <c r="I74" i="53"/>
  <c r="G74" i="53"/>
  <c r="C74" i="53"/>
  <c r="F74" i="53"/>
  <c r="H74" i="53"/>
  <c r="E121" i="50"/>
  <c r="G24" i="1"/>
  <c r="G24" i="56" s="1"/>
  <c r="K120" i="2"/>
  <c r="K91" i="1"/>
  <c r="J120" i="2"/>
  <c r="F89" i="1"/>
  <c r="BW75" i="9"/>
  <c r="BW10" i="9"/>
  <c r="AH122" i="2"/>
  <c r="BV10" i="9"/>
  <c r="BU10" i="9"/>
  <c r="BU75" i="9"/>
  <c r="G124" i="2"/>
  <c r="E124" i="2"/>
  <c r="C8" i="9"/>
  <c r="G60" i="9"/>
  <c r="P87" i="1"/>
  <c r="M91" i="1"/>
  <c r="K17" i="1"/>
  <c r="O87" i="1"/>
  <c r="L91" i="1"/>
  <c r="AJ62" i="1"/>
  <c r="AK53" i="1"/>
  <c r="C14" i="1" s="1"/>
  <c r="C122" i="2"/>
  <c r="V73" i="9"/>
  <c r="S73" i="9"/>
  <c r="T73" i="9"/>
  <c r="Q73" i="9"/>
  <c r="W73" i="9"/>
  <c r="R73" i="9"/>
  <c r="U73" i="9"/>
  <c r="N87" i="1"/>
  <c r="I120" i="2"/>
  <c r="D75" i="9"/>
  <c r="E75" i="9"/>
  <c r="I75" i="9"/>
  <c r="F75" i="9"/>
  <c r="H75" i="9"/>
  <c r="C75" i="9"/>
  <c r="H89" i="1"/>
  <c r="M74" i="9"/>
  <c r="K74" i="9"/>
  <c r="N74" i="9"/>
  <c r="P74" i="9"/>
  <c r="O74" i="9"/>
  <c r="L74" i="9"/>
  <c r="C124" i="2"/>
  <c r="E77" i="9"/>
  <c r="C77" i="9"/>
  <c r="F77" i="9"/>
  <c r="H77" i="9"/>
  <c r="I77" i="9"/>
  <c r="D77" i="9"/>
  <c r="AG122" i="2"/>
  <c r="F124" i="2"/>
  <c r="L77" i="9"/>
  <c r="M77" i="9"/>
  <c r="O77" i="9"/>
  <c r="P77" i="9"/>
  <c r="K77" i="9"/>
  <c r="J77" i="9"/>
  <c r="N77" i="9"/>
  <c r="U60" i="9"/>
  <c r="W60" i="9"/>
  <c r="AI62" i="1"/>
  <c r="I88" i="1"/>
  <c r="BV75" i="9"/>
  <c r="H124" i="2"/>
  <c r="AI61" i="9"/>
  <c r="Q23" i="1" s="1"/>
  <c r="Q23" i="56" s="1"/>
  <c r="C8" i="2"/>
  <c r="AI122" i="2"/>
  <c r="D124" i="2"/>
  <c r="F8" i="2"/>
  <c r="K88" i="1"/>
  <c r="E19" i="61" l="1"/>
  <c r="G10" i="62" s="1"/>
  <c r="E21" i="76"/>
  <c r="E19" i="48"/>
  <c r="E19" i="86"/>
  <c r="G10" i="87" s="1"/>
  <c r="E19" i="57"/>
  <c r="G10" i="58" s="1"/>
  <c r="C10" i="59" s="1"/>
  <c r="E19" i="65"/>
  <c r="G10" i="66" s="1"/>
  <c r="E19" i="69"/>
  <c r="E19" i="52"/>
  <c r="G10" i="53" s="1"/>
  <c r="C10" i="54" s="1"/>
  <c r="G11" i="9"/>
  <c r="B15" i="90"/>
  <c r="B15" i="86"/>
  <c r="C11" i="92"/>
  <c r="C11" i="88"/>
  <c r="C78" i="66"/>
  <c r="K74" i="91"/>
  <c r="F121" i="92"/>
  <c r="P74" i="91"/>
  <c r="O74" i="91"/>
  <c r="M74" i="91"/>
  <c r="J74" i="91"/>
  <c r="J78" i="91" s="1"/>
  <c r="N74" i="91"/>
  <c r="L74" i="91"/>
  <c r="K88" i="90"/>
  <c r="K88" i="86"/>
  <c r="G121" i="2"/>
  <c r="I88" i="90"/>
  <c r="I88" i="86"/>
  <c r="D75" i="87"/>
  <c r="G75" i="87"/>
  <c r="C75" i="87"/>
  <c r="F75" i="87"/>
  <c r="C122" i="88"/>
  <c r="I75" i="87"/>
  <c r="H75" i="87"/>
  <c r="E75" i="87"/>
  <c r="C75" i="91"/>
  <c r="H75" i="91"/>
  <c r="G75" i="91"/>
  <c r="I75" i="91"/>
  <c r="C122" i="92"/>
  <c r="F75" i="91"/>
  <c r="E75" i="91"/>
  <c r="D75" i="91"/>
  <c r="C78" i="91"/>
  <c r="C78" i="53"/>
  <c r="H20" i="1"/>
  <c r="F11" i="2" s="1"/>
  <c r="H89" i="90"/>
  <c r="H19" i="90" s="1"/>
  <c r="N10" i="91" s="1"/>
  <c r="H89" i="86"/>
  <c r="H19" i="86" s="1"/>
  <c r="N10" i="87" s="1"/>
  <c r="C78" i="87"/>
  <c r="F20" i="1"/>
  <c r="H11" i="9" s="1"/>
  <c r="F89" i="90"/>
  <c r="F19" i="90" s="1"/>
  <c r="H10" i="91" s="1"/>
  <c r="F89" i="86"/>
  <c r="F19" i="86" s="1"/>
  <c r="H10" i="87" s="1"/>
  <c r="C78" i="58"/>
  <c r="E20" i="90"/>
  <c r="G11" i="91" s="1"/>
  <c r="K74" i="87"/>
  <c r="L74" i="87"/>
  <c r="F121" i="88"/>
  <c r="J74" i="87"/>
  <c r="J78" i="87" s="1"/>
  <c r="N74" i="87"/>
  <c r="M74" i="87"/>
  <c r="P74" i="87"/>
  <c r="O74" i="87"/>
  <c r="AK62" i="1"/>
  <c r="H44" i="76"/>
  <c r="H23" i="76" s="1"/>
  <c r="H45" i="76"/>
  <c r="H22" i="76" s="1"/>
  <c r="C11" i="63"/>
  <c r="C11" i="71"/>
  <c r="C11" i="67"/>
  <c r="C78" i="70"/>
  <c r="E20" i="56"/>
  <c r="E20" i="36"/>
  <c r="G11" i="37" s="1"/>
  <c r="C11" i="38" s="1"/>
  <c r="B15" i="36"/>
  <c r="B15" i="69"/>
  <c r="B15" i="61"/>
  <c r="B15" i="57"/>
  <c r="B15" i="52"/>
  <c r="B15" i="1"/>
  <c r="B15" i="65"/>
  <c r="B15" i="48"/>
  <c r="AK53" i="56"/>
  <c r="D11" i="2"/>
  <c r="C75" i="37"/>
  <c r="I40" i="76"/>
  <c r="L43" i="77"/>
  <c r="K40" i="76"/>
  <c r="N43" i="77"/>
  <c r="F41" i="76"/>
  <c r="I44" i="77"/>
  <c r="H41" i="76"/>
  <c r="H21" i="76" s="1"/>
  <c r="K44" i="77"/>
  <c r="K11" i="77" s="1"/>
  <c r="G61" i="9"/>
  <c r="E23" i="1" s="1"/>
  <c r="E23" i="56" s="1"/>
  <c r="W61" i="9"/>
  <c r="M23" i="1" s="1"/>
  <c r="M23" i="56" s="1"/>
  <c r="AK62" i="56"/>
  <c r="P74" i="53"/>
  <c r="O74" i="53"/>
  <c r="F121" i="54"/>
  <c r="N74" i="53"/>
  <c r="K74" i="53"/>
  <c r="M74" i="53"/>
  <c r="L74" i="53"/>
  <c r="J74" i="53"/>
  <c r="J78" i="53" s="1"/>
  <c r="I88" i="61"/>
  <c r="I88" i="52"/>
  <c r="I88" i="69"/>
  <c r="I85" i="56"/>
  <c r="I88" i="57"/>
  <c r="I88" i="48"/>
  <c r="I88" i="65"/>
  <c r="I88" i="36"/>
  <c r="C75" i="53"/>
  <c r="H75" i="53"/>
  <c r="G75" i="53"/>
  <c r="I75" i="53"/>
  <c r="C122" i="54"/>
  <c r="E75" i="53"/>
  <c r="F75" i="53"/>
  <c r="D75" i="53"/>
  <c r="O74" i="62"/>
  <c r="L74" i="62"/>
  <c r="K74" i="62"/>
  <c r="J74" i="62"/>
  <c r="J78" i="62" s="1"/>
  <c r="M74" i="62"/>
  <c r="P74" i="62"/>
  <c r="F121" i="63"/>
  <c r="N74" i="62"/>
  <c r="G75" i="62"/>
  <c r="D75" i="62"/>
  <c r="F75" i="62"/>
  <c r="E75" i="62"/>
  <c r="C75" i="62"/>
  <c r="C122" i="63"/>
  <c r="I75" i="62"/>
  <c r="H75" i="62"/>
  <c r="O74" i="66"/>
  <c r="K74" i="66"/>
  <c r="N74" i="66"/>
  <c r="M74" i="66"/>
  <c r="J74" i="66"/>
  <c r="J78" i="66" s="1"/>
  <c r="F121" i="67"/>
  <c r="L74" i="66"/>
  <c r="P74" i="66"/>
  <c r="H75" i="58"/>
  <c r="I75" i="58"/>
  <c r="F75" i="58"/>
  <c r="E75" i="58"/>
  <c r="G75" i="58"/>
  <c r="D75" i="58"/>
  <c r="C75" i="58"/>
  <c r="C122" i="59"/>
  <c r="K74" i="49"/>
  <c r="J74" i="49"/>
  <c r="J78" i="49" s="1"/>
  <c r="F121" i="50"/>
  <c r="P74" i="49"/>
  <c r="M74" i="49"/>
  <c r="O74" i="49"/>
  <c r="L74" i="49"/>
  <c r="N74" i="49"/>
  <c r="H89" i="69"/>
  <c r="H20" i="69" s="1"/>
  <c r="H89" i="65"/>
  <c r="H20" i="65" s="1"/>
  <c r="H89" i="57"/>
  <c r="H20" i="57" s="1"/>
  <c r="H89" i="61"/>
  <c r="H89" i="52"/>
  <c r="H89" i="48"/>
  <c r="H89" i="36"/>
  <c r="H86" i="56"/>
  <c r="H19" i="56" s="1"/>
  <c r="H75" i="66"/>
  <c r="E75" i="66"/>
  <c r="F75" i="66"/>
  <c r="C75" i="66"/>
  <c r="C122" i="67"/>
  <c r="D75" i="66"/>
  <c r="G75" i="66"/>
  <c r="I75" i="66"/>
  <c r="P74" i="58"/>
  <c r="O74" i="58"/>
  <c r="K74" i="58"/>
  <c r="N74" i="58"/>
  <c r="M74" i="58"/>
  <c r="L74" i="58"/>
  <c r="J74" i="58"/>
  <c r="J78" i="58" s="1"/>
  <c r="F121" i="59"/>
  <c r="K85" i="56"/>
  <c r="K88" i="65"/>
  <c r="K88" i="57"/>
  <c r="K88" i="48"/>
  <c r="K88" i="69"/>
  <c r="K88" i="36"/>
  <c r="K88" i="52"/>
  <c r="K88" i="61"/>
  <c r="F75" i="37"/>
  <c r="H75" i="37"/>
  <c r="E75" i="37"/>
  <c r="I75" i="37"/>
  <c r="G75" i="37"/>
  <c r="D75" i="37"/>
  <c r="C122" i="38"/>
  <c r="F19" i="1"/>
  <c r="H10" i="9" s="1"/>
  <c r="F89" i="61"/>
  <c r="F86" i="56"/>
  <c r="F20" i="56" s="1"/>
  <c r="F89" i="52"/>
  <c r="F89" i="65"/>
  <c r="F89" i="57"/>
  <c r="F89" i="48"/>
  <c r="F89" i="36"/>
  <c r="F89" i="69"/>
  <c r="G10" i="37"/>
  <c r="C10" i="38" s="1"/>
  <c r="G75" i="49"/>
  <c r="H75" i="49"/>
  <c r="F75" i="49"/>
  <c r="I75" i="49"/>
  <c r="C122" i="50"/>
  <c r="E75" i="49"/>
  <c r="C75" i="49"/>
  <c r="D75" i="49"/>
  <c r="M74" i="37"/>
  <c r="L74" i="37"/>
  <c r="K74" i="37"/>
  <c r="J74" i="37"/>
  <c r="J78" i="37" s="1"/>
  <c r="P74" i="37"/>
  <c r="F121" i="38"/>
  <c r="O74" i="37"/>
  <c r="N74" i="37"/>
  <c r="F75" i="70"/>
  <c r="C122" i="71"/>
  <c r="E75" i="70"/>
  <c r="I75" i="70"/>
  <c r="C75" i="70"/>
  <c r="H75" i="70"/>
  <c r="D75" i="70"/>
  <c r="G75" i="70"/>
  <c r="G10" i="49"/>
  <c r="C10" i="50" s="1"/>
  <c r="K74" i="70"/>
  <c r="P74" i="70"/>
  <c r="O74" i="70"/>
  <c r="J74" i="70"/>
  <c r="J78" i="70" s="1"/>
  <c r="N74" i="70"/>
  <c r="M74" i="70"/>
  <c r="L74" i="70"/>
  <c r="F121" i="71"/>
  <c r="R77" i="9"/>
  <c r="V77" i="9"/>
  <c r="I124" i="2"/>
  <c r="W77" i="9"/>
  <c r="U77" i="9"/>
  <c r="T77" i="9"/>
  <c r="Q77" i="9"/>
  <c r="S77" i="9"/>
  <c r="D122" i="2"/>
  <c r="P91" i="1"/>
  <c r="N124" i="2" s="1"/>
  <c r="M120" i="2"/>
  <c r="F122" i="2"/>
  <c r="G89" i="1"/>
  <c r="AI10" i="2"/>
  <c r="G10" i="9"/>
  <c r="AH10" i="2"/>
  <c r="AG10" i="2"/>
  <c r="J124" i="2"/>
  <c r="J8" i="9"/>
  <c r="K124" i="2"/>
  <c r="I29" i="1"/>
  <c r="I29" i="56" s="1"/>
  <c r="N120" i="2"/>
  <c r="S87" i="1"/>
  <c r="R87" i="1"/>
  <c r="I8" i="2"/>
  <c r="N17" i="1"/>
  <c r="O91" i="1"/>
  <c r="I89" i="1"/>
  <c r="H19" i="1"/>
  <c r="J88" i="1"/>
  <c r="Y73" i="9"/>
  <c r="Z73" i="9"/>
  <c r="X73" i="9"/>
  <c r="AD73" i="9"/>
  <c r="AA73" i="9"/>
  <c r="AB73" i="9"/>
  <c r="AC73" i="9"/>
  <c r="Q87" i="1"/>
  <c r="L120" i="2"/>
  <c r="N91" i="1"/>
  <c r="O75" i="9"/>
  <c r="P75" i="9"/>
  <c r="J75" i="9"/>
  <c r="M75" i="9"/>
  <c r="N75" i="9"/>
  <c r="L75" i="9"/>
  <c r="K75" i="9"/>
  <c r="V74" i="9"/>
  <c r="W74" i="9"/>
  <c r="R74" i="9"/>
  <c r="S74" i="9"/>
  <c r="U74" i="9"/>
  <c r="T74" i="9"/>
  <c r="Q74" i="9"/>
  <c r="Q78" i="9" s="1"/>
  <c r="I121" i="2"/>
  <c r="K89" i="1"/>
  <c r="L88" i="1"/>
  <c r="N88" i="1"/>
  <c r="I24" i="1"/>
  <c r="I24" i="56" s="1"/>
  <c r="I28" i="1"/>
  <c r="I28" i="56" s="1"/>
  <c r="H12" i="76" l="1"/>
  <c r="I19" i="86"/>
  <c r="O10" i="87" s="1"/>
  <c r="N11" i="9"/>
  <c r="P75" i="91"/>
  <c r="O75" i="91"/>
  <c r="N75" i="91"/>
  <c r="M75" i="91"/>
  <c r="L75" i="91"/>
  <c r="K75" i="91"/>
  <c r="F122" i="92"/>
  <c r="J75" i="91"/>
  <c r="N88" i="90"/>
  <c r="N88" i="86"/>
  <c r="K75" i="87"/>
  <c r="J75" i="87"/>
  <c r="F122" i="88"/>
  <c r="P75" i="87"/>
  <c r="M75" i="87"/>
  <c r="L75" i="87"/>
  <c r="O75" i="87"/>
  <c r="N75" i="87"/>
  <c r="C10" i="92"/>
  <c r="C10" i="88"/>
  <c r="W74" i="91"/>
  <c r="U74" i="91"/>
  <c r="V74" i="91"/>
  <c r="T74" i="91"/>
  <c r="Q74" i="91"/>
  <c r="S74" i="91"/>
  <c r="R74" i="91"/>
  <c r="I121" i="92"/>
  <c r="K20" i="1"/>
  <c r="U11" i="9" s="1"/>
  <c r="K89" i="90"/>
  <c r="K19" i="90" s="1"/>
  <c r="U10" i="91" s="1"/>
  <c r="K89" i="86"/>
  <c r="K20" i="86" s="1"/>
  <c r="U11" i="87" s="1"/>
  <c r="H20" i="86"/>
  <c r="N11" i="87" s="1"/>
  <c r="G121" i="88"/>
  <c r="H20" i="90"/>
  <c r="N11" i="91" s="1"/>
  <c r="I20" i="1"/>
  <c r="O11" i="9" s="1"/>
  <c r="I89" i="90"/>
  <c r="G122" i="92" s="1"/>
  <c r="I89" i="86"/>
  <c r="G122" i="88" s="1"/>
  <c r="D122" i="92"/>
  <c r="F20" i="90"/>
  <c r="H11" i="91" s="1"/>
  <c r="L88" i="90"/>
  <c r="L88" i="86"/>
  <c r="G121" i="92"/>
  <c r="J88" i="90"/>
  <c r="J88" i="86"/>
  <c r="G20" i="1"/>
  <c r="I11" i="9" s="1"/>
  <c r="G89" i="90"/>
  <c r="G19" i="90" s="1"/>
  <c r="I10" i="91" s="1"/>
  <c r="G89" i="86"/>
  <c r="G19" i="86" s="1"/>
  <c r="I10" i="87" s="1"/>
  <c r="D122" i="88"/>
  <c r="F20" i="86"/>
  <c r="H11" i="87" s="1"/>
  <c r="T74" i="87"/>
  <c r="S74" i="87"/>
  <c r="W74" i="87"/>
  <c r="I121" i="88"/>
  <c r="R74" i="87"/>
  <c r="Q74" i="87"/>
  <c r="V74" i="87"/>
  <c r="U74" i="87"/>
  <c r="I44" i="76"/>
  <c r="I45" i="76"/>
  <c r="K44" i="76"/>
  <c r="K23" i="76" s="1"/>
  <c r="K45" i="76"/>
  <c r="K22" i="76" s="1"/>
  <c r="C10" i="63"/>
  <c r="C10" i="71"/>
  <c r="C10" i="67"/>
  <c r="F20" i="65"/>
  <c r="H11" i="66" s="1"/>
  <c r="F20" i="48"/>
  <c r="H11" i="49" s="1"/>
  <c r="D11" i="50" s="1"/>
  <c r="F20" i="52"/>
  <c r="H11" i="53" s="1"/>
  <c r="D11" i="54" s="1"/>
  <c r="H20" i="52"/>
  <c r="N11" i="53" s="1"/>
  <c r="F11" i="54" s="1"/>
  <c r="H20" i="61"/>
  <c r="N11" i="62" s="1"/>
  <c r="N11" i="58"/>
  <c r="F11" i="59" s="1"/>
  <c r="F20" i="61"/>
  <c r="H11" i="62" s="1"/>
  <c r="N11" i="66"/>
  <c r="H20" i="48"/>
  <c r="N11" i="49" s="1"/>
  <c r="F11" i="50" s="1"/>
  <c r="F20" i="57"/>
  <c r="H11" i="58" s="1"/>
  <c r="D11" i="59" s="1"/>
  <c r="N11" i="70"/>
  <c r="H20" i="56"/>
  <c r="F20" i="69"/>
  <c r="H11" i="70" s="1"/>
  <c r="F20" i="36"/>
  <c r="H11" i="37" s="1"/>
  <c r="D11" i="38" s="1"/>
  <c r="H20" i="36"/>
  <c r="N11" i="37" s="1"/>
  <c r="F11" i="38" s="1"/>
  <c r="F19" i="56"/>
  <c r="H19" i="36"/>
  <c r="N10" i="37" s="1"/>
  <c r="F10" i="38" s="1"/>
  <c r="H19" i="57"/>
  <c r="N10" i="58" s="1"/>
  <c r="F10" i="59" s="1"/>
  <c r="G10" i="70"/>
  <c r="N40" i="76"/>
  <c r="Q43" i="77"/>
  <c r="L40" i="76"/>
  <c r="O43" i="77"/>
  <c r="K41" i="76"/>
  <c r="K12" i="76" s="1"/>
  <c r="N44" i="77"/>
  <c r="N11" i="77" s="1"/>
  <c r="J40" i="76"/>
  <c r="M43" i="77"/>
  <c r="G41" i="76"/>
  <c r="J44" i="77"/>
  <c r="I41" i="76"/>
  <c r="L44" i="77"/>
  <c r="H19" i="69"/>
  <c r="C14" i="56"/>
  <c r="C15" i="56" s="1"/>
  <c r="E25" i="1"/>
  <c r="V60" i="9"/>
  <c r="V61" i="9" s="1"/>
  <c r="L23" i="1" s="1"/>
  <c r="L23" i="56" s="1"/>
  <c r="U61" i="9"/>
  <c r="K23" i="1" s="1"/>
  <c r="K23" i="56" s="1"/>
  <c r="D122" i="50"/>
  <c r="F19" i="48"/>
  <c r="H10" i="49" s="1"/>
  <c r="D10" i="50" s="1"/>
  <c r="R74" i="53"/>
  <c r="W74" i="53"/>
  <c r="V74" i="53"/>
  <c r="T74" i="53"/>
  <c r="U74" i="53"/>
  <c r="Q74" i="53"/>
  <c r="Q78" i="53" s="1"/>
  <c r="I121" i="54"/>
  <c r="S74" i="53"/>
  <c r="I89" i="69"/>
  <c r="I89" i="61"/>
  <c r="I20" i="61" s="1"/>
  <c r="I89" i="52"/>
  <c r="I20" i="52" s="1"/>
  <c r="I89" i="65"/>
  <c r="I20" i="65" s="1"/>
  <c r="I89" i="57"/>
  <c r="I20" i="57" s="1"/>
  <c r="I89" i="36"/>
  <c r="I20" i="36" s="1"/>
  <c r="I89" i="48"/>
  <c r="I86" i="56"/>
  <c r="I19" i="56" s="1"/>
  <c r="L88" i="57"/>
  <c r="L85" i="56"/>
  <c r="L88" i="48"/>
  <c r="L88" i="36"/>
  <c r="L88" i="65"/>
  <c r="L88" i="61"/>
  <c r="L88" i="69"/>
  <c r="L88" i="52"/>
  <c r="G121" i="59"/>
  <c r="K89" i="57"/>
  <c r="K89" i="48"/>
  <c r="K89" i="69"/>
  <c r="K20" i="69" s="1"/>
  <c r="K89" i="52"/>
  <c r="K20" i="52" s="1"/>
  <c r="K89" i="36"/>
  <c r="K89" i="65"/>
  <c r="K20" i="65" s="1"/>
  <c r="K86" i="56"/>
  <c r="K19" i="56" s="1"/>
  <c r="K89" i="61"/>
  <c r="K20" i="61" s="1"/>
  <c r="N88" i="69"/>
  <c r="N88" i="57"/>
  <c r="N85" i="56"/>
  <c r="N88" i="48"/>
  <c r="N88" i="36"/>
  <c r="N88" i="65"/>
  <c r="N88" i="61"/>
  <c r="N88" i="52"/>
  <c r="D122" i="67"/>
  <c r="F19" i="65"/>
  <c r="H10" i="66" s="1"/>
  <c r="S74" i="70"/>
  <c r="R74" i="70"/>
  <c r="Q74" i="70"/>
  <c r="I121" i="71"/>
  <c r="V74" i="70"/>
  <c r="W74" i="70"/>
  <c r="U74" i="70"/>
  <c r="T74" i="70"/>
  <c r="D122" i="63"/>
  <c r="F19" i="61"/>
  <c r="H10" i="62" s="1"/>
  <c r="V74" i="66"/>
  <c r="T74" i="66"/>
  <c r="U74" i="66"/>
  <c r="I121" i="67"/>
  <c r="Q74" i="66"/>
  <c r="Q78" i="66" s="1"/>
  <c r="W74" i="66"/>
  <c r="R74" i="66"/>
  <c r="S74" i="66"/>
  <c r="M75" i="49"/>
  <c r="P75" i="49"/>
  <c r="K75" i="49"/>
  <c r="L75" i="49"/>
  <c r="F122" i="50"/>
  <c r="O75" i="49"/>
  <c r="J75" i="49"/>
  <c r="N75" i="49"/>
  <c r="H19" i="48"/>
  <c r="N10" i="49" s="1"/>
  <c r="F10" i="50" s="1"/>
  <c r="G121" i="54"/>
  <c r="G86" i="56"/>
  <c r="G20" i="56" s="1"/>
  <c r="G89" i="52"/>
  <c r="G89" i="65"/>
  <c r="G89" i="61"/>
  <c r="G89" i="48"/>
  <c r="G89" i="69"/>
  <c r="G89" i="57"/>
  <c r="G89" i="36"/>
  <c r="D122" i="71"/>
  <c r="F19" i="69"/>
  <c r="J85" i="56"/>
  <c r="J88" i="65"/>
  <c r="J88" i="52"/>
  <c r="J88" i="69"/>
  <c r="J88" i="57"/>
  <c r="J88" i="36"/>
  <c r="J88" i="48"/>
  <c r="J88" i="61"/>
  <c r="D122" i="54"/>
  <c r="F19" i="52"/>
  <c r="H10" i="53" s="1"/>
  <c r="D10" i="54" s="1"/>
  <c r="T74" i="49"/>
  <c r="I121" i="50"/>
  <c r="R74" i="49"/>
  <c r="W74" i="49"/>
  <c r="V74" i="49"/>
  <c r="U74" i="49"/>
  <c r="Q74" i="49"/>
  <c r="Q78" i="49" s="1"/>
  <c r="S74" i="49"/>
  <c r="L75" i="58"/>
  <c r="F122" i="59"/>
  <c r="K75" i="58"/>
  <c r="P75" i="58"/>
  <c r="O75" i="58"/>
  <c r="N75" i="58"/>
  <c r="J75" i="58"/>
  <c r="M75" i="58"/>
  <c r="U74" i="58"/>
  <c r="I121" i="59"/>
  <c r="V74" i="58"/>
  <c r="Q74" i="58"/>
  <c r="Q78" i="58" s="1"/>
  <c r="R74" i="58"/>
  <c r="T74" i="58"/>
  <c r="W74" i="58"/>
  <c r="S74" i="58"/>
  <c r="P75" i="66"/>
  <c r="N75" i="66"/>
  <c r="F122" i="67"/>
  <c r="J75" i="66"/>
  <c r="L75" i="66"/>
  <c r="O75" i="66"/>
  <c r="M75" i="66"/>
  <c r="K75" i="66"/>
  <c r="H19" i="65"/>
  <c r="N10" i="66" s="1"/>
  <c r="G121" i="50"/>
  <c r="D122" i="38"/>
  <c r="F19" i="36"/>
  <c r="H10" i="37" s="1"/>
  <c r="D10" i="38" s="1"/>
  <c r="R74" i="62"/>
  <c r="V74" i="62"/>
  <c r="I121" i="63"/>
  <c r="T74" i="62"/>
  <c r="U74" i="62"/>
  <c r="Q74" i="62"/>
  <c r="Q78" i="62" s="1"/>
  <c r="S74" i="62"/>
  <c r="W74" i="62"/>
  <c r="G121" i="71"/>
  <c r="D122" i="59"/>
  <c r="F19" i="57"/>
  <c r="H10" i="58" s="1"/>
  <c r="D10" i="59" s="1"/>
  <c r="S74" i="37"/>
  <c r="I121" i="38"/>
  <c r="Q74" i="37"/>
  <c r="Q78" i="37" s="1"/>
  <c r="U74" i="37"/>
  <c r="T74" i="37"/>
  <c r="V74" i="37"/>
  <c r="R74" i="37"/>
  <c r="W74" i="37"/>
  <c r="F122" i="54"/>
  <c r="J75" i="53"/>
  <c r="O75" i="53"/>
  <c r="M75" i="53"/>
  <c r="L75" i="53"/>
  <c r="P75" i="53"/>
  <c r="K75" i="53"/>
  <c r="N75" i="53"/>
  <c r="H19" i="52"/>
  <c r="N10" i="53" s="1"/>
  <c r="F10" i="54" s="1"/>
  <c r="L75" i="62"/>
  <c r="K75" i="62"/>
  <c r="N75" i="62"/>
  <c r="M75" i="62"/>
  <c r="P75" i="62"/>
  <c r="F122" i="63"/>
  <c r="O75" i="62"/>
  <c r="J75" i="62"/>
  <c r="O75" i="70"/>
  <c r="N75" i="70"/>
  <c r="J75" i="70"/>
  <c r="L75" i="70"/>
  <c r="M75" i="70"/>
  <c r="K75" i="70"/>
  <c r="P75" i="70"/>
  <c r="F122" i="71"/>
  <c r="H19" i="61"/>
  <c r="N10" i="62" s="1"/>
  <c r="G121" i="63"/>
  <c r="G121" i="38"/>
  <c r="K75" i="37"/>
  <c r="F122" i="38"/>
  <c r="O75" i="37"/>
  <c r="N75" i="37"/>
  <c r="M75" i="37"/>
  <c r="L75" i="37"/>
  <c r="P75" i="37"/>
  <c r="J75" i="37"/>
  <c r="G121" i="67"/>
  <c r="R91" i="1"/>
  <c r="P124" i="2" s="1"/>
  <c r="S91" i="1"/>
  <c r="Q124" i="2" s="1"/>
  <c r="G19" i="1"/>
  <c r="E122" i="2"/>
  <c r="H121" i="2"/>
  <c r="G122" i="2"/>
  <c r="C10" i="2"/>
  <c r="N10" i="9"/>
  <c r="D10" i="2"/>
  <c r="M124" i="2"/>
  <c r="H29" i="1"/>
  <c r="H29" i="56" s="1"/>
  <c r="L29" i="1"/>
  <c r="L29" i="56" s="1"/>
  <c r="Q120" i="2"/>
  <c r="V87" i="1"/>
  <c r="Q17" i="1"/>
  <c r="P120" i="2"/>
  <c r="U87" i="1"/>
  <c r="J89" i="1"/>
  <c r="I19" i="1"/>
  <c r="Q8" i="9"/>
  <c r="L8" i="2"/>
  <c r="AJ73" i="9"/>
  <c r="AH73" i="9"/>
  <c r="AK73" i="9"/>
  <c r="AG73" i="9"/>
  <c r="AI73" i="9"/>
  <c r="AF73" i="9"/>
  <c r="AE73" i="9"/>
  <c r="T87" i="1"/>
  <c r="O120" i="2"/>
  <c r="Q91" i="1"/>
  <c r="R75" i="9"/>
  <c r="S75" i="9"/>
  <c r="U75" i="9"/>
  <c r="Q75" i="9"/>
  <c r="T75" i="9"/>
  <c r="V75" i="9"/>
  <c r="W75" i="9"/>
  <c r="AD77" i="9"/>
  <c r="Z77" i="9"/>
  <c r="Y77" i="9"/>
  <c r="AB77" i="9"/>
  <c r="AC77" i="9"/>
  <c r="X77" i="9"/>
  <c r="AA77" i="9"/>
  <c r="L124" i="2"/>
  <c r="AA74" i="9"/>
  <c r="X74" i="9"/>
  <c r="X78" i="9" s="1"/>
  <c r="Y74" i="9"/>
  <c r="AB74" i="9"/>
  <c r="Z74" i="9"/>
  <c r="AC74" i="9"/>
  <c r="AD74" i="9"/>
  <c r="H24" i="1"/>
  <c r="H24" i="56" s="1"/>
  <c r="O88" i="1"/>
  <c r="L121" i="2"/>
  <c r="Q88" i="1"/>
  <c r="N89" i="1"/>
  <c r="M88" i="1"/>
  <c r="J121" i="2"/>
  <c r="K19" i="1"/>
  <c r="I122" i="2"/>
  <c r="L89" i="1"/>
  <c r="H28" i="1"/>
  <c r="H28" i="56" s="1"/>
  <c r="I25" i="1"/>
  <c r="I25" i="56" s="1"/>
  <c r="G11" i="2" l="1"/>
  <c r="I20" i="90"/>
  <c r="O11" i="91" s="1"/>
  <c r="K19" i="86"/>
  <c r="U10" i="87" s="1"/>
  <c r="J19" i="86"/>
  <c r="P10" i="87" s="1"/>
  <c r="K21" i="76"/>
  <c r="N19" i="86"/>
  <c r="AB10" i="87" s="1"/>
  <c r="I11" i="2"/>
  <c r="I19" i="90"/>
  <c r="O10" i="91" s="1"/>
  <c r="E11" i="2"/>
  <c r="E122" i="88"/>
  <c r="G20" i="86"/>
  <c r="I11" i="87" s="1"/>
  <c r="J121" i="88"/>
  <c r="V75" i="87"/>
  <c r="S75" i="87"/>
  <c r="R75" i="87"/>
  <c r="I122" i="88"/>
  <c r="Q75" i="87"/>
  <c r="U75" i="87"/>
  <c r="T75" i="87"/>
  <c r="W75" i="87"/>
  <c r="Q78" i="91"/>
  <c r="Q88" i="90"/>
  <c r="Q88" i="86"/>
  <c r="E122" i="92"/>
  <c r="G20" i="90"/>
  <c r="I11" i="91" s="1"/>
  <c r="J121" i="92"/>
  <c r="I122" i="92"/>
  <c r="W75" i="91"/>
  <c r="V75" i="91"/>
  <c r="Q75" i="91"/>
  <c r="U75" i="91"/>
  <c r="T75" i="91"/>
  <c r="S75" i="91"/>
  <c r="R75" i="91"/>
  <c r="F11" i="92"/>
  <c r="F11" i="88"/>
  <c r="Q78" i="87"/>
  <c r="J20" i="1"/>
  <c r="P11" i="9" s="1"/>
  <c r="J89" i="90"/>
  <c r="H122" i="92" s="1"/>
  <c r="J89" i="86"/>
  <c r="H122" i="88" s="1"/>
  <c r="H121" i="88"/>
  <c r="D10" i="92"/>
  <c r="D10" i="88"/>
  <c r="H121" i="92"/>
  <c r="N20" i="1"/>
  <c r="AB11" i="9" s="1"/>
  <c r="N89" i="90"/>
  <c r="N20" i="90" s="1"/>
  <c r="AB11" i="91" s="1"/>
  <c r="N89" i="86"/>
  <c r="N20" i="86" s="1"/>
  <c r="AB11" i="87" s="1"/>
  <c r="L20" i="1"/>
  <c r="J11" i="2" s="1"/>
  <c r="L89" i="90"/>
  <c r="J122" i="92" s="1"/>
  <c r="L89" i="86"/>
  <c r="J122" i="88" s="1"/>
  <c r="F10" i="88"/>
  <c r="F10" i="92"/>
  <c r="E25" i="56"/>
  <c r="E27" i="1"/>
  <c r="E27" i="56" s="1"/>
  <c r="C15" i="90"/>
  <c r="C15" i="86"/>
  <c r="D11" i="92"/>
  <c r="D11" i="88"/>
  <c r="I20" i="86"/>
  <c r="O11" i="87" s="1"/>
  <c r="K20" i="90"/>
  <c r="U11" i="91" s="1"/>
  <c r="AD74" i="87"/>
  <c r="AC74" i="87"/>
  <c r="Y74" i="87"/>
  <c r="L121" i="88"/>
  <c r="AA74" i="87"/>
  <c r="X74" i="87"/>
  <c r="X78" i="87" s="1"/>
  <c r="AB74" i="87"/>
  <c r="Z74" i="87"/>
  <c r="O88" i="90"/>
  <c r="O88" i="86"/>
  <c r="M88" i="90"/>
  <c r="M88" i="86"/>
  <c r="AA74" i="91"/>
  <c r="AB74" i="91"/>
  <c r="AD74" i="91"/>
  <c r="L121" i="92"/>
  <c r="Y74" i="91"/>
  <c r="X74" i="91"/>
  <c r="AC74" i="91"/>
  <c r="Z74" i="91"/>
  <c r="L45" i="76"/>
  <c r="L44" i="76"/>
  <c r="N45" i="76"/>
  <c r="N22" i="76" s="1"/>
  <c r="N44" i="76"/>
  <c r="N23" i="76" s="1"/>
  <c r="J45" i="76"/>
  <c r="J44" i="76"/>
  <c r="D11" i="63"/>
  <c r="D11" i="71"/>
  <c r="D11" i="67"/>
  <c r="F11" i="63"/>
  <c r="F11" i="71"/>
  <c r="F11" i="67"/>
  <c r="D10" i="63"/>
  <c r="D10" i="71"/>
  <c r="D10" i="67"/>
  <c r="F10" i="63"/>
  <c r="F10" i="71"/>
  <c r="F10" i="67"/>
  <c r="G20" i="61"/>
  <c r="I11" i="62" s="1"/>
  <c r="O11" i="53"/>
  <c r="G11" i="54" s="1"/>
  <c r="G20" i="65"/>
  <c r="I11" i="66" s="1"/>
  <c r="U11" i="62"/>
  <c r="K20" i="48"/>
  <c r="U11" i="49" s="1"/>
  <c r="I11" i="50" s="1"/>
  <c r="G20" i="36"/>
  <c r="I11" i="37" s="1"/>
  <c r="E11" i="38" s="1"/>
  <c r="U11" i="66"/>
  <c r="K20" i="56"/>
  <c r="O11" i="62"/>
  <c r="G20" i="52"/>
  <c r="I11" i="53" s="1"/>
  <c r="E11" i="54" s="1"/>
  <c r="G20" i="57"/>
  <c r="I11" i="58" s="1"/>
  <c r="E11" i="59" s="1"/>
  <c r="Q78" i="70"/>
  <c r="O11" i="37"/>
  <c r="G11" i="38" s="1"/>
  <c r="I20" i="56"/>
  <c r="G20" i="69"/>
  <c r="I11" i="70" s="1"/>
  <c r="U11" i="53"/>
  <c r="I11" i="54" s="1"/>
  <c r="O11" i="58"/>
  <c r="G11" i="59" s="1"/>
  <c r="I20" i="48"/>
  <c r="O11" i="49" s="1"/>
  <c r="G11" i="50" s="1"/>
  <c r="G20" i="48"/>
  <c r="I11" i="49" s="1"/>
  <c r="E11" i="50" s="1"/>
  <c r="U11" i="70"/>
  <c r="O11" i="66"/>
  <c r="I20" i="69"/>
  <c r="O11" i="70" s="1"/>
  <c r="K20" i="57"/>
  <c r="U11" i="58" s="1"/>
  <c r="I11" i="59" s="1"/>
  <c r="K20" i="36"/>
  <c r="U11" i="37" s="1"/>
  <c r="I11" i="38" s="1"/>
  <c r="H11" i="2"/>
  <c r="G19" i="56"/>
  <c r="K19" i="48"/>
  <c r="U10" i="49" s="1"/>
  <c r="I10" i="50" s="1"/>
  <c r="G122" i="54"/>
  <c r="G122" i="63"/>
  <c r="K19" i="61"/>
  <c r="U10" i="62" s="1"/>
  <c r="K19" i="65"/>
  <c r="U10" i="66" s="1"/>
  <c r="G122" i="50"/>
  <c r="K19" i="36"/>
  <c r="U10" i="37" s="1"/>
  <c r="I10" i="38" s="1"/>
  <c r="G122" i="38"/>
  <c r="K19" i="52"/>
  <c r="U10" i="53" s="1"/>
  <c r="I10" i="54" s="1"/>
  <c r="G122" i="59"/>
  <c r="G122" i="67"/>
  <c r="H10" i="70"/>
  <c r="G122" i="71"/>
  <c r="Q40" i="76"/>
  <c r="T43" i="77"/>
  <c r="L41" i="76"/>
  <c r="O44" i="77"/>
  <c r="O40" i="76"/>
  <c r="R43" i="77"/>
  <c r="I19" i="52"/>
  <c r="O10" i="53" s="1"/>
  <c r="G10" i="54" s="1"/>
  <c r="N10" i="70"/>
  <c r="N41" i="76"/>
  <c r="N21" i="76" s="1"/>
  <c r="Q44" i="77"/>
  <c r="Q11" i="77" s="1"/>
  <c r="J41" i="76"/>
  <c r="M44" i="77"/>
  <c r="M40" i="76"/>
  <c r="P43" i="77"/>
  <c r="C16" i="65"/>
  <c r="C16" i="69"/>
  <c r="C16" i="48"/>
  <c r="C16" i="52"/>
  <c r="C16" i="57"/>
  <c r="C16" i="61"/>
  <c r="C16" i="1"/>
  <c r="C16" i="36"/>
  <c r="I19" i="48"/>
  <c r="O10" i="49" s="1"/>
  <c r="G10" i="50" s="1"/>
  <c r="I19" i="65"/>
  <c r="O10" i="66" s="1"/>
  <c r="I19" i="69"/>
  <c r="I19" i="57"/>
  <c r="O10" i="58" s="1"/>
  <c r="G10" i="59" s="1"/>
  <c r="L86" i="56"/>
  <c r="L19" i="56" s="1"/>
  <c r="L89" i="65"/>
  <c r="L89" i="48"/>
  <c r="L20" i="48" s="1"/>
  <c r="L89" i="36"/>
  <c r="L20" i="36" s="1"/>
  <c r="L89" i="69"/>
  <c r="L89" i="61"/>
  <c r="L89" i="52"/>
  <c r="L20" i="52" s="1"/>
  <c r="L89" i="57"/>
  <c r="L20" i="57" s="1"/>
  <c r="H121" i="54"/>
  <c r="W75" i="70"/>
  <c r="V75" i="70"/>
  <c r="T75" i="70"/>
  <c r="R75" i="70"/>
  <c r="I122" i="71"/>
  <c r="Q75" i="70"/>
  <c r="S75" i="70"/>
  <c r="U75" i="70"/>
  <c r="J121" i="63"/>
  <c r="Y74" i="37"/>
  <c r="AD74" i="37"/>
  <c r="AC74" i="37"/>
  <c r="L121" i="38"/>
  <c r="Z74" i="37"/>
  <c r="AB74" i="37"/>
  <c r="AA74" i="37"/>
  <c r="X74" i="37"/>
  <c r="X78" i="37" s="1"/>
  <c r="E122" i="38"/>
  <c r="G19" i="36"/>
  <c r="I10" i="37" s="1"/>
  <c r="E10" i="38" s="1"/>
  <c r="K19" i="69"/>
  <c r="R75" i="58"/>
  <c r="T75" i="58"/>
  <c r="V75" i="58"/>
  <c r="Q75" i="58"/>
  <c r="W75" i="58"/>
  <c r="U75" i="58"/>
  <c r="I122" i="59"/>
  <c r="S75" i="58"/>
  <c r="K19" i="57"/>
  <c r="U10" i="58" s="1"/>
  <c r="I10" i="59" s="1"/>
  <c r="J121" i="38"/>
  <c r="I19" i="61"/>
  <c r="O10" i="62" s="1"/>
  <c r="N89" i="61"/>
  <c r="N89" i="52"/>
  <c r="N89" i="36"/>
  <c r="N86" i="56"/>
  <c r="N19" i="56" s="1"/>
  <c r="N89" i="48"/>
  <c r="N89" i="65"/>
  <c r="N89" i="57"/>
  <c r="N20" i="57" s="1"/>
  <c r="N89" i="69"/>
  <c r="J89" i="36"/>
  <c r="J20" i="36" s="1"/>
  <c r="J89" i="57"/>
  <c r="J20" i="57" s="1"/>
  <c r="J89" i="48"/>
  <c r="J20" i="48" s="1"/>
  <c r="J89" i="69"/>
  <c r="J20" i="69" s="1"/>
  <c r="J89" i="61"/>
  <c r="J20" i="61" s="1"/>
  <c r="J89" i="52"/>
  <c r="J20" i="52" s="1"/>
  <c r="J89" i="65"/>
  <c r="J20" i="65" s="1"/>
  <c r="J86" i="56"/>
  <c r="J19" i="56" s="1"/>
  <c r="Z74" i="70"/>
  <c r="X74" i="70"/>
  <c r="X78" i="70" s="1"/>
  <c r="L121" i="71"/>
  <c r="AA74" i="70"/>
  <c r="AC74" i="70"/>
  <c r="AD74" i="70"/>
  <c r="Y74" i="70"/>
  <c r="AB74" i="70"/>
  <c r="E122" i="54"/>
  <c r="G19" i="52"/>
  <c r="I10" i="53" s="1"/>
  <c r="E10" i="54" s="1"/>
  <c r="E122" i="71"/>
  <c r="G19" i="69"/>
  <c r="Q88" i="65"/>
  <c r="Q88" i="61"/>
  <c r="Q88" i="52"/>
  <c r="Q88" i="48"/>
  <c r="Q88" i="36"/>
  <c r="Q88" i="69"/>
  <c r="Q88" i="57"/>
  <c r="Q85" i="56"/>
  <c r="I19" i="36"/>
  <c r="O10" i="37" s="1"/>
  <c r="G10" i="38" s="1"/>
  <c r="H121" i="59"/>
  <c r="E122" i="63"/>
  <c r="G19" i="61"/>
  <c r="I10" i="62" s="1"/>
  <c r="T75" i="37"/>
  <c r="R75" i="37"/>
  <c r="W75" i="37"/>
  <c r="I122" i="38"/>
  <c r="V75" i="37"/>
  <c r="U75" i="37"/>
  <c r="Q75" i="37"/>
  <c r="S75" i="37"/>
  <c r="J121" i="54"/>
  <c r="O88" i="69"/>
  <c r="O88" i="61"/>
  <c r="O88" i="52"/>
  <c r="O88" i="36"/>
  <c r="O85" i="56"/>
  <c r="O88" i="48"/>
  <c r="O88" i="65"/>
  <c r="O88" i="57"/>
  <c r="M88" i="36"/>
  <c r="M88" i="57"/>
  <c r="M85" i="56"/>
  <c r="M88" i="48"/>
  <c r="M88" i="65"/>
  <c r="M88" i="61"/>
  <c r="M88" i="69"/>
  <c r="M88" i="52"/>
  <c r="H121" i="50"/>
  <c r="AC74" i="62"/>
  <c r="Y74" i="62"/>
  <c r="AB74" i="62"/>
  <c r="L121" i="63"/>
  <c r="AA74" i="62"/>
  <c r="Z74" i="62"/>
  <c r="AD74" i="62"/>
  <c r="X74" i="62"/>
  <c r="X78" i="62" s="1"/>
  <c r="H121" i="63"/>
  <c r="E122" i="50"/>
  <c r="G19" i="48"/>
  <c r="I10" i="49" s="1"/>
  <c r="E10" i="50" s="1"/>
  <c r="AD74" i="66"/>
  <c r="L121" i="67"/>
  <c r="X74" i="66"/>
  <c r="X78" i="66" s="1"/>
  <c r="Z74" i="66"/>
  <c r="AB74" i="66"/>
  <c r="Y74" i="66"/>
  <c r="AC74" i="66"/>
  <c r="AA74" i="66"/>
  <c r="U75" i="62"/>
  <c r="S75" i="62"/>
  <c r="T75" i="62"/>
  <c r="W75" i="62"/>
  <c r="R75" i="62"/>
  <c r="Q75" i="62"/>
  <c r="I122" i="63"/>
  <c r="V75" i="62"/>
  <c r="J121" i="67"/>
  <c r="H121" i="38"/>
  <c r="E122" i="67"/>
  <c r="G19" i="65"/>
  <c r="I10" i="66" s="1"/>
  <c r="AD74" i="49"/>
  <c r="Y74" i="49"/>
  <c r="L121" i="50"/>
  <c r="X74" i="49"/>
  <c r="X78" i="49" s="1"/>
  <c r="AB74" i="49"/>
  <c r="Z74" i="49"/>
  <c r="AA74" i="49"/>
  <c r="AC74" i="49"/>
  <c r="U75" i="66"/>
  <c r="I122" i="67"/>
  <c r="W75" i="66"/>
  <c r="S75" i="66"/>
  <c r="Q75" i="66"/>
  <c r="T75" i="66"/>
  <c r="V75" i="66"/>
  <c r="R75" i="66"/>
  <c r="J121" i="50"/>
  <c r="H121" i="71"/>
  <c r="AD74" i="58"/>
  <c r="Y74" i="58"/>
  <c r="Z74" i="58"/>
  <c r="L121" i="59"/>
  <c r="AA74" i="58"/>
  <c r="X74" i="58"/>
  <c r="X78" i="58" s="1"/>
  <c r="AC74" i="58"/>
  <c r="AB74" i="58"/>
  <c r="V75" i="53"/>
  <c r="W75" i="53"/>
  <c r="S75" i="53"/>
  <c r="Q75" i="53"/>
  <c r="T75" i="53"/>
  <c r="I122" i="54"/>
  <c r="U75" i="53"/>
  <c r="R75" i="53"/>
  <c r="J121" i="59"/>
  <c r="H121" i="67"/>
  <c r="E122" i="59"/>
  <c r="G19" i="57"/>
  <c r="I10" i="58" s="1"/>
  <c r="E10" i="59" s="1"/>
  <c r="Z74" i="53"/>
  <c r="X74" i="53"/>
  <c r="X78" i="53" s="1"/>
  <c r="L121" i="54"/>
  <c r="AD74" i="53"/>
  <c r="AA74" i="53"/>
  <c r="AB74" i="53"/>
  <c r="Y74" i="53"/>
  <c r="AC74" i="53"/>
  <c r="W75" i="49"/>
  <c r="V75" i="49"/>
  <c r="T75" i="49"/>
  <c r="Q75" i="49"/>
  <c r="U75" i="49"/>
  <c r="I122" i="50"/>
  <c r="S75" i="49"/>
  <c r="R75" i="49"/>
  <c r="J121" i="71"/>
  <c r="H25" i="1"/>
  <c r="X87" i="1"/>
  <c r="AA87" i="1" s="1"/>
  <c r="V91" i="1"/>
  <c r="H122" i="2"/>
  <c r="I10" i="9"/>
  <c r="U10" i="9"/>
  <c r="O10" i="9"/>
  <c r="F10" i="2"/>
  <c r="X8" i="9"/>
  <c r="J28" i="1"/>
  <c r="J28" i="56" s="1"/>
  <c r="O29" i="1"/>
  <c r="O29" i="56" s="1"/>
  <c r="R29" i="1"/>
  <c r="R29" i="56" s="1"/>
  <c r="J29" i="1"/>
  <c r="J29" i="56" s="1"/>
  <c r="K29" i="1"/>
  <c r="K29" i="56" s="1"/>
  <c r="J24" i="1"/>
  <c r="J24" i="56" s="1"/>
  <c r="Y87" i="1"/>
  <c r="T120" i="2"/>
  <c r="O8" i="2"/>
  <c r="T17" i="1"/>
  <c r="U91" i="1"/>
  <c r="S120" i="2"/>
  <c r="J19" i="1"/>
  <c r="AM73" i="9"/>
  <c r="AN73" i="9"/>
  <c r="AP73" i="9"/>
  <c r="AO73" i="9"/>
  <c r="AL73" i="9"/>
  <c r="AQ73" i="9"/>
  <c r="AR73" i="9"/>
  <c r="R120" i="2"/>
  <c r="W87" i="1"/>
  <c r="T91" i="1"/>
  <c r="AG74" i="9"/>
  <c r="AF74" i="9"/>
  <c r="AK74" i="9"/>
  <c r="AH74" i="9"/>
  <c r="AE74" i="9"/>
  <c r="AE78" i="9" s="1"/>
  <c r="AI74" i="9"/>
  <c r="AJ74" i="9"/>
  <c r="AF77" i="9"/>
  <c r="AE77" i="9"/>
  <c r="O124" i="2"/>
  <c r="AI77" i="9"/>
  <c r="AH77" i="9"/>
  <c r="AJ77" i="9"/>
  <c r="AK77" i="9"/>
  <c r="AG77" i="9"/>
  <c r="AC75" i="9"/>
  <c r="AD75" i="9"/>
  <c r="X75" i="9"/>
  <c r="AB75" i="9"/>
  <c r="Y75" i="9"/>
  <c r="Z75" i="9"/>
  <c r="AA75" i="9"/>
  <c r="AP61" i="9"/>
  <c r="T23" i="1" s="1"/>
  <c r="T23" i="56" s="1"/>
  <c r="R28" i="1"/>
  <c r="R28" i="56" s="1"/>
  <c r="O28" i="1"/>
  <c r="O28" i="56" s="1"/>
  <c r="L28" i="1"/>
  <c r="L28" i="56" s="1"/>
  <c r="O24" i="1"/>
  <c r="O24" i="56" s="1"/>
  <c r="R24" i="1"/>
  <c r="R24" i="56" s="1"/>
  <c r="J122" i="2"/>
  <c r="M89" i="1"/>
  <c r="N19" i="1"/>
  <c r="L122" i="2"/>
  <c r="O89" i="1"/>
  <c r="Q89" i="1"/>
  <c r="O121" i="2"/>
  <c r="R88" i="1"/>
  <c r="T88" i="1"/>
  <c r="P88" i="1"/>
  <c r="M121" i="2"/>
  <c r="K121" i="2"/>
  <c r="L19" i="1"/>
  <c r="V11" i="9" l="1"/>
  <c r="L19" i="90"/>
  <c r="V10" i="91" s="1"/>
  <c r="N12" i="76"/>
  <c r="Q19" i="86"/>
  <c r="AI10" i="87" s="1"/>
  <c r="J19" i="61"/>
  <c r="P10" i="62" s="1"/>
  <c r="H10" i="92" s="1"/>
  <c r="O19" i="86"/>
  <c r="AC10" i="87" s="1"/>
  <c r="Q19" i="90"/>
  <c r="AI10" i="91" s="1"/>
  <c r="N19" i="90"/>
  <c r="AB10" i="91" s="1"/>
  <c r="L19" i="86"/>
  <c r="V10" i="87" s="1"/>
  <c r="J19" i="90"/>
  <c r="P10" i="91" s="1"/>
  <c r="J20" i="90"/>
  <c r="P11" i="91" s="1"/>
  <c r="E31" i="56"/>
  <c r="E63" i="56" s="1"/>
  <c r="E31" i="1"/>
  <c r="E63" i="1" s="1"/>
  <c r="J20" i="86"/>
  <c r="P11" i="87" s="1"/>
  <c r="O20" i="1"/>
  <c r="AC11" i="9" s="1"/>
  <c r="O89" i="90"/>
  <c r="M122" i="92" s="1"/>
  <c r="O89" i="86"/>
  <c r="M122" i="88" s="1"/>
  <c r="H27" i="1"/>
  <c r="H27" i="56" s="1"/>
  <c r="H25" i="56"/>
  <c r="L20" i="86"/>
  <c r="V11" i="87" s="1"/>
  <c r="X78" i="91"/>
  <c r="E11" i="88"/>
  <c r="E11" i="92"/>
  <c r="M20" i="1"/>
  <c r="K11" i="2" s="1"/>
  <c r="M89" i="86"/>
  <c r="K122" i="88" s="1"/>
  <c r="M89" i="90"/>
  <c r="K122" i="92" s="1"/>
  <c r="M121" i="88"/>
  <c r="AF74" i="87"/>
  <c r="AE74" i="87"/>
  <c r="AE78" i="87" s="1"/>
  <c r="AI74" i="87"/>
  <c r="O121" i="88"/>
  <c r="AH74" i="87"/>
  <c r="AG74" i="87"/>
  <c r="AK74" i="87"/>
  <c r="AJ74" i="87"/>
  <c r="G11" i="92"/>
  <c r="G11" i="88"/>
  <c r="G10" i="92"/>
  <c r="G10" i="88"/>
  <c r="K121" i="88"/>
  <c r="M121" i="92"/>
  <c r="AG74" i="91"/>
  <c r="AF74" i="91"/>
  <c r="O121" i="92"/>
  <c r="AE74" i="91"/>
  <c r="AE78" i="91" s="1"/>
  <c r="AK74" i="91"/>
  <c r="AJ74" i="91"/>
  <c r="AI74" i="91"/>
  <c r="AH74" i="91"/>
  <c r="T88" i="90"/>
  <c r="T88" i="86"/>
  <c r="R88" i="90"/>
  <c r="R88" i="86"/>
  <c r="I10" i="92"/>
  <c r="I10" i="88"/>
  <c r="I11" i="92"/>
  <c r="I11" i="88"/>
  <c r="K121" i="92"/>
  <c r="E10" i="92"/>
  <c r="E10" i="88"/>
  <c r="P88" i="90"/>
  <c r="P88" i="86"/>
  <c r="L11" i="2"/>
  <c r="AC75" i="87"/>
  <c r="AB75" i="87"/>
  <c r="AD75" i="87"/>
  <c r="AA75" i="87"/>
  <c r="Z75" i="87"/>
  <c r="L122" i="88"/>
  <c r="X75" i="87"/>
  <c r="Y75" i="87"/>
  <c r="L20" i="90"/>
  <c r="V11" i="91" s="1"/>
  <c r="Q20" i="1"/>
  <c r="AI11" i="9" s="1"/>
  <c r="Q89" i="90"/>
  <c r="Q20" i="90" s="1"/>
  <c r="AI11" i="91" s="1"/>
  <c r="Q89" i="86"/>
  <c r="L122" i="92"/>
  <c r="X75" i="91"/>
  <c r="Y75" i="91"/>
  <c r="AD75" i="91"/>
  <c r="AC75" i="91"/>
  <c r="AB75" i="91"/>
  <c r="AA75" i="91"/>
  <c r="Z75" i="91"/>
  <c r="O44" i="76"/>
  <c r="O45" i="76"/>
  <c r="M45" i="76"/>
  <c r="M44" i="76"/>
  <c r="Q44" i="76"/>
  <c r="Q23" i="76" s="1"/>
  <c r="Q45" i="76"/>
  <c r="Q22" i="76" s="1"/>
  <c r="I11" i="63"/>
  <c r="I11" i="67"/>
  <c r="I11" i="71"/>
  <c r="E11" i="63"/>
  <c r="E11" i="71"/>
  <c r="E11" i="67"/>
  <c r="J19" i="48"/>
  <c r="P10" i="49" s="1"/>
  <c r="H10" i="50" s="1"/>
  <c r="G11" i="63"/>
  <c r="G11" i="67"/>
  <c r="G11" i="71"/>
  <c r="E10" i="63"/>
  <c r="E10" i="71"/>
  <c r="E10" i="67"/>
  <c r="G10" i="63"/>
  <c r="G10" i="71"/>
  <c r="G10" i="67"/>
  <c r="I10" i="63"/>
  <c r="I10" i="71"/>
  <c r="I10" i="67"/>
  <c r="P11" i="70"/>
  <c r="P11" i="49"/>
  <c r="H11" i="50" s="1"/>
  <c r="V11" i="49"/>
  <c r="J11" i="50" s="1"/>
  <c r="P11" i="58"/>
  <c r="H11" i="59" s="1"/>
  <c r="L20" i="65"/>
  <c r="V11" i="66" s="1"/>
  <c r="L20" i="61"/>
  <c r="V11" i="62" s="1"/>
  <c r="L20" i="56"/>
  <c r="P11" i="53"/>
  <c r="H11" i="54" s="1"/>
  <c r="P11" i="62"/>
  <c r="V11" i="37"/>
  <c r="J11" i="38" s="1"/>
  <c r="P11" i="37"/>
  <c r="H11" i="38" s="1"/>
  <c r="N20" i="61"/>
  <c r="AB11" i="62" s="1"/>
  <c r="V11" i="58"/>
  <c r="J11" i="59" s="1"/>
  <c r="N20" i="56"/>
  <c r="N20" i="48"/>
  <c r="AB11" i="49" s="1"/>
  <c r="L11" i="50" s="1"/>
  <c r="N20" i="36"/>
  <c r="AB11" i="37" s="1"/>
  <c r="L11" i="38" s="1"/>
  <c r="N20" i="65"/>
  <c r="AB11" i="66" s="1"/>
  <c r="P11" i="66"/>
  <c r="AB11" i="58"/>
  <c r="L11" i="59" s="1"/>
  <c r="V11" i="53"/>
  <c r="J11" i="54" s="1"/>
  <c r="N20" i="52"/>
  <c r="AB11" i="53" s="1"/>
  <c r="L11" i="54" s="1"/>
  <c r="L20" i="69"/>
  <c r="V11" i="70" s="1"/>
  <c r="J20" i="56"/>
  <c r="N20" i="69"/>
  <c r="AB11" i="70" s="1"/>
  <c r="M11" i="2"/>
  <c r="W11" i="9"/>
  <c r="H122" i="38"/>
  <c r="N19" i="61"/>
  <c r="AB10" i="62" s="1"/>
  <c r="J122" i="59"/>
  <c r="H122" i="67"/>
  <c r="N19" i="57"/>
  <c r="AB10" i="58" s="1"/>
  <c r="L10" i="59" s="1"/>
  <c r="J122" i="54"/>
  <c r="H122" i="54"/>
  <c r="N19" i="65"/>
  <c r="AB10" i="66" s="1"/>
  <c r="J122" i="63"/>
  <c r="H122" i="63"/>
  <c r="N19" i="48"/>
  <c r="AB10" i="49" s="1"/>
  <c r="L10" i="50" s="1"/>
  <c r="J122" i="38"/>
  <c r="H122" i="50"/>
  <c r="J122" i="50"/>
  <c r="H122" i="59"/>
  <c r="N19" i="52"/>
  <c r="AB10" i="53" s="1"/>
  <c r="L10" i="54" s="1"/>
  <c r="J122" i="67"/>
  <c r="C15" i="1"/>
  <c r="V120" i="2"/>
  <c r="I10" i="70"/>
  <c r="H122" i="71"/>
  <c r="Q41" i="76"/>
  <c r="Q21" i="76" s="1"/>
  <c r="T44" i="77"/>
  <c r="T11" i="77" s="1"/>
  <c r="O41" i="76"/>
  <c r="R44" i="77"/>
  <c r="P40" i="76"/>
  <c r="S43" i="77"/>
  <c r="M41" i="76"/>
  <c r="P44" i="77"/>
  <c r="T40" i="76"/>
  <c r="W43" i="77"/>
  <c r="R40" i="76"/>
  <c r="U43" i="77"/>
  <c r="N19" i="69"/>
  <c r="O10" i="70"/>
  <c r="U10" i="70"/>
  <c r="J122" i="71"/>
  <c r="C15" i="61"/>
  <c r="C15" i="48"/>
  <c r="C15" i="65"/>
  <c r="C15" i="69"/>
  <c r="C15" i="57"/>
  <c r="C15" i="36"/>
  <c r="C15" i="52"/>
  <c r="L19" i="65"/>
  <c r="V10" i="66" s="1"/>
  <c r="J19" i="65"/>
  <c r="P10" i="66" s="1"/>
  <c r="L19" i="69"/>
  <c r="L19" i="36"/>
  <c r="V10" i="37" s="1"/>
  <c r="J10" i="38" s="1"/>
  <c r="L19" i="52"/>
  <c r="V10" i="53" s="1"/>
  <c r="J10" i="54" s="1"/>
  <c r="J19" i="57"/>
  <c r="P10" i="58" s="1"/>
  <c r="H10" i="59" s="1"/>
  <c r="L19" i="61"/>
  <c r="V10" i="62" s="1"/>
  <c r="J19" i="52"/>
  <c r="P10" i="53" s="1"/>
  <c r="H10" i="54" s="1"/>
  <c r="AG74" i="37"/>
  <c r="O121" i="38"/>
  <c r="AE74" i="37"/>
  <c r="AE78" i="37" s="1"/>
  <c r="AH74" i="37"/>
  <c r="AK74" i="37"/>
  <c r="AF74" i="37"/>
  <c r="AJ74" i="37"/>
  <c r="AI74" i="37"/>
  <c r="L19" i="48"/>
  <c r="V10" i="49" s="1"/>
  <c r="J10" i="50" s="1"/>
  <c r="K121" i="59"/>
  <c r="P88" i="65"/>
  <c r="P88" i="61"/>
  <c r="P88" i="36"/>
  <c r="P88" i="48"/>
  <c r="P88" i="69"/>
  <c r="P88" i="52"/>
  <c r="P88" i="57"/>
  <c r="P85" i="56"/>
  <c r="M86" i="56"/>
  <c r="M19" i="56" s="1"/>
  <c r="M89" i="65"/>
  <c r="M89" i="57"/>
  <c r="M20" i="57" s="1"/>
  <c r="M89" i="48"/>
  <c r="M20" i="48" s="1"/>
  <c r="M89" i="69"/>
  <c r="M89" i="36"/>
  <c r="M89" i="61"/>
  <c r="M20" i="61" s="1"/>
  <c r="M89" i="52"/>
  <c r="K121" i="38"/>
  <c r="M121" i="50"/>
  <c r="O121" i="54"/>
  <c r="AJ74" i="53"/>
  <c r="AI74" i="53"/>
  <c r="AH74" i="53"/>
  <c r="AG74" i="53"/>
  <c r="AF74" i="53"/>
  <c r="AK74" i="53"/>
  <c r="AE74" i="53"/>
  <c r="AE78" i="53" s="1"/>
  <c r="M121" i="59"/>
  <c r="R85" i="56"/>
  <c r="R88" i="65"/>
  <c r="R88" i="61"/>
  <c r="R88" i="52"/>
  <c r="R88" i="69"/>
  <c r="R88" i="36"/>
  <c r="R88" i="57"/>
  <c r="R88" i="48"/>
  <c r="M121" i="38"/>
  <c r="K121" i="63"/>
  <c r="T88" i="57"/>
  <c r="T88" i="69"/>
  <c r="T88" i="61"/>
  <c r="T88" i="65"/>
  <c r="T88" i="52"/>
  <c r="T88" i="48"/>
  <c r="T85" i="56"/>
  <c r="T88" i="36"/>
  <c r="K121" i="54"/>
  <c r="Y75" i="62"/>
  <c r="AA75" i="62"/>
  <c r="AB75" i="62"/>
  <c r="Z75" i="62"/>
  <c r="L122" i="63"/>
  <c r="AC75" i="62"/>
  <c r="X75" i="62"/>
  <c r="AD75" i="62"/>
  <c r="Q89" i="69"/>
  <c r="Q20" i="69" s="1"/>
  <c r="Q89" i="61"/>
  <c r="Q19" i="61" s="1"/>
  <c r="AI10" i="62" s="1"/>
  <c r="Q89" i="52"/>
  <c r="Q20" i="52" s="1"/>
  <c r="Q86" i="56"/>
  <c r="Q19" i="56" s="1"/>
  <c r="Q89" i="65"/>
  <c r="Q19" i="65" s="1"/>
  <c r="AI10" i="66" s="1"/>
  <c r="Q89" i="57"/>
  <c r="Q89" i="36"/>
  <c r="Q19" i="36" s="1"/>
  <c r="AI10" i="37" s="1"/>
  <c r="O10" i="38" s="1"/>
  <c r="Q89" i="48"/>
  <c r="Q19" i="48" s="1"/>
  <c r="AI10" i="49" s="1"/>
  <c r="O10" i="50" s="1"/>
  <c r="L19" i="57"/>
  <c r="V10" i="58" s="1"/>
  <c r="J10" i="59" s="1"/>
  <c r="J19" i="36"/>
  <c r="P10" i="37" s="1"/>
  <c r="H10" i="38" s="1"/>
  <c r="K121" i="67"/>
  <c r="M121" i="63"/>
  <c r="AF74" i="58"/>
  <c r="AG74" i="58"/>
  <c r="AE74" i="58"/>
  <c r="AE78" i="58" s="1"/>
  <c r="AJ74" i="58"/>
  <c r="O121" i="59"/>
  <c r="AK74" i="58"/>
  <c r="AI74" i="58"/>
  <c r="AH74" i="58"/>
  <c r="AC75" i="66"/>
  <c r="AA75" i="66"/>
  <c r="AB75" i="66"/>
  <c r="Y75" i="66"/>
  <c r="Z75" i="66"/>
  <c r="AD75" i="66"/>
  <c r="X75" i="66"/>
  <c r="L122" i="67"/>
  <c r="K121" i="71"/>
  <c r="AA75" i="70"/>
  <c r="Y75" i="70"/>
  <c r="AB75" i="70"/>
  <c r="Z75" i="70"/>
  <c r="L122" i="71"/>
  <c r="X75" i="70"/>
  <c r="AC75" i="70"/>
  <c r="AD75" i="70"/>
  <c r="O89" i="61"/>
  <c r="M122" i="63" s="1"/>
  <c r="O89" i="52"/>
  <c r="M122" i="54" s="1"/>
  <c r="O86" i="56"/>
  <c r="O19" i="56" s="1"/>
  <c r="O89" i="48"/>
  <c r="M122" i="50" s="1"/>
  <c r="O89" i="57"/>
  <c r="M122" i="59" s="1"/>
  <c r="O89" i="36"/>
  <c r="M122" i="38" s="1"/>
  <c r="O89" i="69"/>
  <c r="O89" i="65"/>
  <c r="M122" i="67" s="1"/>
  <c r="J19" i="69"/>
  <c r="K121" i="50"/>
  <c r="M121" i="54"/>
  <c r="AI74" i="70"/>
  <c r="O121" i="71"/>
  <c r="AK74" i="70"/>
  <c r="AG74" i="70"/>
  <c r="AH74" i="70"/>
  <c r="AF74" i="70"/>
  <c r="AE74" i="70"/>
  <c r="AE78" i="70" s="1"/>
  <c r="AJ74" i="70"/>
  <c r="X75" i="58"/>
  <c r="Z75" i="58"/>
  <c r="Y75" i="58"/>
  <c r="AD75" i="58"/>
  <c r="AC75" i="58"/>
  <c r="AB75" i="58"/>
  <c r="L122" i="59"/>
  <c r="AA75" i="58"/>
  <c r="M121" i="71"/>
  <c r="AI74" i="49"/>
  <c r="AF74" i="49"/>
  <c r="AG74" i="49"/>
  <c r="AJ74" i="49"/>
  <c r="O121" i="50"/>
  <c r="AE74" i="49"/>
  <c r="AE78" i="49" s="1"/>
  <c r="AK74" i="49"/>
  <c r="AH74" i="49"/>
  <c r="AA75" i="49"/>
  <c r="X75" i="49"/>
  <c r="AD75" i="49"/>
  <c r="L122" i="50"/>
  <c r="AC75" i="49"/>
  <c r="AB75" i="49"/>
  <c r="Y75" i="49"/>
  <c r="Z75" i="49"/>
  <c r="M121" i="67"/>
  <c r="AG74" i="62"/>
  <c r="AK74" i="62"/>
  <c r="AJ74" i="62"/>
  <c r="AI74" i="62"/>
  <c r="AH74" i="62"/>
  <c r="AF74" i="62"/>
  <c r="O121" i="63"/>
  <c r="AE74" i="62"/>
  <c r="AE78" i="62" s="1"/>
  <c r="Y75" i="37"/>
  <c r="AA75" i="37"/>
  <c r="X75" i="37"/>
  <c r="AD75" i="37"/>
  <c r="AB75" i="37"/>
  <c r="Z75" i="37"/>
  <c r="AC75" i="37"/>
  <c r="L122" i="38"/>
  <c r="N19" i="36"/>
  <c r="AB10" i="37" s="1"/>
  <c r="L10" i="38" s="1"/>
  <c r="AI74" i="66"/>
  <c r="AH74" i="66"/>
  <c r="AG74" i="66"/>
  <c r="AE74" i="66"/>
  <c r="AE78" i="66" s="1"/>
  <c r="AF74" i="66"/>
  <c r="AJ74" i="66"/>
  <c r="AK74" i="66"/>
  <c r="O121" i="67"/>
  <c r="Z75" i="53"/>
  <c r="X75" i="53"/>
  <c r="AC75" i="53"/>
  <c r="AA75" i="53"/>
  <c r="AD75" i="53"/>
  <c r="Y75" i="53"/>
  <c r="L122" i="54"/>
  <c r="AB75" i="53"/>
  <c r="J25" i="1"/>
  <c r="T124" i="2"/>
  <c r="Y91" i="1"/>
  <c r="W124" i="2" s="1"/>
  <c r="X91" i="1"/>
  <c r="V124" i="2" s="1"/>
  <c r="W17" i="1"/>
  <c r="M19" i="1"/>
  <c r="E10" i="2"/>
  <c r="AB10" i="9"/>
  <c r="P10" i="9"/>
  <c r="G10" i="2"/>
  <c r="V10" i="9"/>
  <c r="I10" i="2"/>
  <c r="S124" i="2"/>
  <c r="AE8" i="9"/>
  <c r="K28" i="1"/>
  <c r="K28" i="56" s="1"/>
  <c r="K24" i="1"/>
  <c r="K24" i="56" s="1"/>
  <c r="W120" i="2"/>
  <c r="AB87" i="1"/>
  <c r="R8" i="2"/>
  <c r="AO74" i="9"/>
  <c r="AL74" i="9"/>
  <c r="AL78" i="9" s="1"/>
  <c r="AP74" i="9"/>
  <c r="AQ74" i="9"/>
  <c r="AR74" i="9"/>
  <c r="AN74" i="9"/>
  <c r="AM74" i="9"/>
  <c r="Y120" i="2"/>
  <c r="AD87" i="1"/>
  <c r="AA91" i="1"/>
  <c r="Z17" i="1"/>
  <c r="AP77" i="9"/>
  <c r="AO77" i="9"/>
  <c r="AQ77" i="9"/>
  <c r="AR77" i="9"/>
  <c r="R124" i="2"/>
  <c r="AL77" i="9"/>
  <c r="AM77" i="9"/>
  <c r="AN77" i="9"/>
  <c r="AF75" i="9"/>
  <c r="AE75" i="9"/>
  <c r="AG75" i="9"/>
  <c r="AH75" i="9"/>
  <c r="AI75" i="9"/>
  <c r="AK75" i="9"/>
  <c r="AJ75" i="9"/>
  <c r="AX73" i="9"/>
  <c r="AU73" i="9"/>
  <c r="AY73" i="9"/>
  <c r="AS73" i="9"/>
  <c r="AW73" i="9"/>
  <c r="AT73" i="9"/>
  <c r="AV73" i="9"/>
  <c r="Z87" i="1"/>
  <c r="U120" i="2"/>
  <c r="W91" i="1"/>
  <c r="R121" i="2"/>
  <c r="W88" i="1"/>
  <c r="U88" i="1"/>
  <c r="T89" i="1"/>
  <c r="S88" i="1"/>
  <c r="P121" i="2"/>
  <c r="K122" i="2"/>
  <c r="P89" i="1"/>
  <c r="M122" i="2"/>
  <c r="N121" i="2"/>
  <c r="O19" i="1"/>
  <c r="Q19" i="1"/>
  <c r="R89" i="1"/>
  <c r="O122" i="2"/>
  <c r="O20" i="90" l="1"/>
  <c r="AC11" i="91" s="1"/>
  <c r="H10" i="88"/>
  <c r="O11" i="2"/>
  <c r="H10" i="63"/>
  <c r="O19" i="90"/>
  <c r="AC10" i="91" s="1"/>
  <c r="M19" i="90"/>
  <c r="W10" i="91" s="1"/>
  <c r="H10" i="67"/>
  <c r="H10" i="71"/>
  <c r="Q12" i="76"/>
  <c r="R19" i="86"/>
  <c r="AJ10" i="87" s="1"/>
  <c r="T19" i="86"/>
  <c r="AP10" i="87" s="1"/>
  <c r="R19" i="90"/>
  <c r="AJ10" i="91" s="1"/>
  <c r="M19" i="86"/>
  <c r="W10" i="87" s="1"/>
  <c r="M20" i="86"/>
  <c r="W11" i="87" s="1"/>
  <c r="O20" i="86"/>
  <c r="AC11" i="87" s="1"/>
  <c r="M20" i="90"/>
  <c r="W11" i="91" s="1"/>
  <c r="W88" i="90"/>
  <c r="W88" i="86"/>
  <c r="J27" i="1"/>
  <c r="J25" i="56"/>
  <c r="AE75" i="87"/>
  <c r="AI75" i="87"/>
  <c r="AG75" i="87"/>
  <c r="AJ75" i="87"/>
  <c r="O122" i="88"/>
  <c r="AF75" i="87"/>
  <c r="AK75" i="87"/>
  <c r="AH75" i="87"/>
  <c r="Q20" i="86"/>
  <c r="AI11" i="87" s="1"/>
  <c r="O10" i="92"/>
  <c r="O10" i="88"/>
  <c r="P121" i="88"/>
  <c r="J11" i="92"/>
  <c r="J11" i="88"/>
  <c r="L11" i="92"/>
  <c r="L11" i="88"/>
  <c r="N121" i="88"/>
  <c r="P121" i="92"/>
  <c r="N121" i="92"/>
  <c r="AO74" i="87"/>
  <c r="AL74" i="87"/>
  <c r="AN74" i="87"/>
  <c r="AM74" i="87"/>
  <c r="AR74" i="87"/>
  <c r="AQ74" i="87"/>
  <c r="R121" i="88"/>
  <c r="AP74" i="87"/>
  <c r="AK75" i="91"/>
  <c r="AE75" i="91"/>
  <c r="AJ75" i="91"/>
  <c r="AI75" i="91"/>
  <c r="AH75" i="91"/>
  <c r="AG75" i="91"/>
  <c r="O122" i="92"/>
  <c r="AF75" i="91"/>
  <c r="P20" i="1"/>
  <c r="N11" i="2" s="1"/>
  <c r="P89" i="90"/>
  <c r="N122" i="92" s="1"/>
  <c r="P89" i="86"/>
  <c r="N122" i="88" s="1"/>
  <c r="S88" i="90"/>
  <c r="S88" i="86"/>
  <c r="R121" i="92"/>
  <c r="AO74" i="91"/>
  <c r="AN74" i="91"/>
  <c r="AQ74" i="91"/>
  <c r="AM74" i="91"/>
  <c r="AP74" i="91"/>
  <c r="AL74" i="91"/>
  <c r="AR74" i="91"/>
  <c r="R20" i="1"/>
  <c r="AJ11" i="9" s="1"/>
  <c r="R89" i="90"/>
  <c r="P122" i="92" s="1"/>
  <c r="R89" i="86"/>
  <c r="P122" i="88" s="1"/>
  <c r="J10" i="92"/>
  <c r="J10" i="88"/>
  <c r="T20" i="1"/>
  <c r="R11" i="2" s="1"/>
  <c r="T89" i="90"/>
  <c r="T20" i="90" s="1"/>
  <c r="AP11" i="91" s="1"/>
  <c r="T89" i="86"/>
  <c r="L10" i="92"/>
  <c r="L10" i="88"/>
  <c r="H11" i="92"/>
  <c r="H11" i="88"/>
  <c r="U88" i="90"/>
  <c r="U88" i="86"/>
  <c r="R45" i="76"/>
  <c r="R44" i="76"/>
  <c r="T44" i="76"/>
  <c r="T23" i="76" s="1"/>
  <c r="T45" i="76"/>
  <c r="T22" i="76" s="1"/>
  <c r="P45" i="76"/>
  <c r="P44" i="76"/>
  <c r="J11" i="63"/>
  <c r="J11" i="67"/>
  <c r="J11" i="71"/>
  <c r="L11" i="63"/>
  <c r="L11" i="67"/>
  <c r="L11" i="71"/>
  <c r="H11" i="63"/>
  <c r="H11" i="67"/>
  <c r="H11" i="71"/>
  <c r="L10" i="63"/>
  <c r="L10" i="71"/>
  <c r="L10" i="67"/>
  <c r="J10" i="63"/>
  <c r="J10" i="71"/>
  <c r="J10" i="67"/>
  <c r="O10" i="63"/>
  <c r="O10" i="71"/>
  <c r="O10" i="67"/>
  <c r="O20" i="61"/>
  <c r="AC11" i="62" s="1"/>
  <c r="Q20" i="65"/>
  <c r="AI11" i="66" s="1"/>
  <c r="Q20" i="61"/>
  <c r="AI11" i="62" s="1"/>
  <c r="Q20" i="56"/>
  <c r="W11" i="49"/>
  <c r="K11" i="50" s="1"/>
  <c r="O20" i="48"/>
  <c r="AC11" i="49" s="1"/>
  <c r="M11" i="50" s="1"/>
  <c r="Q20" i="36"/>
  <c r="AI11" i="37" s="1"/>
  <c r="O11" i="38" s="1"/>
  <c r="O20" i="36"/>
  <c r="AC11" i="37" s="1"/>
  <c r="M11" i="38" s="1"/>
  <c r="O20" i="52"/>
  <c r="AC11" i="53" s="1"/>
  <c r="M11" i="54" s="1"/>
  <c r="W11" i="58"/>
  <c r="K11" i="59" s="1"/>
  <c r="Q20" i="48"/>
  <c r="AI11" i="49" s="1"/>
  <c r="O11" i="50" s="1"/>
  <c r="O20" i="57"/>
  <c r="AC11" i="58" s="1"/>
  <c r="M11" i="59" s="1"/>
  <c r="M20" i="56"/>
  <c r="O20" i="65"/>
  <c r="AC11" i="66" s="1"/>
  <c r="M20" i="52"/>
  <c r="W11" i="53" s="1"/>
  <c r="K11" i="54" s="1"/>
  <c r="M20" i="65"/>
  <c r="W11" i="66" s="1"/>
  <c r="O20" i="69"/>
  <c r="AC11" i="70" s="1"/>
  <c r="AI11" i="70"/>
  <c r="W11" i="62"/>
  <c r="AI11" i="53"/>
  <c r="O11" i="54" s="1"/>
  <c r="M20" i="69"/>
  <c r="W11" i="70" s="1"/>
  <c r="M20" i="36"/>
  <c r="W11" i="37" s="1"/>
  <c r="K11" i="38" s="1"/>
  <c r="Q20" i="57"/>
  <c r="AI11" i="58" s="1"/>
  <c r="O11" i="59" s="1"/>
  <c r="O20" i="56"/>
  <c r="AP11" i="9"/>
  <c r="K122" i="50"/>
  <c r="K122" i="59"/>
  <c r="K122" i="54"/>
  <c r="K122" i="63"/>
  <c r="K122" i="38"/>
  <c r="P10" i="70"/>
  <c r="U40" i="76"/>
  <c r="X43" i="77"/>
  <c r="P41" i="76"/>
  <c r="S44" i="77"/>
  <c r="V10" i="70"/>
  <c r="AB10" i="70"/>
  <c r="T41" i="76"/>
  <c r="T12" i="76" s="1"/>
  <c r="W44" i="77"/>
  <c r="W11" i="77" s="1"/>
  <c r="Q19" i="69"/>
  <c r="R41" i="76"/>
  <c r="U44" i="77"/>
  <c r="S40" i="76"/>
  <c r="V43" i="77"/>
  <c r="W40" i="76"/>
  <c r="Z43" i="77"/>
  <c r="H31" i="1"/>
  <c r="H63" i="1" s="1"/>
  <c r="H31" i="56"/>
  <c r="H63" i="56" s="1"/>
  <c r="O19" i="48"/>
  <c r="AC10" i="49" s="1"/>
  <c r="M10" i="50" s="1"/>
  <c r="O19" i="65"/>
  <c r="AC10" i="66" s="1"/>
  <c r="O19" i="52"/>
  <c r="AC10" i="53" s="1"/>
  <c r="M10" i="54" s="1"/>
  <c r="M19" i="48"/>
  <c r="W10" i="49" s="1"/>
  <c r="K10" i="50" s="1"/>
  <c r="M19" i="57"/>
  <c r="W10" i="58" s="1"/>
  <c r="K10" i="59" s="1"/>
  <c r="M19" i="52"/>
  <c r="W10" i="53" s="1"/>
  <c r="K10" i="54" s="1"/>
  <c r="M19" i="61"/>
  <c r="W10" i="62" s="1"/>
  <c r="P121" i="54"/>
  <c r="AP74" i="49"/>
  <c r="AO74" i="49"/>
  <c r="AL74" i="49"/>
  <c r="AL78" i="49" s="1"/>
  <c r="R121" i="50"/>
  <c r="AR74" i="49"/>
  <c r="AQ74" i="49"/>
  <c r="AM74" i="49"/>
  <c r="AN74" i="49"/>
  <c r="P89" i="69"/>
  <c r="P89" i="61"/>
  <c r="P89" i="65"/>
  <c r="N122" i="67" s="1"/>
  <c r="P89" i="52"/>
  <c r="N122" i="54" s="1"/>
  <c r="P86" i="56"/>
  <c r="P19" i="56" s="1"/>
  <c r="P89" i="48"/>
  <c r="N122" i="50" s="1"/>
  <c r="P89" i="36"/>
  <c r="N122" i="38" s="1"/>
  <c r="P89" i="57"/>
  <c r="N122" i="59" s="1"/>
  <c r="K122" i="67"/>
  <c r="M19" i="65"/>
  <c r="W10" i="66" s="1"/>
  <c r="N121" i="63"/>
  <c r="W88" i="69"/>
  <c r="W88" i="61"/>
  <c r="W88" i="52"/>
  <c r="W88" i="36"/>
  <c r="W88" i="57"/>
  <c r="W88" i="48"/>
  <c r="W85" i="56"/>
  <c r="W88" i="65"/>
  <c r="O122" i="59"/>
  <c r="AK75" i="58"/>
  <c r="AF75" i="58"/>
  <c r="AJ75" i="58"/>
  <c r="AI75" i="58"/>
  <c r="AG75" i="58"/>
  <c r="AE75" i="58"/>
  <c r="AH75" i="58"/>
  <c r="Q19" i="57"/>
  <c r="AI10" i="58" s="1"/>
  <c r="O10" i="59" s="1"/>
  <c r="AF75" i="37"/>
  <c r="O122" i="38"/>
  <c r="AJ75" i="37"/>
  <c r="AG75" i="37"/>
  <c r="AE75" i="37"/>
  <c r="AI75" i="37"/>
  <c r="AH75" i="37"/>
  <c r="AK75" i="37"/>
  <c r="M122" i="71"/>
  <c r="O19" i="69"/>
  <c r="AM74" i="62"/>
  <c r="AQ74" i="62"/>
  <c r="AO74" i="62"/>
  <c r="R121" i="63"/>
  <c r="AR74" i="62"/>
  <c r="AL74" i="62"/>
  <c r="AL78" i="62" s="1"/>
  <c r="AP74" i="62"/>
  <c r="AN74" i="62"/>
  <c r="U88" i="69"/>
  <c r="U88" i="57"/>
  <c r="U88" i="36"/>
  <c r="U88" i="61"/>
  <c r="U88" i="65"/>
  <c r="U88" i="52"/>
  <c r="U88" i="48"/>
  <c r="U85" i="56"/>
  <c r="O19" i="57"/>
  <c r="AC10" i="58" s="1"/>
  <c r="M10" i="59" s="1"/>
  <c r="K122" i="71"/>
  <c r="M19" i="69"/>
  <c r="N121" i="71"/>
  <c r="AL74" i="53"/>
  <c r="AL78" i="53" s="1"/>
  <c r="AO74" i="53"/>
  <c r="R121" i="54"/>
  <c r="AN74" i="53"/>
  <c r="AQ74" i="53"/>
  <c r="AP74" i="53"/>
  <c r="AR74" i="53"/>
  <c r="AM74" i="53"/>
  <c r="P121" i="63"/>
  <c r="N121" i="50"/>
  <c r="O19" i="61"/>
  <c r="AC10" i="62" s="1"/>
  <c r="AH75" i="66"/>
  <c r="AG75" i="66"/>
  <c r="AE75" i="66"/>
  <c r="AI75" i="66"/>
  <c r="AK75" i="66"/>
  <c r="O122" i="67"/>
  <c r="AJ75" i="66"/>
  <c r="AF75" i="66"/>
  <c r="R121" i="67"/>
  <c r="AQ74" i="66"/>
  <c r="AR74" i="66"/>
  <c r="AM74" i="66"/>
  <c r="AO74" i="66"/>
  <c r="AP74" i="66"/>
  <c r="AL74" i="66"/>
  <c r="AL78" i="66" s="1"/>
  <c r="AN74" i="66"/>
  <c r="P121" i="67"/>
  <c r="N121" i="38"/>
  <c r="AH75" i="53"/>
  <c r="AF75" i="53"/>
  <c r="AJ75" i="53"/>
  <c r="AI75" i="53"/>
  <c r="AG75" i="53"/>
  <c r="AK75" i="53"/>
  <c r="AE75" i="53"/>
  <c r="O122" i="54"/>
  <c r="R121" i="71"/>
  <c r="AP74" i="70"/>
  <c r="AO74" i="70"/>
  <c r="AM74" i="70"/>
  <c r="AQ74" i="70"/>
  <c r="AN74" i="70"/>
  <c r="AL74" i="70"/>
  <c r="AL78" i="70" s="1"/>
  <c r="AR74" i="70"/>
  <c r="N121" i="67"/>
  <c r="AJ75" i="62"/>
  <c r="AI75" i="62"/>
  <c r="AH75" i="62"/>
  <c r="O122" i="63"/>
  <c r="AK75" i="62"/>
  <c r="AF75" i="62"/>
  <c r="AG75" i="62"/>
  <c r="AE75" i="62"/>
  <c r="AR74" i="58"/>
  <c r="AQ74" i="58"/>
  <c r="AL74" i="58"/>
  <c r="AL78" i="58" s="1"/>
  <c r="AP74" i="58"/>
  <c r="AM74" i="58"/>
  <c r="R121" i="59"/>
  <c r="AO74" i="58"/>
  <c r="AN74" i="58"/>
  <c r="P121" i="59"/>
  <c r="Q19" i="52"/>
  <c r="AI10" i="53" s="1"/>
  <c r="O10" i="54" s="1"/>
  <c r="M19" i="36"/>
  <c r="W10" i="37" s="1"/>
  <c r="K10" i="38" s="1"/>
  <c r="P121" i="50"/>
  <c r="R89" i="36"/>
  <c r="P122" i="38" s="1"/>
  <c r="R89" i="65"/>
  <c r="P122" i="67" s="1"/>
  <c r="R89" i="57"/>
  <c r="R20" i="57" s="1"/>
  <c r="R89" i="61"/>
  <c r="P122" i="63" s="1"/>
  <c r="R89" i="69"/>
  <c r="R86" i="56"/>
  <c r="R19" i="56" s="1"/>
  <c r="R89" i="48"/>
  <c r="P122" i="50" s="1"/>
  <c r="R89" i="52"/>
  <c r="S85" i="56"/>
  <c r="S88" i="65"/>
  <c r="S88" i="57"/>
  <c r="S88" i="48"/>
  <c r="S88" i="52"/>
  <c r="S88" i="69"/>
  <c r="S88" i="61"/>
  <c r="S88" i="36"/>
  <c r="AE75" i="70"/>
  <c r="AJ75" i="70"/>
  <c r="O122" i="71"/>
  <c r="AG75" i="70"/>
  <c r="AK75" i="70"/>
  <c r="AI75" i="70"/>
  <c r="AH75" i="70"/>
  <c r="AF75" i="70"/>
  <c r="AQ74" i="37"/>
  <c r="AM74" i="37"/>
  <c r="AN74" i="37"/>
  <c r="AL74" i="37"/>
  <c r="AL78" i="37" s="1"/>
  <c r="R121" i="38"/>
  <c r="AP74" i="37"/>
  <c r="AR74" i="37"/>
  <c r="AO74" i="37"/>
  <c r="O19" i="36"/>
  <c r="AC10" i="37" s="1"/>
  <c r="M10" i="38" s="1"/>
  <c r="P121" i="38"/>
  <c r="N121" i="59"/>
  <c r="T86" i="56"/>
  <c r="T19" i="56" s="1"/>
  <c r="T89" i="65"/>
  <c r="T19" i="65" s="1"/>
  <c r="AP10" i="66" s="1"/>
  <c r="T89" i="69"/>
  <c r="T89" i="57"/>
  <c r="T19" i="57" s="1"/>
  <c r="AP10" i="58" s="1"/>
  <c r="R10" i="59" s="1"/>
  <c r="T89" i="48"/>
  <c r="T19" i="48" s="1"/>
  <c r="AP10" i="49" s="1"/>
  <c r="R10" i="50" s="1"/>
  <c r="T89" i="52"/>
  <c r="T20" i="52" s="1"/>
  <c r="T89" i="61"/>
  <c r="T19" i="61" s="1"/>
  <c r="AP10" i="62" s="1"/>
  <c r="T89" i="36"/>
  <c r="AH75" i="49"/>
  <c r="AG75" i="49"/>
  <c r="AK75" i="49"/>
  <c r="AJ75" i="49"/>
  <c r="O122" i="50"/>
  <c r="AE75" i="49"/>
  <c r="AI75" i="49"/>
  <c r="AF75" i="49"/>
  <c r="P121" i="71"/>
  <c r="N121" i="54"/>
  <c r="K25" i="1"/>
  <c r="W10" i="9"/>
  <c r="AE87" i="1"/>
  <c r="AH87" i="1" s="1"/>
  <c r="AL8" i="9"/>
  <c r="U8" i="2"/>
  <c r="J10" i="2"/>
  <c r="H10" i="2"/>
  <c r="AI10" i="9"/>
  <c r="AC10" i="9"/>
  <c r="L10" i="2"/>
  <c r="Y124" i="2"/>
  <c r="M28" i="1"/>
  <c r="M28" i="56" s="1"/>
  <c r="M29" i="1"/>
  <c r="M29" i="56" s="1"/>
  <c r="Z120" i="2"/>
  <c r="AB91" i="1"/>
  <c r="T19" i="1"/>
  <c r="AQ75" i="9"/>
  <c r="AP75" i="9"/>
  <c r="AR75" i="9"/>
  <c r="AL75" i="9"/>
  <c r="AO75" i="9"/>
  <c r="AM75" i="9"/>
  <c r="AN75" i="9"/>
  <c r="AS8" i="9"/>
  <c r="X8" i="2"/>
  <c r="AB120" i="2"/>
  <c r="AG87" i="1"/>
  <c r="AD91" i="1"/>
  <c r="AC17" i="1"/>
  <c r="BA73" i="9"/>
  <c r="BB73" i="9"/>
  <c r="BC73" i="9"/>
  <c r="BD73" i="9"/>
  <c r="AZ73" i="9"/>
  <c r="BE73" i="9"/>
  <c r="BF73" i="9"/>
  <c r="X120" i="2"/>
  <c r="AC87" i="1"/>
  <c r="Z91" i="1"/>
  <c r="AV77" i="9"/>
  <c r="AU77" i="9"/>
  <c r="AW77" i="9"/>
  <c r="AX77" i="9"/>
  <c r="AS77" i="9"/>
  <c r="AY77" i="9"/>
  <c r="U124" i="2"/>
  <c r="AT77" i="9"/>
  <c r="AU74" i="9"/>
  <c r="AY74" i="9"/>
  <c r="AW74" i="9"/>
  <c r="AT74" i="9"/>
  <c r="AX74" i="9"/>
  <c r="AV74" i="9"/>
  <c r="AS74" i="9"/>
  <c r="AS78" i="9" s="1"/>
  <c r="S121" i="2"/>
  <c r="V88" i="1"/>
  <c r="R19" i="1"/>
  <c r="P122" i="2"/>
  <c r="S89" i="1"/>
  <c r="R122" i="2"/>
  <c r="U89" i="1"/>
  <c r="U121" i="2"/>
  <c r="Z88" i="1"/>
  <c r="X88" i="1"/>
  <c r="W89" i="1"/>
  <c r="N122" i="2"/>
  <c r="Q121" i="2"/>
  <c r="P19" i="1"/>
  <c r="AD11" i="9" l="1"/>
  <c r="T21" i="76"/>
  <c r="T19" i="90"/>
  <c r="AP10" i="91" s="1"/>
  <c r="P19" i="90"/>
  <c r="AD10" i="91" s="1"/>
  <c r="S19" i="90"/>
  <c r="AK10" i="91" s="1"/>
  <c r="P19" i="86"/>
  <c r="AD10" i="87" s="1"/>
  <c r="P11" i="2"/>
  <c r="W20" i="1"/>
  <c r="AW11" i="9" s="1"/>
  <c r="W89" i="90"/>
  <c r="W20" i="90" s="1"/>
  <c r="AW11" i="91" s="1"/>
  <c r="W89" i="86"/>
  <c r="W19" i="86" s="1"/>
  <c r="AW10" i="87" s="1"/>
  <c r="K27" i="1"/>
  <c r="K27" i="56" s="1"/>
  <c r="K25" i="56"/>
  <c r="X88" i="90"/>
  <c r="X88" i="86"/>
  <c r="V88" i="90"/>
  <c r="V88" i="86"/>
  <c r="Q121" i="88"/>
  <c r="R20" i="90"/>
  <c r="AJ11" i="91" s="1"/>
  <c r="I27" i="1"/>
  <c r="I27" i="56" s="1"/>
  <c r="I31" i="56" s="1"/>
  <c r="J27" i="56"/>
  <c r="J31" i="56" s="1"/>
  <c r="J63" i="56" s="1"/>
  <c r="K10" i="92"/>
  <c r="K10" i="88"/>
  <c r="J31" i="1"/>
  <c r="J63" i="1" s="1"/>
  <c r="S121" i="88"/>
  <c r="AL78" i="91"/>
  <c r="W20" i="86"/>
  <c r="AW11" i="87" s="1"/>
  <c r="AT74" i="87"/>
  <c r="AS74" i="87"/>
  <c r="AS78" i="87" s="1"/>
  <c r="AY74" i="87"/>
  <c r="AW74" i="87"/>
  <c r="AV74" i="87"/>
  <c r="AU74" i="87"/>
  <c r="U121" i="88"/>
  <c r="AX74" i="87"/>
  <c r="O11" i="92"/>
  <c r="O11" i="88"/>
  <c r="Q121" i="92"/>
  <c r="U20" i="1"/>
  <c r="AQ11" i="9" s="1"/>
  <c r="U89" i="90"/>
  <c r="S122" i="92" s="1"/>
  <c r="U89" i="86"/>
  <c r="S122" i="88" s="1"/>
  <c r="R10" i="92"/>
  <c r="R10" i="88"/>
  <c r="S121" i="92"/>
  <c r="AW74" i="91"/>
  <c r="AV74" i="91"/>
  <c r="U121" i="92"/>
  <c r="AU74" i="91"/>
  <c r="AS74" i="91"/>
  <c r="AY74" i="91"/>
  <c r="AX74" i="91"/>
  <c r="AT74" i="91"/>
  <c r="M10" i="92"/>
  <c r="M10" i="88"/>
  <c r="P20" i="90"/>
  <c r="AD11" i="91" s="1"/>
  <c r="S20" i="1"/>
  <c r="Q11" i="2" s="1"/>
  <c r="S89" i="90"/>
  <c r="Q122" i="92" s="1"/>
  <c r="S89" i="86"/>
  <c r="Q122" i="88" s="1"/>
  <c r="K11" i="92"/>
  <c r="K11" i="88"/>
  <c r="AL75" i="87"/>
  <c r="AO75" i="87"/>
  <c r="AN75" i="87"/>
  <c r="R122" i="88"/>
  <c r="AR75" i="87"/>
  <c r="AQ75" i="87"/>
  <c r="AM75" i="87"/>
  <c r="AP75" i="87"/>
  <c r="AL78" i="87"/>
  <c r="AN75" i="91"/>
  <c r="AM75" i="91"/>
  <c r="AL75" i="91"/>
  <c r="AR75" i="91"/>
  <c r="AP75" i="91"/>
  <c r="AQ75" i="91"/>
  <c r="R122" i="92"/>
  <c r="AO75" i="91"/>
  <c r="P20" i="86"/>
  <c r="AD11" i="87" s="1"/>
  <c r="R20" i="86"/>
  <c r="AJ11" i="87" s="1"/>
  <c r="Z88" i="90"/>
  <c r="Z88" i="86"/>
  <c r="M11" i="92"/>
  <c r="M11" i="88"/>
  <c r="T20" i="86"/>
  <c r="AP11" i="87" s="1"/>
  <c r="AD60" i="9"/>
  <c r="AC60" i="9" s="1"/>
  <c r="AC61" i="9" s="1"/>
  <c r="AK60" i="9"/>
  <c r="AJ60" i="9" s="1"/>
  <c r="AJ61" i="9" s="1"/>
  <c r="R23" i="1" s="1"/>
  <c r="R23" i="56" s="1"/>
  <c r="W44" i="76"/>
  <c r="W23" i="76" s="1"/>
  <c r="W45" i="76"/>
  <c r="W22" i="76" s="1"/>
  <c r="U44" i="76"/>
  <c r="U45" i="76"/>
  <c r="S44" i="76"/>
  <c r="S45" i="76"/>
  <c r="O11" i="63"/>
  <c r="O11" i="71"/>
  <c r="O11" i="67"/>
  <c r="K11" i="63"/>
  <c r="K11" i="67"/>
  <c r="K11" i="71"/>
  <c r="M11" i="63"/>
  <c r="M11" i="67"/>
  <c r="M11" i="71"/>
  <c r="M10" i="63"/>
  <c r="M10" i="67"/>
  <c r="M10" i="71"/>
  <c r="R10" i="63"/>
  <c r="R10" i="71"/>
  <c r="R10" i="67"/>
  <c r="K10" i="63"/>
  <c r="K10" i="71"/>
  <c r="K10" i="67"/>
  <c r="P20" i="48"/>
  <c r="AD11" i="49" s="1"/>
  <c r="N11" i="50" s="1"/>
  <c r="P20" i="36"/>
  <c r="AD11" i="37" s="1"/>
  <c r="N11" i="38" s="1"/>
  <c r="P20" i="52"/>
  <c r="AD11" i="53" s="1"/>
  <c r="N11" i="54" s="1"/>
  <c r="P20" i="56"/>
  <c r="R20" i="61"/>
  <c r="AJ11" i="62" s="1"/>
  <c r="T20" i="57"/>
  <c r="AP11" i="58" s="1"/>
  <c r="R11" i="59" s="1"/>
  <c r="R20" i="48"/>
  <c r="AJ11" i="49" s="1"/>
  <c r="P11" i="50" s="1"/>
  <c r="AJ11" i="58"/>
  <c r="P11" i="59" s="1"/>
  <c r="P20" i="65"/>
  <c r="AD11" i="66" s="1"/>
  <c r="T20" i="48"/>
  <c r="AP11" i="49" s="1"/>
  <c r="R11" i="50" s="1"/>
  <c r="R20" i="56"/>
  <c r="P20" i="69"/>
  <c r="AD11" i="70" s="1"/>
  <c r="R20" i="69"/>
  <c r="AJ11" i="70" s="1"/>
  <c r="R20" i="36"/>
  <c r="AJ11" i="37" s="1"/>
  <c r="P11" i="38" s="1"/>
  <c r="P20" i="57"/>
  <c r="AD11" i="58" s="1"/>
  <c r="N11" i="59" s="1"/>
  <c r="T20" i="69"/>
  <c r="AP11" i="70" s="1"/>
  <c r="T20" i="56"/>
  <c r="T20" i="61"/>
  <c r="AP11" i="62" s="1"/>
  <c r="AP11" i="53"/>
  <c r="R11" i="54" s="1"/>
  <c r="T20" i="65"/>
  <c r="AP11" i="66" s="1"/>
  <c r="P20" i="61"/>
  <c r="AD11" i="62" s="1"/>
  <c r="R20" i="65"/>
  <c r="AJ11" i="66" s="1"/>
  <c r="T20" i="36"/>
  <c r="AP11" i="37" s="1"/>
  <c r="R11" i="38" s="1"/>
  <c r="R20" i="52"/>
  <c r="AJ11" i="53" s="1"/>
  <c r="P11" i="54" s="1"/>
  <c r="AK11" i="9"/>
  <c r="AC88" i="1"/>
  <c r="Z40" i="76"/>
  <c r="AC43" i="77"/>
  <c r="S41" i="76"/>
  <c r="V44" i="77"/>
  <c r="AI10" i="70"/>
  <c r="AC10" i="70"/>
  <c r="W41" i="76"/>
  <c r="W12" i="76" s="1"/>
  <c r="Z44" i="77"/>
  <c r="Z11" i="77" s="1"/>
  <c r="U41" i="76"/>
  <c r="X44" i="77"/>
  <c r="W10" i="70"/>
  <c r="N122" i="71"/>
  <c r="X40" i="76"/>
  <c r="AA43" i="77"/>
  <c r="V40" i="76"/>
  <c r="Y43" i="77"/>
  <c r="AE91" i="1"/>
  <c r="AC124" i="2" s="1"/>
  <c r="R19" i="36"/>
  <c r="AJ10" i="37" s="1"/>
  <c r="P10" i="38" s="1"/>
  <c r="P19" i="48"/>
  <c r="AD10" i="49" s="1"/>
  <c r="N10" i="50" s="1"/>
  <c r="P19" i="52"/>
  <c r="AD10" i="53" s="1"/>
  <c r="N10" i="54" s="1"/>
  <c r="P19" i="57"/>
  <c r="AD10" i="58" s="1"/>
  <c r="N10" i="59" s="1"/>
  <c r="P19" i="69"/>
  <c r="P19" i="65"/>
  <c r="AD10" i="66" s="1"/>
  <c r="R19" i="61"/>
  <c r="AJ10" i="62" s="1"/>
  <c r="AC120" i="2"/>
  <c r="W89" i="69"/>
  <c r="W20" i="69" s="1"/>
  <c r="W89" i="61"/>
  <c r="W19" i="61" s="1"/>
  <c r="AW10" i="62" s="1"/>
  <c r="W89" i="52"/>
  <c r="W20" i="52" s="1"/>
  <c r="W89" i="36"/>
  <c r="W86" i="56"/>
  <c r="W19" i="56" s="1"/>
  <c r="W89" i="48"/>
  <c r="W19" i="48" s="1"/>
  <c r="AW10" i="49" s="1"/>
  <c r="U10" i="50" s="1"/>
  <c r="W89" i="65"/>
  <c r="W19" i="65" s="1"/>
  <c r="AW10" i="66" s="1"/>
  <c r="W89" i="57"/>
  <c r="W19" i="57" s="1"/>
  <c r="AW10" i="58" s="1"/>
  <c r="U10" i="59" s="1"/>
  <c r="AR75" i="37"/>
  <c r="AQ75" i="37"/>
  <c r="AO75" i="37"/>
  <c r="AP75" i="37"/>
  <c r="AM75" i="37"/>
  <c r="AN75" i="37"/>
  <c r="R122" i="38"/>
  <c r="AL75" i="37"/>
  <c r="T19" i="36"/>
  <c r="AP10" i="37" s="1"/>
  <c r="R10" i="38" s="1"/>
  <c r="AR75" i="53"/>
  <c r="AM75" i="53"/>
  <c r="AN75" i="53"/>
  <c r="AO75" i="53"/>
  <c r="AQ75" i="53"/>
  <c r="R122" i="54"/>
  <c r="AL75" i="53"/>
  <c r="AP75" i="53"/>
  <c r="T19" i="52"/>
  <c r="AP10" i="53" s="1"/>
  <c r="R10" i="54" s="1"/>
  <c r="S89" i="65"/>
  <c r="Q122" i="67" s="1"/>
  <c r="S89" i="57"/>
  <c r="Q122" i="59" s="1"/>
  <c r="S89" i="48"/>
  <c r="Q122" i="50" s="1"/>
  <c r="S89" i="61"/>
  <c r="Q122" i="63" s="1"/>
  <c r="S86" i="56"/>
  <c r="S19" i="56" s="1"/>
  <c r="S89" i="52"/>
  <c r="Q122" i="54" s="1"/>
  <c r="S89" i="36"/>
  <c r="Q122" i="38" s="1"/>
  <c r="S89" i="69"/>
  <c r="Q121" i="71"/>
  <c r="Z85" i="56"/>
  <c r="Z88" i="65"/>
  <c r="Z88" i="61"/>
  <c r="Z88" i="52"/>
  <c r="Z88" i="69"/>
  <c r="Z88" i="57"/>
  <c r="Z88" i="48"/>
  <c r="Z88" i="36"/>
  <c r="Q121" i="50"/>
  <c r="P122" i="71"/>
  <c r="R19" i="69"/>
  <c r="Q121" i="67"/>
  <c r="P122" i="59"/>
  <c r="R19" i="57"/>
  <c r="AJ10" i="58" s="1"/>
  <c r="P10" i="59" s="1"/>
  <c r="R19" i="48"/>
  <c r="AJ10" i="49" s="1"/>
  <c r="P10" i="50" s="1"/>
  <c r="AW74" i="58"/>
  <c r="AS74" i="58"/>
  <c r="AS78" i="58" s="1"/>
  <c r="AY74" i="58"/>
  <c r="AU74" i="58"/>
  <c r="AX74" i="58"/>
  <c r="AT74" i="58"/>
  <c r="AV74" i="58"/>
  <c r="U121" i="59"/>
  <c r="AR75" i="58"/>
  <c r="AQ75" i="58"/>
  <c r="AL75" i="58"/>
  <c r="AP75" i="58"/>
  <c r="AM75" i="58"/>
  <c r="R122" i="59"/>
  <c r="AO75" i="58"/>
  <c r="AN75" i="58"/>
  <c r="Q121" i="63"/>
  <c r="P122" i="54"/>
  <c r="R19" i="52"/>
  <c r="AJ10" i="53" s="1"/>
  <c r="P10" i="54" s="1"/>
  <c r="S121" i="50"/>
  <c r="N122" i="63"/>
  <c r="P19" i="61"/>
  <c r="AD10" i="62" s="1"/>
  <c r="S121" i="67"/>
  <c r="S121" i="38"/>
  <c r="AS74" i="66"/>
  <c r="AS78" i="66" s="1"/>
  <c r="AX74" i="66"/>
  <c r="AY74" i="66"/>
  <c r="AW74" i="66"/>
  <c r="U121" i="67"/>
  <c r="AV74" i="66"/>
  <c r="AU74" i="66"/>
  <c r="AT74" i="66"/>
  <c r="AO75" i="70"/>
  <c r="AP75" i="70"/>
  <c r="AM75" i="70"/>
  <c r="AQ75" i="70"/>
  <c r="AL75" i="70"/>
  <c r="AN75" i="70"/>
  <c r="AR75" i="70"/>
  <c r="R122" i="71"/>
  <c r="R19" i="65"/>
  <c r="AJ10" i="66" s="1"/>
  <c r="S121" i="59"/>
  <c r="U86" i="56"/>
  <c r="U19" i="56" s="1"/>
  <c r="U89" i="65"/>
  <c r="S122" i="67" s="1"/>
  <c r="U89" i="57"/>
  <c r="S122" i="59" s="1"/>
  <c r="U89" i="48"/>
  <c r="S122" i="50" s="1"/>
  <c r="U89" i="36"/>
  <c r="S122" i="38" s="1"/>
  <c r="U89" i="69"/>
  <c r="U89" i="52"/>
  <c r="S122" i="54" s="1"/>
  <c r="U89" i="61"/>
  <c r="S122" i="63" s="1"/>
  <c r="AR75" i="66"/>
  <c r="AP75" i="66"/>
  <c r="AM75" i="66"/>
  <c r="R122" i="67"/>
  <c r="AN75" i="66"/>
  <c r="AQ75" i="66"/>
  <c r="AL75" i="66"/>
  <c r="AO75" i="66"/>
  <c r="Q121" i="38"/>
  <c r="S121" i="71"/>
  <c r="AV74" i="49"/>
  <c r="AX74" i="49"/>
  <c r="AU74" i="49"/>
  <c r="AT74" i="49"/>
  <c r="AW74" i="49"/>
  <c r="U121" i="50"/>
  <c r="AY74" i="49"/>
  <c r="AS74" i="49"/>
  <c r="AS78" i="49" s="1"/>
  <c r="AY74" i="37"/>
  <c r="AT74" i="37"/>
  <c r="AV74" i="37"/>
  <c r="AU74" i="37"/>
  <c r="U121" i="38"/>
  <c r="AW74" i="37"/>
  <c r="AS74" i="37"/>
  <c r="AS78" i="37" s="1"/>
  <c r="AX74" i="37"/>
  <c r="AO75" i="62"/>
  <c r="AN75" i="62"/>
  <c r="R122" i="63"/>
  <c r="AP75" i="62"/>
  <c r="AM75" i="62"/>
  <c r="AL75" i="62"/>
  <c r="AQ75" i="62"/>
  <c r="AR75" i="62"/>
  <c r="Q121" i="54"/>
  <c r="P19" i="36"/>
  <c r="AD10" i="37" s="1"/>
  <c r="N10" i="38" s="1"/>
  <c r="S121" i="54"/>
  <c r="AW74" i="53"/>
  <c r="AX74" i="53"/>
  <c r="U121" i="54"/>
  <c r="AV74" i="53"/>
  <c r="AT74" i="53"/>
  <c r="AU74" i="53"/>
  <c r="AY74" i="53"/>
  <c r="AS74" i="53"/>
  <c r="AS78" i="53" s="1"/>
  <c r="AV74" i="62"/>
  <c r="U121" i="63"/>
  <c r="AX74" i="62"/>
  <c r="AU74" i="62"/>
  <c r="AS74" i="62"/>
  <c r="AS78" i="62" s="1"/>
  <c r="AT74" i="62"/>
  <c r="AY74" i="62"/>
  <c r="AW74" i="62"/>
  <c r="X88" i="48"/>
  <c r="X85" i="56"/>
  <c r="X88" i="36"/>
  <c r="X88" i="65"/>
  <c r="X88" i="61"/>
  <c r="X88" i="52"/>
  <c r="X88" i="69"/>
  <c r="X88" i="57"/>
  <c r="V88" i="69"/>
  <c r="V88" i="36"/>
  <c r="V88" i="57"/>
  <c r="V88" i="48"/>
  <c r="V85" i="56"/>
  <c r="V88" i="61"/>
  <c r="V88" i="65"/>
  <c r="V88" i="52"/>
  <c r="AM75" i="49"/>
  <c r="AO75" i="49"/>
  <c r="R122" i="50"/>
  <c r="AN75" i="49"/>
  <c r="AL75" i="49"/>
  <c r="AQ75" i="49"/>
  <c r="AP75" i="49"/>
  <c r="AR75" i="49"/>
  <c r="Q121" i="59"/>
  <c r="T19" i="69"/>
  <c r="S121" i="63"/>
  <c r="AX74" i="70"/>
  <c r="AV74" i="70"/>
  <c r="AY74" i="70"/>
  <c r="AS74" i="70"/>
  <c r="AS78" i="70" s="1"/>
  <c r="AW74" i="70"/>
  <c r="AT74" i="70"/>
  <c r="U121" i="71"/>
  <c r="AU74" i="70"/>
  <c r="K10" i="2"/>
  <c r="S19" i="1"/>
  <c r="U19" i="1"/>
  <c r="AQ10" i="9" s="1"/>
  <c r="AJ10" i="9"/>
  <c r="M10" i="2"/>
  <c r="AP10" i="9"/>
  <c r="O10" i="2"/>
  <c r="AD10" i="9"/>
  <c r="Z124" i="2"/>
  <c r="AB124" i="2"/>
  <c r="N28" i="1"/>
  <c r="N28" i="56" s="1"/>
  <c r="AA29" i="1"/>
  <c r="AA29" i="56" s="1"/>
  <c r="N29" i="1"/>
  <c r="N29" i="56" s="1"/>
  <c r="W29" i="1"/>
  <c r="W29" i="56" s="1"/>
  <c r="T29" i="1"/>
  <c r="T29" i="56" s="1"/>
  <c r="N24" i="1"/>
  <c r="N24" i="56" s="1"/>
  <c r="AH91" i="1"/>
  <c r="AF120" i="2"/>
  <c r="AH120" i="2" s="1"/>
  <c r="BE77" i="9"/>
  <c r="X124" i="2"/>
  <c r="BF77" i="9"/>
  <c r="BC77" i="9"/>
  <c r="AZ77" i="9"/>
  <c r="BD77" i="9"/>
  <c r="BA77" i="9"/>
  <c r="BB77" i="9"/>
  <c r="AZ8" i="9"/>
  <c r="AA8" i="2"/>
  <c r="AE120" i="2"/>
  <c r="AG120" i="2" s="1"/>
  <c r="AI120" i="2" s="1"/>
  <c r="AF17" i="1"/>
  <c r="AG91" i="1"/>
  <c r="AT75" i="9"/>
  <c r="AU75" i="9"/>
  <c r="AW75" i="9"/>
  <c r="AV75" i="9"/>
  <c r="AS75" i="9"/>
  <c r="AX75" i="9"/>
  <c r="AY75" i="9"/>
  <c r="BL73" i="9"/>
  <c r="BG73" i="9"/>
  <c r="BM73" i="9"/>
  <c r="BK73" i="9"/>
  <c r="BH73" i="9"/>
  <c r="BI73" i="9"/>
  <c r="BJ73" i="9"/>
  <c r="AF87" i="1"/>
  <c r="AA120" i="2"/>
  <c r="AC91" i="1"/>
  <c r="BC74" i="9"/>
  <c r="AZ74" i="9"/>
  <c r="AZ78" i="9" s="1"/>
  <c r="BD74" i="9"/>
  <c r="BE74" i="9"/>
  <c r="BF74" i="9"/>
  <c r="BA74" i="9"/>
  <c r="BB74" i="9"/>
  <c r="AA88" i="1"/>
  <c r="Z89" i="1"/>
  <c r="X121" i="2"/>
  <c r="V121" i="2"/>
  <c r="Y88" i="1"/>
  <c r="T121" i="2"/>
  <c r="S122" i="2"/>
  <c r="V89" i="1"/>
  <c r="W19" i="1"/>
  <c r="X89" i="1"/>
  <c r="U122" i="2"/>
  <c r="Q122" i="2"/>
  <c r="U11" i="2" l="1"/>
  <c r="U19" i="86"/>
  <c r="AQ10" i="87" s="1"/>
  <c r="W19" i="90"/>
  <c r="AW10" i="91" s="1"/>
  <c r="Z12" i="76"/>
  <c r="X19" i="90"/>
  <c r="AX10" i="91" s="1"/>
  <c r="S19" i="86"/>
  <c r="AK10" i="87" s="1"/>
  <c r="W21" i="76"/>
  <c r="U20" i="90"/>
  <c r="AQ11" i="91" s="1"/>
  <c r="U19" i="90"/>
  <c r="AQ10" i="91" s="1"/>
  <c r="S11" i="2"/>
  <c r="N10" i="92"/>
  <c r="N10" i="88"/>
  <c r="R11" i="92"/>
  <c r="R11" i="88"/>
  <c r="BC74" i="91"/>
  <c r="BA74" i="91"/>
  <c r="BD74" i="91"/>
  <c r="BF74" i="91"/>
  <c r="BB74" i="91"/>
  <c r="AZ74" i="91"/>
  <c r="AZ78" i="91" s="1"/>
  <c r="X121" i="92"/>
  <c r="BE74" i="91"/>
  <c r="S20" i="90"/>
  <c r="AK11" i="91" s="1"/>
  <c r="U20" i="86"/>
  <c r="AQ11" i="87" s="1"/>
  <c r="V121" i="88"/>
  <c r="P10" i="92"/>
  <c r="P10" i="88"/>
  <c r="AS78" i="91"/>
  <c r="Y88" i="90"/>
  <c r="Y88" i="86"/>
  <c r="V121" i="92"/>
  <c r="X20" i="1"/>
  <c r="AX11" i="9" s="1"/>
  <c r="X89" i="90"/>
  <c r="V122" i="92" s="1"/>
  <c r="X89" i="86"/>
  <c r="V122" i="88" s="1"/>
  <c r="AC88" i="90"/>
  <c r="AC88" i="86"/>
  <c r="AX75" i="87"/>
  <c r="AW75" i="87"/>
  <c r="AV75" i="87"/>
  <c r="AS75" i="87"/>
  <c r="AU75" i="87"/>
  <c r="AT75" i="87"/>
  <c r="AY75" i="87"/>
  <c r="U122" i="88"/>
  <c r="Z20" i="1"/>
  <c r="Z89" i="86"/>
  <c r="Z20" i="86" s="1"/>
  <c r="BD11" i="87" s="1"/>
  <c r="Z89" i="90"/>
  <c r="Z19" i="90" s="1"/>
  <c r="BD10" i="91" s="1"/>
  <c r="AA88" i="90"/>
  <c r="AA88" i="86"/>
  <c r="AV75" i="91"/>
  <c r="AU75" i="91"/>
  <c r="AT75" i="91"/>
  <c r="U122" i="92"/>
  <c r="AS75" i="91"/>
  <c r="AY75" i="91"/>
  <c r="AX75" i="91"/>
  <c r="AW75" i="91"/>
  <c r="N11" i="92"/>
  <c r="N11" i="88"/>
  <c r="P11" i="92"/>
  <c r="P11" i="88"/>
  <c r="S20" i="86"/>
  <c r="AK11" i="87" s="1"/>
  <c r="T121" i="88"/>
  <c r="V20" i="1"/>
  <c r="AR11" i="9" s="1"/>
  <c r="V89" i="90"/>
  <c r="T122" i="92" s="1"/>
  <c r="V89" i="86"/>
  <c r="T122" i="88" s="1"/>
  <c r="U10" i="92"/>
  <c r="U10" i="88"/>
  <c r="BD74" i="87"/>
  <c r="BC74" i="87"/>
  <c r="AZ74" i="87"/>
  <c r="AZ78" i="87" s="1"/>
  <c r="X121" i="88"/>
  <c r="BF74" i="87"/>
  <c r="BE74" i="87"/>
  <c r="BA74" i="87"/>
  <c r="BB74" i="87"/>
  <c r="T121" i="92"/>
  <c r="AD61" i="9"/>
  <c r="P23" i="1" s="1"/>
  <c r="P23" i="56" s="1"/>
  <c r="X45" i="76"/>
  <c r="X44" i="76"/>
  <c r="Z45" i="76"/>
  <c r="Z22" i="76" s="1"/>
  <c r="Z44" i="76"/>
  <c r="Z23" i="76" s="1"/>
  <c r="V44" i="76"/>
  <c r="V45" i="76"/>
  <c r="P11" i="63"/>
  <c r="P11" i="71"/>
  <c r="P11" i="67"/>
  <c r="N11" i="63"/>
  <c r="N11" i="71"/>
  <c r="N11" i="67"/>
  <c r="R11" i="63"/>
  <c r="R11" i="71"/>
  <c r="R11" i="67"/>
  <c r="S19" i="48"/>
  <c r="AK10" i="49" s="1"/>
  <c r="Q10" i="50" s="1"/>
  <c r="U10" i="63"/>
  <c r="U10" i="71"/>
  <c r="U10" i="67"/>
  <c r="N10" i="63"/>
  <c r="N10" i="71"/>
  <c r="N10" i="67"/>
  <c r="P10" i="63"/>
  <c r="P10" i="71"/>
  <c r="P10" i="67"/>
  <c r="U20" i="36"/>
  <c r="AQ11" i="37" s="1"/>
  <c r="S11" i="38" s="1"/>
  <c r="U20" i="65"/>
  <c r="AQ11" i="66" s="1"/>
  <c r="U20" i="56"/>
  <c r="S20" i="36"/>
  <c r="AK11" i="37" s="1"/>
  <c r="Q11" i="38" s="1"/>
  <c r="S20" i="56"/>
  <c r="U20" i="48"/>
  <c r="AQ11" i="49" s="1"/>
  <c r="S11" i="50" s="1"/>
  <c r="U20" i="57"/>
  <c r="AQ11" i="58" s="1"/>
  <c r="S11" i="59" s="1"/>
  <c r="W20" i="56"/>
  <c r="AW11" i="53"/>
  <c r="U11" i="54" s="1"/>
  <c r="W20" i="48"/>
  <c r="AW11" i="49" s="1"/>
  <c r="U11" i="50" s="1"/>
  <c r="S20" i="65"/>
  <c r="AK11" i="66" s="1"/>
  <c r="S20" i="52"/>
  <c r="AK11" i="53" s="1"/>
  <c r="Q11" i="54" s="1"/>
  <c r="U20" i="61"/>
  <c r="AQ11" i="62" s="1"/>
  <c r="S20" i="48"/>
  <c r="AK11" i="49" s="1"/>
  <c r="Q11" i="50" s="1"/>
  <c r="U20" i="52"/>
  <c r="AQ11" i="53" s="1"/>
  <c r="S11" i="54" s="1"/>
  <c r="S20" i="69"/>
  <c r="AK11" i="70" s="1"/>
  <c r="AW11" i="70"/>
  <c r="W20" i="65"/>
  <c r="AW11" i="66" s="1"/>
  <c r="W20" i="36"/>
  <c r="AW11" i="37" s="1"/>
  <c r="U11" i="38" s="1"/>
  <c r="W20" i="57"/>
  <c r="AW11" i="58" s="1"/>
  <c r="U11" i="59" s="1"/>
  <c r="S20" i="61"/>
  <c r="AK11" i="62" s="1"/>
  <c r="W20" i="61"/>
  <c r="AW11" i="62" s="1"/>
  <c r="U20" i="69"/>
  <c r="AQ11" i="70" s="1"/>
  <c r="S20" i="57"/>
  <c r="AK11" i="58" s="1"/>
  <c r="Q11" i="59" s="1"/>
  <c r="BD11" i="9"/>
  <c r="X11" i="2"/>
  <c r="AC89" i="1"/>
  <c r="AF88" i="1"/>
  <c r="AD10" i="70"/>
  <c r="AP10" i="70"/>
  <c r="Y40" i="76"/>
  <c r="AB43" i="77"/>
  <c r="S122" i="71"/>
  <c r="X41" i="76"/>
  <c r="AA44" i="77"/>
  <c r="AC40" i="76"/>
  <c r="AF43" i="77"/>
  <c r="Q122" i="71"/>
  <c r="Z41" i="76"/>
  <c r="Z21" i="76" s="1"/>
  <c r="AC44" i="77"/>
  <c r="AC11" i="77" s="1"/>
  <c r="V41" i="76"/>
  <c r="Y44" i="77"/>
  <c r="AA40" i="76"/>
  <c r="AD43" i="77"/>
  <c r="AJ10" i="70"/>
  <c r="I31" i="1"/>
  <c r="K31" i="1"/>
  <c r="K63" i="1" s="1"/>
  <c r="K31" i="56"/>
  <c r="K63" i="56" s="1"/>
  <c r="S19" i="36"/>
  <c r="AK10" i="37" s="1"/>
  <c r="Q10" i="38" s="1"/>
  <c r="S19" i="52"/>
  <c r="AK10" i="53" s="1"/>
  <c r="Q10" i="54" s="1"/>
  <c r="U19" i="61"/>
  <c r="AQ10" i="62" s="1"/>
  <c r="U19" i="48"/>
  <c r="AQ10" i="49" s="1"/>
  <c r="S10" i="50" s="1"/>
  <c r="S19" i="65"/>
  <c r="AK10" i="66" s="1"/>
  <c r="U19" i="69"/>
  <c r="S19" i="69"/>
  <c r="S19" i="57"/>
  <c r="AK10" i="58" s="1"/>
  <c r="Q10" i="59" s="1"/>
  <c r="U19" i="57"/>
  <c r="AQ10" i="58" s="1"/>
  <c r="S10" i="59" s="1"/>
  <c r="U19" i="36"/>
  <c r="AQ10" i="37" s="1"/>
  <c r="S10" i="38" s="1"/>
  <c r="V89" i="61"/>
  <c r="T122" i="63" s="1"/>
  <c r="V89" i="48"/>
  <c r="T122" i="50" s="1"/>
  <c r="V89" i="69"/>
  <c r="V20" i="69" s="1"/>
  <c r="V89" i="36"/>
  <c r="T122" i="38" s="1"/>
  <c r="V86" i="56"/>
  <c r="V19" i="56" s="1"/>
  <c r="V89" i="52"/>
  <c r="T122" i="54" s="1"/>
  <c r="V89" i="65"/>
  <c r="T122" i="67" s="1"/>
  <c r="V89" i="57"/>
  <c r="T122" i="59" s="1"/>
  <c r="BE74" i="49"/>
  <c r="X121" i="50"/>
  <c r="BD74" i="49"/>
  <c r="BC74" i="49"/>
  <c r="AZ74" i="49"/>
  <c r="AZ78" i="49" s="1"/>
  <c r="BB74" i="49"/>
  <c r="BA74" i="49"/>
  <c r="BF74" i="49"/>
  <c r="T121" i="63"/>
  <c r="V121" i="71"/>
  <c r="Y85" i="56"/>
  <c r="Y88" i="65"/>
  <c r="Y88" i="61"/>
  <c r="Y88" i="36"/>
  <c r="Y88" i="52"/>
  <c r="Y88" i="69"/>
  <c r="Y88" i="57"/>
  <c r="Y88" i="48"/>
  <c r="U19" i="52"/>
  <c r="AQ10" i="53" s="1"/>
  <c r="S10" i="54" s="1"/>
  <c r="X121" i="67"/>
  <c r="BE74" i="66"/>
  <c r="BA74" i="66"/>
  <c r="BC74" i="66"/>
  <c r="BB74" i="66"/>
  <c r="BD74" i="66"/>
  <c r="AZ74" i="66"/>
  <c r="AZ78" i="66" s="1"/>
  <c r="BF74" i="66"/>
  <c r="AU75" i="66"/>
  <c r="AT75" i="66"/>
  <c r="AY75" i="66"/>
  <c r="AW75" i="66"/>
  <c r="AV75" i="66"/>
  <c r="AS75" i="66"/>
  <c r="AX75" i="66"/>
  <c r="U122" i="67"/>
  <c r="X89" i="69"/>
  <c r="X20" i="69" s="1"/>
  <c r="X89" i="61"/>
  <c r="V122" i="63" s="1"/>
  <c r="X89" i="52"/>
  <c r="V122" i="54" s="1"/>
  <c r="X86" i="56"/>
  <c r="X19" i="56" s="1"/>
  <c r="X89" i="48"/>
  <c r="V122" i="50" s="1"/>
  <c r="X89" i="65"/>
  <c r="V122" i="67" s="1"/>
  <c r="X89" i="57"/>
  <c r="V122" i="59" s="1"/>
  <c r="X89" i="36"/>
  <c r="V122" i="38" s="1"/>
  <c r="AC88" i="65"/>
  <c r="AC88" i="69"/>
  <c r="AC88" i="57"/>
  <c r="AC88" i="52"/>
  <c r="AC85" i="56"/>
  <c r="AC88" i="36"/>
  <c r="AC88" i="61"/>
  <c r="AC88" i="48"/>
  <c r="T121" i="71"/>
  <c r="AV75" i="49"/>
  <c r="U122" i="50"/>
  <c r="AT75" i="49"/>
  <c r="AU75" i="49"/>
  <c r="AY75" i="49"/>
  <c r="AX75" i="49"/>
  <c r="AS75" i="49"/>
  <c r="AW75" i="49"/>
  <c r="V121" i="59"/>
  <c r="AX75" i="37"/>
  <c r="AV75" i="37"/>
  <c r="U122" i="38"/>
  <c r="AU75" i="37"/>
  <c r="AT75" i="37"/>
  <c r="AY75" i="37"/>
  <c r="AS75" i="37"/>
  <c r="AW75" i="37"/>
  <c r="T121" i="50"/>
  <c r="V121" i="63"/>
  <c r="T121" i="38"/>
  <c r="V121" i="38"/>
  <c r="S19" i="61"/>
  <c r="AK10" i="62" s="1"/>
  <c r="Z89" i="36"/>
  <c r="Z19" i="36" s="1"/>
  <c r="BD10" i="37" s="1"/>
  <c r="X10" i="38" s="1"/>
  <c r="Z89" i="57"/>
  <c r="Z19" i="57" s="1"/>
  <c r="BD10" i="58" s="1"/>
  <c r="X10" i="59" s="1"/>
  <c r="Z89" i="52"/>
  <c r="Z19" i="52" s="1"/>
  <c r="BD10" i="53" s="1"/>
  <c r="X10" i="54" s="1"/>
  <c r="Z86" i="56"/>
  <c r="Z19" i="56" s="1"/>
  <c r="Z89" i="61"/>
  <c r="Z19" i="61" s="1"/>
  <c r="BD10" i="62" s="1"/>
  <c r="Z89" i="65"/>
  <c r="Z20" i="65" s="1"/>
  <c r="Z89" i="69"/>
  <c r="Z89" i="48"/>
  <c r="Z20" i="48" s="1"/>
  <c r="T121" i="54"/>
  <c r="V121" i="50"/>
  <c r="BB74" i="37"/>
  <c r="BA74" i="37"/>
  <c r="AZ74" i="37"/>
  <c r="AZ78" i="37" s="1"/>
  <c r="BC74" i="37"/>
  <c r="BF74" i="37"/>
  <c r="BE74" i="37"/>
  <c r="BD74" i="37"/>
  <c r="X121" i="38"/>
  <c r="AA85" i="56"/>
  <c r="AA88" i="65"/>
  <c r="AA88" i="57"/>
  <c r="AA88" i="48"/>
  <c r="AA88" i="61"/>
  <c r="AA88" i="52"/>
  <c r="AA88" i="69"/>
  <c r="AA88" i="36"/>
  <c r="BC74" i="58"/>
  <c r="BB74" i="58"/>
  <c r="X121" i="59"/>
  <c r="BF74" i="58"/>
  <c r="BE74" i="58"/>
  <c r="BA74" i="58"/>
  <c r="AZ74" i="58"/>
  <c r="AZ78" i="58" s="1"/>
  <c r="BD74" i="58"/>
  <c r="AX75" i="53"/>
  <c r="AU75" i="53"/>
  <c r="AS75" i="53"/>
  <c r="AY75" i="53"/>
  <c r="AW75" i="53"/>
  <c r="U122" i="54"/>
  <c r="AV75" i="53"/>
  <c r="AT75" i="53"/>
  <c r="V121" i="54"/>
  <c r="W19" i="52"/>
  <c r="AW10" i="53" s="1"/>
  <c r="U10" i="54" s="1"/>
  <c r="W19" i="36"/>
  <c r="AW10" i="37" s="1"/>
  <c r="U10" i="38" s="1"/>
  <c r="U19" i="65"/>
  <c r="AQ10" i="66" s="1"/>
  <c r="BB74" i="70"/>
  <c r="BE74" i="70"/>
  <c r="BA74" i="70"/>
  <c r="BC74" i="70"/>
  <c r="AZ74" i="70"/>
  <c r="AZ78" i="70" s="1"/>
  <c r="X121" i="71"/>
  <c r="BF74" i="70"/>
  <c r="BD74" i="70"/>
  <c r="AX75" i="62"/>
  <c r="AU75" i="62"/>
  <c r="AT75" i="62"/>
  <c r="AS75" i="62"/>
  <c r="U122" i="63"/>
  <c r="AY75" i="62"/>
  <c r="AW75" i="62"/>
  <c r="AV75" i="62"/>
  <c r="T121" i="67"/>
  <c r="AZ74" i="53"/>
  <c r="AZ78" i="53" s="1"/>
  <c r="BD74" i="53"/>
  <c r="BB74" i="53"/>
  <c r="X121" i="54"/>
  <c r="BC74" i="53"/>
  <c r="BA74" i="53"/>
  <c r="BF74" i="53"/>
  <c r="BE74" i="53"/>
  <c r="AY75" i="70"/>
  <c r="AX75" i="70"/>
  <c r="AU75" i="70"/>
  <c r="AS75" i="70"/>
  <c r="AW75" i="70"/>
  <c r="AT75" i="70"/>
  <c r="AV75" i="70"/>
  <c r="U122" i="71"/>
  <c r="W19" i="69"/>
  <c r="T121" i="59"/>
  <c r="V121" i="67"/>
  <c r="BD74" i="62"/>
  <c r="BF74" i="62"/>
  <c r="BE74" i="62"/>
  <c r="X121" i="63"/>
  <c r="BC74" i="62"/>
  <c r="BB74" i="62"/>
  <c r="BA74" i="62"/>
  <c r="AZ74" i="62"/>
  <c r="AZ78" i="62" s="1"/>
  <c r="AS75" i="58"/>
  <c r="AU75" i="58"/>
  <c r="AY75" i="58"/>
  <c r="AX75" i="58"/>
  <c r="AT75" i="58"/>
  <c r="AW75" i="58"/>
  <c r="AV75" i="58"/>
  <c r="U122" i="59"/>
  <c r="N25" i="1"/>
  <c r="R25" i="1"/>
  <c r="R25" i="56" s="1"/>
  <c r="AK10" i="9"/>
  <c r="X19" i="1"/>
  <c r="AX10" i="9" s="1"/>
  <c r="R10" i="2"/>
  <c r="S10" i="2"/>
  <c r="AW10" i="9"/>
  <c r="N10" i="2"/>
  <c r="P10" i="2"/>
  <c r="AE124" i="2"/>
  <c r="AF124" i="2"/>
  <c r="AH46" i="2"/>
  <c r="AH51" i="2"/>
  <c r="AH58" i="2"/>
  <c r="AH63" i="2"/>
  <c r="AH50" i="2"/>
  <c r="AH49" i="2"/>
  <c r="P28" i="1"/>
  <c r="P28" i="56" s="1"/>
  <c r="AH73" i="2"/>
  <c r="AH82" i="2"/>
  <c r="AH32" i="2"/>
  <c r="AH31" i="2"/>
  <c r="AH37" i="2"/>
  <c r="AH100" i="2"/>
  <c r="AH102" i="2"/>
  <c r="AH101" i="2"/>
  <c r="AD29" i="1"/>
  <c r="AD29" i="56" s="1"/>
  <c r="P29" i="1"/>
  <c r="P29" i="56" s="1"/>
  <c r="AH45" i="2"/>
  <c r="P24" i="1"/>
  <c r="P24" i="56" s="1"/>
  <c r="AH24" i="2"/>
  <c r="AH66" i="2"/>
  <c r="AH90" i="2"/>
  <c r="AH21" i="2"/>
  <c r="AH27" i="2"/>
  <c r="BG77" i="9"/>
  <c r="BI77" i="9"/>
  <c r="BJ77" i="9"/>
  <c r="BK77" i="9"/>
  <c r="BL77" i="9"/>
  <c r="BH77" i="9"/>
  <c r="AA124" i="2"/>
  <c r="BM77" i="9"/>
  <c r="BH74" i="9"/>
  <c r="BI74" i="9"/>
  <c r="BL74" i="9"/>
  <c r="BJ74" i="9"/>
  <c r="BG74" i="9"/>
  <c r="BG78" i="9" s="1"/>
  <c r="BK74" i="9"/>
  <c r="BM74" i="9"/>
  <c r="BE75" i="9"/>
  <c r="BC75" i="9"/>
  <c r="BF75" i="9"/>
  <c r="AZ75" i="9"/>
  <c r="BA75" i="9"/>
  <c r="BB75" i="9"/>
  <c r="BD75" i="9"/>
  <c r="AH23" i="2"/>
  <c r="AH89" i="2"/>
  <c r="AH87" i="2"/>
  <c r="AH26" i="2"/>
  <c r="AD8" i="2"/>
  <c r="BG8" i="9"/>
  <c r="AH19" i="2"/>
  <c r="AH91" i="2"/>
  <c r="AH64" i="2"/>
  <c r="AK61" i="9"/>
  <c r="S23" i="1" s="1"/>
  <c r="S23" i="56" s="1"/>
  <c r="BO73" i="9"/>
  <c r="BP73" i="9"/>
  <c r="BQ73" i="9"/>
  <c r="BR73" i="9"/>
  <c r="BN73" i="9"/>
  <c r="BS73" i="9"/>
  <c r="BU73" i="9" s="1"/>
  <c r="BW73" i="9" s="1"/>
  <c r="BT73" i="9"/>
  <c r="BV73" i="9" s="1"/>
  <c r="AD120" i="2"/>
  <c r="AF91" i="1"/>
  <c r="AW61" i="9"/>
  <c r="V19" i="1"/>
  <c r="T122" i="2"/>
  <c r="AA121" i="2"/>
  <c r="AD88" i="1"/>
  <c r="Y89" i="1"/>
  <c r="V122" i="2"/>
  <c r="X122" i="2"/>
  <c r="AA89" i="1"/>
  <c r="Y121" i="2"/>
  <c r="AB88" i="1"/>
  <c r="W121" i="2"/>
  <c r="Z19" i="1"/>
  <c r="O23" i="1"/>
  <c r="O23" i="56" s="1"/>
  <c r="X20" i="90" l="1"/>
  <c r="AX11" i="91" s="1"/>
  <c r="V20" i="90"/>
  <c r="AR11" i="91" s="1"/>
  <c r="V19" i="86"/>
  <c r="AR10" i="87" s="1"/>
  <c r="AC12" i="76"/>
  <c r="Y19" i="86"/>
  <c r="AY10" i="87" s="1"/>
  <c r="Z19" i="86"/>
  <c r="BD10" i="87" s="1"/>
  <c r="X19" i="86"/>
  <c r="AX10" i="87" s="1"/>
  <c r="V19" i="90"/>
  <c r="AR10" i="91" s="1"/>
  <c r="V11" i="2"/>
  <c r="T11" i="2"/>
  <c r="AD88" i="90"/>
  <c r="AD88" i="86"/>
  <c r="N27" i="1"/>
  <c r="N27" i="56" s="1"/>
  <c r="N25" i="56"/>
  <c r="AB88" i="90"/>
  <c r="AB88" i="86"/>
  <c r="BC75" i="91"/>
  <c r="BB75" i="91"/>
  <c r="BA75" i="91"/>
  <c r="BD75" i="91"/>
  <c r="AZ75" i="91"/>
  <c r="BF75" i="91"/>
  <c r="BE75" i="91"/>
  <c r="X122" i="92"/>
  <c r="W121" i="88"/>
  <c r="Z20" i="90"/>
  <c r="BD11" i="91" s="1"/>
  <c r="AA20" i="1"/>
  <c r="AA89" i="90"/>
  <c r="Y122" i="92" s="1"/>
  <c r="AA89" i="86"/>
  <c r="Y122" i="88" s="1"/>
  <c r="S10" i="92"/>
  <c r="S10" i="88"/>
  <c r="AC20" i="1"/>
  <c r="AA11" i="2" s="1"/>
  <c r="AC89" i="90"/>
  <c r="AC20" i="90" s="1"/>
  <c r="BK11" i="91" s="1"/>
  <c r="AC89" i="86"/>
  <c r="AC20" i="86" s="1"/>
  <c r="BK11" i="87" s="1"/>
  <c r="V20" i="86"/>
  <c r="AR11" i="87" s="1"/>
  <c r="BK74" i="87"/>
  <c r="BH74" i="87"/>
  <c r="BM74" i="87"/>
  <c r="BG74" i="87"/>
  <c r="BG78" i="87" s="1"/>
  <c r="BL74" i="87"/>
  <c r="BJ74" i="87"/>
  <c r="BI74" i="87"/>
  <c r="AA121" i="88"/>
  <c r="AF88" i="90"/>
  <c r="AF88" i="86"/>
  <c r="BG74" i="91"/>
  <c r="BG78" i="91" s="1"/>
  <c r="BM74" i="91"/>
  <c r="BL74" i="91"/>
  <c r="BK74" i="91"/>
  <c r="BI74" i="91"/>
  <c r="AA121" i="92"/>
  <c r="BJ74" i="91"/>
  <c r="BH74" i="91"/>
  <c r="X20" i="86"/>
  <c r="AX11" i="87" s="1"/>
  <c r="BC75" i="87"/>
  <c r="BB75" i="87"/>
  <c r="X122" i="88"/>
  <c r="BE75" i="87"/>
  <c r="BD75" i="87"/>
  <c r="BA75" i="87"/>
  <c r="AZ75" i="87"/>
  <c r="BF75" i="87"/>
  <c r="W121" i="92"/>
  <c r="X10" i="92"/>
  <c r="X10" i="88"/>
  <c r="Q10" i="92"/>
  <c r="Q10" i="88"/>
  <c r="Y20" i="1"/>
  <c r="Y89" i="90"/>
  <c r="W122" i="92" s="1"/>
  <c r="Y89" i="86"/>
  <c r="W122" i="88" s="1"/>
  <c r="U11" i="92"/>
  <c r="U11" i="88"/>
  <c r="Q11" i="92"/>
  <c r="Q11" i="88"/>
  <c r="S11" i="92"/>
  <c r="S11" i="88"/>
  <c r="Y121" i="88"/>
  <c r="AA20" i="86"/>
  <c r="BE11" i="87" s="1"/>
  <c r="Y121" i="92"/>
  <c r="AA20" i="90"/>
  <c r="BE11" i="91" s="1"/>
  <c r="AC44" i="76"/>
  <c r="AC23" i="76" s="1"/>
  <c r="AC45" i="76"/>
  <c r="AC22" i="76" s="1"/>
  <c r="AA45" i="76"/>
  <c r="AA44" i="76"/>
  <c r="Y45" i="76"/>
  <c r="Y44" i="76"/>
  <c r="S11" i="63"/>
  <c r="S11" i="67"/>
  <c r="S11" i="71"/>
  <c r="U11" i="63"/>
  <c r="U11" i="67"/>
  <c r="U11" i="71"/>
  <c r="Q11" i="63"/>
  <c r="Q11" i="71"/>
  <c r="Q11" i="67"/>
  <c r="X10" i="63"/>
  <c r="X10" i="71"/>
  <c r="X10" i="67"/>
  <c r="S10" i="63"/>
  <c r="S10" i="71"/>
  <c r="S10" i="67"/>
  <c r="Q10" i="63"/>
  <c r="Q10" i="71"/>
  <c r="Q10" i="67"/>
  <c r="V20" i="52"/>
  <c r="AR11" i="53" s="1"/>
  <c r="T11" i="54" s="1"/>
  <c r="Z20" i="57"/>
  <c r="BD11" i="58" s="1"/>
  <c r="X11" i="59" s="1"/>
  <c r="Z20" i="61"/>
  <c r="BD11" i="62" s="1"/>
  <c r="V20" i="57"/>
  <c r="AR11" i="58" s="1"/>
  <c r="T11" i="59" s="1"/>
  <c r="X20" i="57"/>
  <c r="AX11" i="58" s="1"/>
  <c r="V11" i="59" s="1"/>
  <c r="AX11" i="70"/>
  <c r="X20" i="56"/>
  <c r="Z20" i="52"/>
  <c r="BD11" i="53" s="1"/>
  <c r="X11" i="54" s="1"/>
  <c r="V20" i="65"/>
  <c r="AR11" i="66" s="1"/>
  <c r="X20" i="65"/>
  <c r="AX11" i="66" s="1"/>
  <c r="Z20" i="36"/>
  <c r="BD11" i="37" s="1"/>
  <c r="X11" i="38" s="1"/>
  <c r="BD11" i="66"/>
  <c r="X20" i="61"/>
  <c r="AX11" i="62" s="1"/>
  <c r="X20" i="36"/>
  <c r="AX11" i="37" s="1"/>
  <c r="V11" i="38" s="1"/>
  <c r="X20" i="48"/>
  <c r="AX11" i="49" s="1"/>
  <c r="V11" i="50" s="1"/>
  <c r="V20" i="48"/>
  <c r="AR11" i="49" s="1"/>
  <c r="T11" i="50" s="1"/>
  <c r="V20" i="56"/>
  <c r="X20" i="52"/>
  <c r="AX11" i="53" s="1"/>
  <c r="V11" i="54" s="1"/>
  <c r="AR11" i="70"/>
  <c r="BD11" i="49"/>
  <c r="X11" i="50" s="1"/>
  <c r="Z20" i="69"/>
  <c r="BD11" i="70" s="1"/>
  <c r="Z20" i="56"/>
  <c r="V20" i="36"/>
  <c r="AR11" i="37" s="1"/>
  <c r="T11" i="38" s="1"/>
  <c r="V20" i="61"/>
  <c r="AR11" i="62" s="1"/>
  <c r="BE11" i="9"/>
  <c r="Y11" i="2"/>
  <c r="AY11" i="9"/>
  <c r="W11" i="2"/>
  <c r="AD89" i="1"/>
  <c r="AF89" i="1"/>
  <c r="V122" i="71"/>
  <c r="AQ10" i="70"/>
  <c r="T122" i="71"/>
  <c r="AB40" i="76"/>
  <c r="AE43" i="77"/>
  <c r="AC41" i="76"/>
  <c r="AC21" i="76" s="1"/>
  <c r="AF44" i="77"/>
  <c r="AF11" i="77" s="1"/>
  <c r="Y41" i="76"/>
  <c r="AB44" i="77"/>
  <c r="AW10" i="70"/>
  <c r="AD40" i="76"/>
  <c r="AG43" i="77"/>
  <c r="Z19" i="69"/>
  <c r="AF40" i="76"/>
  <c r="AI43" i="77"/>
  <c r="AA41" i="76"/>
  <c r="AD44" i="77"/>
  <c r="AK10" i="70"/>
  <c r="X19" i="36"/>
  <c r="AX10" i="37" s="1"/>
  <c r="V10" i="38" s="1"/>
  <c r="V19" i="57"/>
  <c r="AR10" i="58" s="1"/>
  <c r="T10" i="59" s="1"/>
  <c r="X19" i="48"/>
  <c r="AX10" i="49" s="1"/>
  <c r="V10" i="50" s="1"/>
  <c r="V19" i="36"/>
  <c r="AR10" i="37" s="1"/>
  <c r="T10" i="38" s="1"/>
  <c r="X19" i="52"/>
  <c r="AX10" i="53" s="1"/>
  <c r="V10" i="54" s="1"/>
  <c r="V19" i="69"/>
  <c r="V19" i="52"/>
  <c r="AR10" i="53" s="1"/>
  <c r="T10" i="54" s="1"/>
  <c r="X19" i="61"/>
  <c r="AX10" i="62" s="1"/>
  <c r="Y121" i="67"/>
  <c r="Y121" i="38"/>
  <c r="BB75" i="66"/>
  <c r="X122" i="67"/>
  <c r="BD75" i="66"/>
  <c r="BC75" i="66"/>
  <c r="BF75" i="66"/>
  <c r="BE75" i="66"/>
  <c r="AZ75" i="66"/>
  <c r="BA75" i="66"/>
  <c r="AC86" i="56"/>
  <c r="AC19" i="56" s="1"/>
  <c r="AC89" i="65"/>
  <c r="AC19" i="65" s="1"/>
  <c r="BK10" i="66" s="1"/>
  <c r="AC89" i="57"/>
  <c r="AC19" i="57" s="1"/>
  <c r="BK10" i="58" s="1"/>
  <c r="AA10" i="59" s="1"/>
  <c r="AC89" i="48"/>
  <c r="AC20" i="48" s="1"/>
  <c r="AC89" i="61"/>
  <c r="AC19" i="61" s="1"/>
  <c r="BK10" i="62" s="1"/>
  <c r="AC89" i="36"/>
  <c r="AC19" i="36" s="1"/>
  <c r="BK10" i="37" s="1"/>
  <c r="AA10" i="38" s="1"/>
  <c r="AC89" i="69"/>
  <c r="AC20" i="69" s="1"/>
  <c r="AC89" i="52"/>
  <c r="AC19" i="52" s="1"/>
  <c r="BK10" i="53" s="1"/>
  <c r="AA10" i="54" s="1"/>
  <c r="AA121" i="71"/>
  <c r="BK74" i="70"/>
  <c r="BM74" i="70"/>
  <c r="BJ74" i="70"/>
  <c r="BI74" i="70"/>
  <c r="BH74" i="70"/>
  <c r="BG74" i="70"/>
  <c r="BG78" i="70" s="1"/>
  <c r="BL74" i="70"/>
  <c r="W121" i="59"/>
  <c r="AA86" i="56"/>
  <c r="AA19" i="56" s="1"/>
  <c r="AA89" i="61"/>
  <c r="Y122" i="63" s="1"/>
  <c r="AA89" i="65"/>
  <c r="Y122" i="67" s="1"/>
  <c r="AA89" i="57"/>
  <c r="Y122" i="59" s="1"/>
  <c r="AA89" i="48"/>
  <c r="Y122" i="50" s="1"/>
  <c r="AA89" i="36"/>
  <c r="Y122" i="38" s="1"/>
  <c r="AA89" i="69"/>
  <c r="AA20" i="69" s="1"/>
  <c r="AA89" i="52"/>
  <c r="Y122" i="54" s="1"/>
  <c r="Y121" i="63"/>
  <c r="BC75" i="53"/>
  <c r="BF75" i="53"/>
  <c r="X122" i="54"/>
  <c r="AZ75" i="53"/>
  <c r="BB75" i="53"/>
  <c r="BE75" i="53"/>
  <c r="BD75" i="53"/>
  <c r="BA75" i="53"/>
  <c r="BM74" i="66"/>
  <c r="BI74" i="66"/>
  <c r="BL74" i="66"/>
  <c r="BH74" i="66"/>
  <c r="BJ74" i="66"/>
  <c r="BG74" i="66"/>
  <c r="BG78" i="66" s="1"/>
  <c r="AA121" i="67"/>
  <c r="BK74" i="66"/>
  <c r="W121" i="71"/>
  <c r="X19" i="69"/>
  <c r="Y121" i="54"/>
  <c r="X19" i="65"/>
  <c r="AX10" i="66" s="1"/>
  <c r="Y121" i="50"/>
  <c r="BB75" i="58"/>
  <c r="BA75" i="58"/>
  <c r="AZ75" i="58"/>
  <c r="BE75" i="58"/>
  <c r="BF75" i="58"/>
  <c r="X122" i="59"/>
  <c r="BC75" i="58"/>
  <c r="BD75" i="58"/>
  <c r="BK74" i="49"/>
  <c r="AA121" i="50"/>
  <c r="BH74" i="49"/>
  <c r="BG74" i="49"/>
  <c r="BG78" i="49" s="1"/>
  <c r="BM74" i="49"/>
  <c r="BL74" i="49"/>
  <c r="BI74" i="49"/>
  <c r="BJ74" i="49"/>
  <c r="Z19" i="65"/>
  <c r="BD10" i="66" s="1"/>
  <c r="W121" i="54"/>
  <c r="V19" i="61"/>
  <c r="AR10" i="62" s="1"/>
  <c r="Y121" i="59"/>
  <c r="BJ74" i="62"/>
  <c r="BH74" i="62"/>
  <c r="BK74" i="62"/>
  <c r="BM74" i="62"/>
  <c r="BL74" i="62"/>
  <c r="BG74" i="62"/>
  <c r="BG78" i="62" s="1"/>
  <c r="AA121" i="63"/>
  <c r="BI74" i="62"/>
  <c r="X122" i="50"/>
  <c r="BC75" i="49"/>
  <c r="BF75" i="49"/>
  <c r="BD75" i="49"/>
  <c r="BB75" i="49"/>
  <c r="BE75" i="49"/>
  <c r="AZ75" i="49"/>
  <c r="BA75" i="49"/>
  <c r="BL74" i="37"/>
  <c r="BG74" i="37"/>
  <c r="BG78" i="37" s="1"/>
  <c r="BH74" i="37"/>
  <c r="AA121" i="38"/>
  <c r="BM74" i="37"/>
  <c r="BK74" i="37"/>
  <c r="BJ74" i="37"/>
  <c r="BI74" i="37"/>
  <c r="W121" i="63"/>
  <c r="Z19" i="48"/>
  <c r="BD10" i="49" s="1"/>
  <c r="X10" i="50" s="1"/>
  <c r="AD88" i="69"/>
  <c r="AD88" i="57"/>
  <c r="AD88" i="65"/>
  <c r="AD85" i="56"/>
  <c r="AD88" i="36"/>
  <c r="AD88" i="61"/>
  <c r="AD88" i="52"/>
  <c r="AD88" i="48"/>
  <c r="BC75" i="70"/>
  <c r="BF75" i="70"/>
  <c r="BA75" i="70"/>
  <c r="BD75" i="70"/>
  <c r="AZ75" i="70"/>
  <c r="X122" i="71"/>
  <c r="BE75" i="70"/>
  <c r="BB75" i="70"/>
  <c r="V19" i="48"/>
  <c r="AR10" i="49" s="1"/>
  <c r="T10" i="50" s="1"/>
  <c r="W121" i="67"/>
  <c r="BA75" i="37"/>
  <c r="BC75" i="37"/>
  <c r="BD75" i="37"/>
  <c r="X122" i="38"/>
  <c r="BF75" i="37"/>
  <c r="BB75" i="37"/>
  <c r="AZ75" i="37"/>
  <c r="BE75" i="37"/>
  <c r="W121" i="38"/>
  <c r="Y89" i="69"/>
  <c r="Y20" i="69" s="1"/>
  <c r="Y89" i="61"/>
  <c r="W122" i="63" s="1"/>
  <c r="Y89" i="52"/>
  <c r="W122" i="54" s="1"/>
  <c r="Y86" i="56"/>
  <c r="Y19" i="56" s="1"/>
  <c r="Y89" i="48"/>
  <c r="W122" i="50" s="1"/>
  <c r="Y89" i="65"/>
  <c r="W122" i="67" s="1"/>
  <c r="Y89" i="57"/>
  <c r="W122" i="59" s="1"/>
  <c r="Y89" i="36"/>
  <c r="W122" i="38" s="1"/>
  <c r="BI74" i="53"/>
  <c r="BJ74" i="53"/>
  <c r="BK74" i="53"/>
  <c r="AA121" i="54"/>
  <c r="BG74" i="53"/>
  <c r="BG78" i="53" s="1"/>
  <c r="BM74" i="53"/>
  <c r="BL74" i="53"/>
  <c r="BH74" i="53"/>
  <c r="AB88" i="52"/>
  <c r="AB88" i="65"/>
  <c r="AB88" i="69"/>
  <c r="AB88" i="61"/>
  <c r="AB88" i="57"/>
  <c r="AB88" i="36"/>
  <c r="AB85" i="56"/>
  <c r="AB88" i="48"/>
  <c r="AF85" i="56"/>
  <c r="AF88" i="57"/>
  <c r="AF88" i="36"/>
  <c r="AF88" i="69"/>
  <c r="AF88" i="48"/>
  <c r="AF88" i="61"/>
  <c r="AF88" i="65"/>
  <c r="AF88" i="52"/>
  <c r="V19" i="65"/>
  <c r="AR10" i="66" s="1"/>
  <c r="Y121" i="71"/>
  <c r="BA75" i="62"/>
  <c r="BC75" i="62"/>
  <c r="BF75" i="62"/>
  <c r="AZ75" i="62"/>
  <c r="BD75" i="62"/>
  <c r="X122" i="63"/>
  <c r="BE75" i="62"/>
  <c r="BB75" i="62"/>
  <c r="X19" i="57"/>
  <c r="AX10" i="58" s="1"/>
  <c r="V10" i="59" s="1"/>
  <c r="BM74" i="58"/>
  <c r="BK74" i="58"/>
  <c r="BJ74" i="58"/>
  <c r="BI74" i="58"/>
  <c r="BL74" i="58"/>
  <c r="BH74" i="58"/>
  <c r="AA121" i="59"/>
  <c r="BG74" i="58"/>
  <c r="BG78" i="58" s="1"/>
  <c r="W121" i="50"/>
  <c r="Q10" i="2"/>
  <c r="P25" i="1"/>
  <c r="Y19" i="1"/>
  <c r="AA19" i="1"/>
  <c r="BE10" i="9" s="1"/>
  <c r="BD10" i="9"/>
  <c r="V10" i="2"/>
  <c r="AR10" i="9"/>
  <c r="U10" i="2"/>
  <c r="AH59" i="2"/>
  <c r="AH62" i="2"/>
  <c r="AI63" i="2"/>
  <c r="Q28" i="1"/>
  <c r="Q28" i="56" s="1"/>
  <c r="AI82" i="2"/>
  <c r="AH75" i="2"/>
  <c r="AI31" i="2"/>
  <c r="AI32" i="2"/>
  <c r="Q29" i="1"/>
  <c r="Q29" i="56" s="1"/>
  <c r="AI101" i="2"/>
  <c r="AI100" i="2"/>
  <c r="AG96" i="2"/>
  <c r="AG29" i="1"/>
  <c r="AG29" i="56" s="1"/>
  <c r="AH96" i="2"/>
  <c r="Q24" i="1"/>
  <c r="Q24" i="56" s="1"/>
  <c r="AG27" i="2"/>
  <c r="BH75" i="9"/>
  <c r="BI75" i="9"/>
  <c r="BJ75" i="9"/>
  <c r="BK75" i="9"/>
  <c r="BL75" i="9"/>
  <c r="BM75" i="9"/>
  <c r="BG75" i="9"/>
  <c r="AG86" i="2"/>
  <c r="AG22" i="2"/>
  <c r="AG89" i="2"/>
  <c r="BQ74" i="9"/>
  <c r="BN74" i="9"/>
  <c r="BN78" i="9" s="1"/>
  <c r="BR74" i="9"/>
  <c r="BT74" i="9"/>
  <c r="BS74" i="9"/>
  <c r="BO74" i="9"/>
  <c r="BP74" i="9"/>
  <c r="BN77" i="9"/>
  <c r="BP77" i="9"/>
  <c r="BO77" i="9"/>
  <c r="BR77" i="9"/>
  <c r="AD124" i="2"/>
  <c r="BT77" i="9"/>
  <c r="BQ77" i="9"/>
  <c r="BS77" i="9"/>
  <c r="AG15" i="2"/>
  <c r="AG18" i="2"/>
  <c r="W23" i="1"/>
  <c r="W23" i="56" s="1"/>
  <c r="AA122" i="2"/>
  <c r="AC19" i="1"/>
  <c r="Z121" i="2"/>
  <c r="W122" i="2"/>
  <c r="AD121" i="2"/>
  <c r="AG88" i="1"/>
  <c r="AB121" i="2"/>
  <c r="AE88" i="1"/>
  <c r="AB89" i="1"/>
  <c r="Y122" i="2"/>
  <c r="AH86" i="2"/>
  <c r="AH22" i="2"/>
  <c r="O25" i="1"/>
  <c r="O25" i="56" s="1"/>
  <c r="BK11" i="9" l="1"/>
  <c r="AC19" i="90"/>
  <c r="BK10" i="91" s="1"/>
  <c r="AF19" i="86"/>
  <c r="BR10" i="87" s="1"/>
  <c r="AA19" i="86"/>
  <c r="BE10" i="87" s="1"/>
  <c r="AF19" i="90"/>
  <c r="BR10" i="91" s="1"/>
  <c r="Y19" i="90"/>
  <c r="AY10" i="91" s="1"/>
  <c r="AC19" i="86"/>
  <c r="BK10" i="87" s="1"/>
  <c r="AA19" i="90"/>
  <c r="BE10" i="91" s="1"/>
  <c r="Y20" i="86"/>
  <c r="AY11" i="87" s="1"/>
  <c r="C4" i="12" a="1"/>
  <c r="C4" i="12" s="1"/>
  <c r="B4" i="12" a="1"/>
  <c r="B4" i="12" s="1"/>
  <c r="AB20" i="1"/>
  <c r="AB89" i="90"/>
  <c r="Z122" i="92" s="1"/>
  <c r="AB89" i="86"/>
  <c r="Z122" i="88" s="1"/>
  <c r="Z121" i="92"/>
  <c r="AB20" i="90"/>
  <c r="BF11" i="91" s="1"/>
  <c r="AG88" i="90"/>
  <c r="AG88" i="86"/>
  <c r="P27" i="1"/>
  <c r="P25" i="56"/>
  <c r="V10" i="92"/>
  <c r="V10" i="88"/>
  <c r="X11" i="92"/>
  <c r="X11" i="88"/>
  <c r="BT74" i="91"/>
  <c r="BS74" i="91"/>
  <c r="BQ74" i="91"/>
  <c r="BR74" i="91"/>
  <c r="AD121" i="92"/>
  <c r="BP74" i="91"/>
  <c r="BO74" i="91"/>
  <c r="BN74" i="91"/>
  <c r="BN78" i="91" s="1"/>
  <c r="AE88" i="90"/>
  <c r="AE88" i="86"/>
  <c r="V11" i="92"/>
  <c r="V11" i="88"/>
  <c r="AA10" i="88"/>
  <c r="AA10" i="92"/>
  <c r="BN74" i="87"/>
  <c r="BN78" i="87" s="1"/>
  <c r="AD121" i="88"/>
  <c r="BR74" i="87"/>
  <c r="BQ74" i="87"/>
  <c r="BT74" i="87"/>
  <c r="BS74" i="87"/>
  <c r="BP74" i="87"/>
  <c r="BO74" i="87"/>
  <c r="Y20" i="90"/>
  <c r="AY11" i="91" s="1"/>
  <c r="AB121" i="88"/>
  <c r="Z121" i="88"/>
  <c r="AF20" i="1"/>
  <c r="BR11" i="9" s="1"/>
  <c r="AF89" i="90"/>
  <c r="AF20" i="90" s="1"/>
  <c r="BR11" i="91" s="1"/>
  <c r="AF89" i="86"/>
  <c r="T11" i="92"/>
  <c r="T11" i="88"/>
  <c r="BJ75" i="87"/>
  <c r="AA122" i="88"/>
  <c r="BG75" i="87"/>
  <c r="BM75" i="87"/>
  <c r="BL75" i="87"/>
  <c r="BI75" i="87"/>
  <c r="BK75" i="87"/>
  <c r="BH75" i="87"/>
  <c r="AB121" i="92"/>
  <c r="T10" i="92"/>
  <c r="T10" i="88"/>
  <c r="AD20" i="1"/>
  <c r="AB11" i="2" s="1"/>
  <c r="AD89" i="90"/>
  <c r="AB122" i="92" s="1"/>
  <c r="AD89" i="86"/>
  <c r="AB122" i="88" s="1"/>
  <c r="BG75" i="91"/>
  <c r="BL75" i="91"/>
  <c r="BK75" i="91"/>
  <c r="BJ75" i="91"/>
  <c r="BI75" i="91"/>
  <c r="AA122" i="92"/>
  <c r="BM75" i="91"/>
  <c r="BH75" i="91"/>
  <c r="AF44" i="76"/>
  <c r="AF23" i="76" s="1"/>
  <c r="AF45" i="76"/>
  <c r="AF22" i="76" s="1"/>
  <c r="AB45" i="76"/>
  <c r="AB44" i="76"/>
  <c r="AD44" i="76"/>
  <c r="AD45" i="76"/>
  <c r="V11" i="63"/>
  <c r="V11" i="67"/>
  <c r="V11" i="71"/>
  <c r="T11" i="63"/>
  <c r="T11" i="67"/>
  <c r="T11" i="71"/>
  <c r="X11" i="63"/>
  <c r="X11" i="67"/>
  <c r="X11" i="71"/>
  <c r="AA10" i="63"/>
  <c r="AA10" i="71"/>
  <c r="AA10" i="67"/>
  <c r="T10" i="63"/>
  <c r="T10" i="71"/>
  <c r="T10" i="67"/>
  <c r="V10" i="63"/>
  <c r="V10" i="71"/>
  <c r="V10" i="67"/>
  <c r="Y20" i="56"/>
  <c r="AA20" i="52"/>
  <c r="BE11" i="53" s="1"/>
  <c r="Y11" i="54" s="1"/>
  <c r="AA20" i="61"/>
  <c r="BE11" i="62" s="1"/>
  <c r="Y20" i="48"/>
  <c r="AY11" i="49" s="1"/>
  <c r="W11" i="50" s="1"/>
  <c r="Y20" i="61"/>
  <c r="AY11" i="62" s="1"/>
  <c r="Y20" i="65"/>
  <c r="AY11" i="66" s="1"/>
  <c r="BK11" i="49"/>
  <c r="AA11" i="50" s="1"/>
  <c r="AA20" i="56"/>
  <c r="Y20" i="36"/>
  <c r="AY11" i="37" s="1"/>
  <c r="W11" i="38" s="1"/>
  <c r="Y20" i="52"/>
  <c r="AY11" i="53" s="1"/>
  <c r="W11" i="54" s="1"/>
  <c r="AC20" i="56"/>
  <c r="Y20" i="57"/>
  <c r="AY11" i="58" s="1"/>
  <c r="W11" i="59" s="1"/>
  <c r="BE11" i="70"/>
  <c r="AC20" i="57"/>
  <c r="BK11" i="58" s="1"/>
  <c r="AA11" i="59" s="1"/>
  <c r="AC20" i="52"/>
  <c r="BK11" i="53" s="1"/>
  <c r="AA11" i="54" s="1"/>
  <c r="AC20" i="36"/>
  <c r="BK11" i="37" s="1"/>
  <c r="AA11" i="38" s="1"/>
  <c r="AC20" i="65"/>
  <c r="BK11" i="66" s="1"/>
  <c r="AC20" i="61"/>
  <c r="BK11" i="62" s="1"/>
  <c r="AY11" i="70"/>
  <c r="BK11" i="70"/>
  <c r="AA20" i="65"/>
  <c r="BE11" i="66" s="1"/>
  <c r="AA20" i="57"/>
  <c r="BE11" i="58" s="1"/>
  <c r="Y11" i="59" s="1"/>
  <c r="AA20" i="48"/>
  <c r="BE11" i="49" s="1"/>
  <c r="Y11" i="50" s="1"/>
  <c r="AA20" i="36"/>
  <c r="BE11" i="37" s="1"/>
  <c r="Y11" i="38" s="1"/>
  <c r="BF11" i="9"/>
  <c r="Z11" i="2"/>
  <c r="AE89" i="1"/>
  <c r="AG89" i="1"/>
  <c r="AF41" i="76"/>
  <c r="AF21" i="76" s="1"/>
  <c r="N31" i="1"/>
  <c r="N63" i="1" s="1"/>
  <c r="AA19" i="48"/>
  <c r="BE10" i="49" s="1"/>
  <c r="Y10" i="50" s="1"/>
  <c r="AX10" i="70"/>
  <c r="AG40" i="76"/>
  <c r="AJ43" i="77"/>
  <c r="AI44" i="77"/>
  <c r="AI11" i="77" s="1"/>
  <c r="W122" i="71"/>
  <c r="AR10" i="70"/>
  <c r="Y122" i="71"/>
  <c r="BD10" i="70"/>
  <c r="AD41" i="76"/>
  <c r="AG44" i="77"/>
  <c r="AB41" i="76"/>
  <c r="AE44" i="77"/>
  <c r="AC19" i="69"/>
  <c r="AE40" i="76"/>
  <c r="AH43" i="77"/>
  <c r="N31" i="56"/>
  <c r="N63" i="56" s="1"/>
  <c r="AA19" i="52"/>
  <c r="BE10" i="53" s="1"/>
  <c r="Y10" i="54" s="1"/>
  <c r="Y19" i="48"/>
  <c r="AY10" i="49" s="1"/>
  <c r="W10" i="50" s="1"/>
  <c r="AA19" i="69"/>
  <c r="Y19" i="52"/>
  <c r="AY10" i="53" s="1"/>
  <c r="W10" i="54" s="1"/>
  <c r="AA19" i="36"/>
  <c r="BE10" i="37" s="1"/>
  <c r="Y10" i="38" s="1"/>
  <c r="BP74" i="37"/>
  <c r="BT74" i="37"/>
  <c r="AD121" i="38"/>
  <c r="BO74" i="37"/>
  <c r="BR74" i="37"/>
  <c r="BQ74" i="37"/>
  <c r="BN74" i="37"/>
  <c r="BN78" i="37" s="1"/>
  <c r="BS74" i="37"/>
  <c r="Z121" i="71"/>
  <c r="AG88" i="69"/>
  <c r="AG88" i="48"/>
  <c r="AG88" i="36"/>
  <c r="AG85" i="56"/>
  <c r="AG88" i="61"/>
  <c r="AG88" i="57"/>
  <c r="AG88" i="65"/>
  <c r="AG88" i="52"/>
  <c r="BP74" i="66"/>
  <c r="BQ74" i="66"/>
  <c r="BO74" i="66"/>
  <c r="BN74" i="66"/>
  <c r="BN78" i="66" s="1"/>
  <c r="BS74" i="66"/>
  <c r="BR74" i="66"/>
  <c r="AD121" i="67"/>
  <c r="BT74" i="66"/>
  <c r="AB121" i="71"/>
  <c r="AA19" i="57"/>
  <c r="BE10" i="58" s="1"/>
  <c r="Y10" i="59" s="1"/>
  <c r="BI75" i="70"/>
  <c r="BH75" i="70"/>
  <c r="BG75" i="70"/>
  <c r="BK75" i="70"/>
  <c r="BM75" i="70"/>
  <c r="BL75" i="70"/>
  <c r="BJ75" i="70"/>
  <c r="AA122" i="71"/>
  <c r="BR74" i="62"/>
  <c r="BS74" i="62"/>
  <c r="BQ74" i="62"/>
  <c r="BO74" i="62"/>
  <c r="BP74" i="62"/>
  <c r="BT74" i="62"/>
  <c r="AD121" i="63"/>
  <c r="BN74" i="62"/>
  <c r="BN78" i="62" s="1"/>
  <c r="Z121" i="38"/>
  <c r="AB121" i="50"/>
  <c r="AA19" i="61"/>
  <c r="BE10" i="62" s="1"/>
  <c r="BL75" i="37"/>
  <c r="AA122" i="38"/>
  <c r="BK75" i="37"/>
  <c r="BJ75" i="37"/>
  <c r="BH75" i="37"/>
  <c r="BG75" i="37"/>
  <c r="BI75" i="37"/>
  <c r="BM75" i="37"/>
  <c r="BM75" i="49"/>
  <c r="BL75" i="49"/>
  <c r="BI75" i="49"/>
  <c r="BK75" i="49"/>
  <c r="BJ75" i="49"/>
  <c r="BH75" i="49"/>
  <c r="BG75" i="49"/>
  <c r="AA122" i="50"/>
  <c r="AB121" i="38"/>
  <c r="Z121" i="54"/>
  <c r="AB121" i="67"/>
  <c r="BR74" i="49"/>
  <c r="BT74" i="49"/>
  <c r="BN74" i="49"/>
  <c r="BN78" i="49" s="1"/>
  <c r="BS74" i="49"/>
  <c r="AD121" i="50"/>
  <c r="BQ74" i="49"/>
  <c r="BP74" i="49"/>
  <c r="BO74" i="49"/>
  <c r="Z121" i="59"/>
  <c r="AB121" i="54"/>
  <c r="BK75" i="62"/>
  <c r="BJ75" i="62"/>
  <c r="AA122" i="63"/>
  <c r="BI75" i="62"/>
  <c r="BG75" i="62"/>
  <c r="BH75" i="62"/>
  <c r="BM75" i="62"/>
  <c r="BL75" i="62"/>
  <c r="AB86" i="56"/>
  <c r="AB19" i="56" s="1"/>
  <c r="AB89" i="65"/>
  <c r="Z122" i="67" s="1"/>
  <c r="AB89" i="57"/>
  <c r="Z122" i="59" s="1"/>
  <c r="AB89" i="48"/>
  <c r="Z122" i="50" s="1"/>
  <c r="AB89" i="36"/>
  <c r="Z122" i="38" s="1"/>
  <c r="AB89" i="61"/>
  <c r="Z122" i="63" s="1"/>
  <c r="AB89" i="69"/>
  <c r="AB20" i="69" s="1"/>
  <c r="AB89" i="52"/>
  <c r="Z122" i="54" s="1"/>
  <c r="AB121" i="63"/>
  <c r="AE88" i="69"/>
  <c r="AE88" i="61"/>
  <c r="AE88" i="52"/>
  <c r="AE88" i="36"/>
  <c r="AE88" i="57"/>
  <c r="AE88" i="48"/>
  <c r="AE88" i="65"/>
  <c r="AE85" i="56"/>
  <c r="AC19" i="48"/>
  <c r="BK10" i="49" s="1"/>
  <c r="AA10" i="50" s="1"/>
  <c r="BL75" i="58"/>
  <c r="BG75" i="58"/>
  <c r="BK75" i="58"/>
  <c r="BJ75" i="58"/>
  <c r="AA122" i="59"/>
  <c r="BM75" i="58"/>
  <c r="BH75" i="58"/>
  <c r="BI75" i="58"/>
  <c r="AA19" i="65"/>
  <c r="BE10" i="66" s="1"/>
  <c r="AD89" i="57"/>
  <c r="AB122" i="59" s="1"/>
  <c r="AD89" i="36"/>
  <c r="AB122" i="38" s="1"/>
  <c r="AD89" i="65"/>
  <c r="AB122" i="67" s="1"/>
  <c r="AD89" i="48"/>
  <c r="AB122" i="50" s="1"/>
  <c r="AD89" i="69"/>
  <c r="AD20" i="69" s="1"/>
  <c r="AD86" i="56"/>
  <c r="AD19" i="56" s="1"/>
  <c r="AD89" i="61"/>
  <c r="AB122" i="63" s="1"/>
  <c r="AD89" i="52"/>
  <c r="AB122" i="54" s="1"/>
  <c r="BS74" i="58"/>
  <c r="BR74" i="58"/>
  <c r="BN74" i="58"/>
  <c r="BN78" i="58" s="1"/>
  <c r="BQ74" i="58"/>
  <c r="BO74" i="58"/>
  <c r="BP74" i="58"/>
  <c r="AD121" i="59"/>
  <c r="BT74" i="58"/>
  <c r="Z121" i="67"/>
  <c r="Y19" i="36"/>
  <c r="AY10" i="37" s="1"/>
  <c r="W10" i="38" s="1"/>
  <c r="BK75" i="66"/>
  <c r="BI75" i="66"/>
  <c r="BG75" i="66"/>
  <c r="BH75" i="66"/>
  <c r="BJ75" i="66"/>
  <c r="AA122" i="67"/>
  <c r="BM75" i="66"/>
  <c r="BL75" i="66"/>
  <c r="BN74" i="70"/>
  <c r="BN78" i="70" s="1"/>
  <c r="BQ74" i="70"/>
  <c r="AD121" i="71"/>
  <c r="BO74" i="70"/>
  <c r="BS74" i="70"/>
  <c r="BR74" i="70"/>
  <c r="BP74" i="70"/>
  <c r="BT74" i="70"/>
  <c r="Z121" i="63"/>
  <c r="Y19" i="61"/>
  <c r="AY10" i="62" s="1"/>
  <c r="Y19" i="69"/>
  <c r="AF89" i="69"/>
  <c r="AF20" i="69" s="1"/>
  <c r="AF89" i="61"/>
  <c r="AF89" i="52"/>
  <c r="AF89" i="36"/>
  <c r="AF20" i="36" s="1"/>
  <c r="AF86" i="56"/>
  <c r="AF19" i="56" s="1"/>
  <c r="AF89" i="57"/>
  <c r="AF89" i="65"/>
  <c r="AF89" i="48"/>
  <c r="AF20" i="48" s="1"/>
  <c r="AD121" i="54"/>
  <c r="BS74" i="53"/>
  <c r="BO74" i="53"/>
  <c r="BN74" i="53"/>
  <c r="BN78" i="53" s="1"/>
  <c r="BT74" i="53"/>
  <c r="BR74" i="53"/>
  <c r="BQ74" i="53"/>
  <c r="BP74" i="53"/>
  <c r="Z121" i="50"/>
  <c r="Y19" i="65"/>
  <c r="AY10" i="66" s="1"/>
  <c r="AB121" i="59"/>
  <c r="Y19" i="57"/>
  <c r="AY10" i="58" s="1"/>
  <c r="W10" i="59" s="1"/>
  <c r="BJ75" i="53"/>
  <c r="BM75" i="53"/>
  <c r="BI75" i="53"/>
  <c r="BK75" i="53"/>
  <c r="BH75" i="53"/>
  <c r="BG75" i="53"/>
  <c r="AA122" i="54"/>
  <c r="BL75" i="53"/>
  <c r="Q25" i="1"/>
  <c r="AY10" i="9"/>
  <c r="AD19" i="1"/>
  <c r="BL10" i="9"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9" i="1"/>
  <c r="BK10" i="9"/>
  <c r="Y10" i="2"/>
  <c r="T10" i="2"/>
  <c r="X10" i="2"/>
  <c r="AH48" i="2"/>
  <c r="AH36" i="2"/>
  <c r="AH39" i="2"/>
  <c r="AH33" i="2"/>
  <c r="AI33" i="2"/>
  <c r="AH38" i="2"/>
  <c r="AI30" i="2"/>
  <c r="AH30" i="2"/>
  <c r="AH52" i="2"/>
  <c r="AH40" i="2"/>
  <c r="AH28" i="2"/>
  <c r="AH47" i="2"/>
  <c r="AI59" i="2"/>
  <c r="T28" i="1"/>
  <c r="T28" i="56" s="1"/>
  <c r="AH60" i="2"/>
  <c r="T24" i="1"/>
  <c r="T24" i="56" s="1"/>
  <c r="BW38" i="9"/>
  <c r="BW43" i="9"/>
  <c r="AI49" i="2"/>
  <c r="AI58" i="2"/>
  <c r="AG59" i="2"/>
  <c r="AG46" i="2"/>
  <c r="AI46" i="2"/>
  <c r="AG58" i="2"/>
  <c r="AI50" i="2"/>
  <c r="AG50" i="2"/>
  <c r="AG63" i="2"/>
  <c r="AG51" i="2"/>
  <c r="AI51" i="2"/>
  <c r="AG49" i="2"/>
  <c r="AG82" i="2"/>
  <c r="S28" i="1"/>
  <c r="S28" i="56" s="1"/>
  <c r="AI73" i="2"/>
  <c r="AG73" i="2"/>
  <c r="AG32" i="2"/>
  <c r="AG37" i="2"/>
  <c r="AI37" i="2"/>
  <c r="AG31" i="2"/>
  <c r="AG100" i="2"/>
  <c r="S29" i="1"/>
  <c r="S29" i="56" s="1"/>
  <c r="AI102" i="2"/>
  <c r="AG102" i="2"/>
  <c r="AG101" i="2"/>
  <c r="AG45" i="2"/>
  <c r="AI45" i="2"/>
  <c r="S24" i="1"/>
  <c r="S24" i="56" s="1"/>
  <c r="AI22" i="2"/>
  <c r="AI27" i="2"/>
  <c r="AI89" i="2"/>
  <c r="AG64" i="2"/>
  <c r="AI64" i="2"/>
  <c r="AG91" i="2"/>
  <c r="AI91" i="2"/>
  <c r="AI86" i="2"/>
  <c r="AG23" i="2"/>
  <c r="AI23" i="2"/>
  <c r="AG19" i="2"/>
  <c r="AI19" i="2"/>
  <c r="AG26" i="2"/>
  <c r="AI26" i="2"/>
  <c r="AG21" i="2"/>
  <c r="AI21" i="2"/>
  <c r="AG24" i="2"/>
  <c r="AI24" i="2"/>
  <c r="AG16" i="2"/>
  <c r="AG87" i="2"/>
  <c r="AI87" i="2"/>
  <c r="AG66" i="2"/>
  <c r="AI66" i="2"/>
  <c r="AG17" i="2"/>
  <c r="AI90" i="2"/>
  <c r="AG90" i="2"/>
  <c r="BS75" i="9"/>
  <c r="BQ75" i="9"/>
  <c r="BR75" i="9"/>
  <c r="BT75" i="9"/>
  <c r="BN75" i="9"/>
  <c r="BO75" i="9"/>
  <c r="BP75" i="9"/>
  <c r="AQ61" i="9"/>
  <c r="U23" i="1" s="1"/>
  <c r="U23" i="56" s="1"/>
  <c r="AX61" i="9"/>
  <c r="X23" i="1" s="1"/>
  <c r="X23" i="56" s="1"/>
  <c r="AY61" i="9"/>
  <c r="Y23" i="1" s="1"/>
  <c r="Y23" i="56" s="1"/>
  <c r="AE121" i="2"/>
  <c r="AH88" i="1"/>
  <c r="AD122" i="2"/>
  <c r="AF19" i="1"/>
  <c r="Z122" i="2"/>
  <c r="AC121" i="2"/>
  <c r="AB122" i="2"/>
  <c r="AG65" i="2"/>
  <c r="AB20" i="86" l="1"/>
  <c r="BF11" i="87" s="1"/>
  <c r="B4" i="93" a="1"/>
  <c r="B4" i="93" s="1"/>
  <c r="AB19" i="90"/>
  <c r="BF10" i="91" s="1"/>
  <c r="AD19" i="90"/>
  <c r="BL10" i="91" s="1"/>
  <c r="AF12" i="76"/>
  <c r="AE19" i="86"/>
  <c r="BM10" i="87" s="1"/>
  <c r="AD19" i="86"/>
  <c r="BL10" i="87" s="1"/>
  <c r="AB19" i="86"/>
  <c r="BF10" i="87" s="1"/>
  <c r="BL11" i="9"/>
  <c r="BT75" i="91"/>
  <c r="BS75" i="91"/>
  <c r="BN75" i="91"/>
  <c r="BR75" i="91"/>
  <c r="AD122" i="92"/>
  <c r="BQ75" i="91"/>
  <c r="BP75" i="91"/>
  <c r="BO75" i="91"/>
  <c r="C4" i="68" a="1"/>
  <c r="C4" i="68" s="1"/>
  <c r="B4" i="68" a="1"/>
  <c r="B4" i="68" s="1"/>
  <c r="AD11" i="2"/>
  <c r="AA11" i="92"/>
  <c r="AA11" i="88"/>
  <c r="C47" i="89" a="1"/>
  <c r="C47" i="89" s="1"/>
  <c r="C40" i="89" a="1"/>
  <c r="C40" i="89" s="1"/>
  <c r="C22" i="89" a="1"/>
  <c r="C22" i="89" s="1"/>
  <c r="B33" i="89" a="1"/>
  <c r="B33" i="89" s="1"/>
  <c r="C4" i="89" a="1"/>
  <c r="C4" i="89" s="1"/>
  <c r="C46" i="89" s="1"/>
  <c r="C25" i="89" a="1"/>
  <c r="C25" i="89" s="1"/>
  <c r="B25" i="89" a="1"/>
  <c r="B25" i="89" s="1"/>
  <c r="B32" i="89" a="1"/>
  <c r="B32" i="89" s="1"/>
  <c r="B14" i="89" a="1"/>
  <c r="B14" i="89" s="1"/>
  <c r="C23" i="89" a="1"/>
  <c r="C23" i="89" s="1"/>
  <c r="B24" i="89" a="1"/>
  <c r="B24" i="89" s="1"/>
  <c r="B27" i="89" a="1"/>
  <c r="B27" i="89" s="1"/>
  <c r="B12" i="89" a="1"/>
  <c r="B12" i="89" s="1"/>
  <c r="C41" i="89" a="1"/>
  <c r="C41" i="89" s="1"/>
  <c r="B15" i="89" a="1"/>
  <c r="B15" i="89" s="1"/>
  <c r="B9" i="89" a="1"/>
  <c r="B9" i="89" s="1"/>
  <c r="C8" i="89" a="1"/>
  <c r="C8" i="89" s="1"/>
  <c r="B31" i="89" a="1"/>
  <c r="B31" i="89" s="1"/>
  <c r="B29" i="89" a="1"/>
  <c r="B29" i="89" s="1"/>
  <c r="C29" i="89" a="1"/>
  <c r="C29" i="89" s="1"/>
  <c r="B38" i="89" a="1"/>
  <c r="B38" i="89" s="1"/>
  <c r="B4" i="89" a="1"/>
  <c r="B4" i="89" s="1"/>
  <c r="B46" i="89" s="1"/>
  <c r="C37" i="89" a="1"/>
  <c r="C37" i="89" s="1"/>
  <c r="B16" i="89" a="1"/>
  <c r="B16" i="89" s="1"/>
  <c r="C13" i="89" a="1"/>
  <c r="C13" i="89" s="1"/>
  <c r="C26" i="89" a="1"/>
  <c r="C26" i="89" s="1"/>
  <c r="C5" i="89" a="1"/>
  <c r="C5" i="89" s="1"/>
  <c r="B19" i="89" a="1"/>
  <c r="B19" i="89" s="1"/>
  <c r="C33" i="89" a="1"/>
  <c r="C33" i="89" s="1"/>
  <c r="C15" i="89" a="1"/>
  <c r="C15" i="89" s="1"/>
  <c r="C28" i="89" a="1"/>
  <c r="C28" i="89" s="1"/>
  <c r="B37" i="89" a="1"/>
  <c r="B37" i="89" s="1"/>
  <c r="C6" i="89" a="1"/>
  <c r="C6" i="89" s="1"/>
  <c r="B23" i="89" a="1"/>
  <c r="B23" i="89" s="1"/>
  <c r="B11" i="89" a="1"/>
  <c r="B11" i="89" s="1"/>
  <c r="C16" i="89" a="1"/>
  <c r="C16" i="89" s="1"/>
  <c r="B39" i="89" a="1"/>
  <c r="B39" i="89" s="1"/>
  <c r="B8" i="89" a="1"/>
  <c r="B8" i="89" s="1"/>
  <c r="C19" i="89" a="1"/>
  <c r="C19" i="89" s="1"/>
  <c r="C7" i="89" a="1"/>
  <c r="C7" i="89" s="1"/>
  <c r="C42" i="89" a="1"/>
  <c r="C42" i="89" s="1"/>
  <c r="C27" i="89" a="1"/>
  <c r="C27" i="89" s="1"/>
  <c r="B42" i="89" a="1"/>
  <c r="B42" i="89" s="1"/>
  <c r="B28" i="89" a="1"/>
  <c r="B28" i="89" s="1"/>
  <c r="B20" i="89" a="1"/>
  <c r="B20" i="89" s="1"/>
  <c r="B10" i="89" a="1"/>
  <c r="B10" i="89" s="1"/>
  <c r="C34" i="89" a="1"/>
  <c r="C34" i="89" s="1"/>
  <c r="C39" i="89" a="1"/>
  <c r="C39" i="89" s="1"/>
  <c r="B7" i="89" a="1"/>
  <c r="B7" i="89" s="1"/>
  <c r="B44" i="89" a="1"/>
  <c r="B44" i="89" s="1"/>
  <c r="C44" i="89" a="1"/>
  <c r="C44" i="89" s="1"/>
  <c r="B30" i="89" a="1"/>
  <c r="B30" i="89" s="1"/>
  <c r="B45" i="89" a="1"/>
  <c r="B45" i="89" s="1"/>
  <c r="B43" i="89" a="1"/>
  <c r="B43" i="89" s="1"/>
  <c r="C30" i="89" a="1"/>
  <c r="C30" i="89" s="1"/>
  <c r="C31" i="89" a="1"/>
  <c r="C31" i="89" s="1"/>
  <c r="C11" i="89" a="1"/>
  <c r="C11" i="89" s="1"/>
  <c r="C24" i="89" a="1"/>
  <c r="C24" i="89" s="1"/>
  <c r="B41" i="89" a="1"/>
  <c r="B41" i="89" s="1"/>
  <c r="B21" i="89" a="1"/>
  <c r="B21" i="89" s="1"/>
  <c r="C35" i="89" a="1"/>
  <c r="C35" i="89" s="1"/>
  <c r="B6" i="89" a="1"/>
  <c r="B6" i="89" s="1"/>
  <c r="C36" i="89" a="1"/>
  <c r="C36" i="89" s="1"/>
  <c r="B5" i="89" a="1"/>
  <c r="B5" i="89" s="1"/>
  <c r="B17" i="89" a="1"/>
  <c r="B17" i="89" s="1"/>
  <c r="B26" i="89" a="1"/>
  <c r="B26" i="89" s="1"/>
  <c r="B13" i="89" a="1"/>
  <c r="B13" i="89" s="1"/>
  <c r="B18" i="89" a="1"/>
  <c r="B18" i="89" s="1"/>
  <c r="B36" i="89" a="1"/>
  <c r="B36" i="89" s="1"/>
  <c r="C14" i="89" a="1"/>
  <c r="C14" i="89" s="1"/>
  <c r="C45" i="89" a="1"/>
  <c r="C45" i="89" s="1"/>
  <c r="C12" i="89" a="1"/>
  <c r="C12" i="89" s="1"/>
  <c r="C18" i="89" a="1"/>
  <c r="C18" i="89" s="1"/>
  <c r="C20" i="89" a="1"/>
  <c r="C20" i="89" s="1"/>
  <c r="B40" i="89" a="1"/>
  <c r="B40" i="89" s="1"/>
  <c r="C21" i="89" a="1"/>
  <c r="C21" i="89" s="1"/>
  <c r="C43" i="89" a="1"/>
  <c r="C43" i="89" s="1"/>
  <c r="C38" i="89" a="1"/>
  <c r="C38" i="89" s="1"/>
  <c r="C32" i="89" a="1"/>
  <c r="C32" i="89" s="1"/>
  <c r="B22" i="89" a="1"/>
  <c r="B22" i="89" s="1"/>
  <c r="C9" i="89" a="1"/>
  <c r="C9" i="89" s="1"/>
  <c r="C17" i="89" a="1"/>
  <c r="C17" i="89" s="1"/>
  <c r="C10" i="89" a="1"/>
  <c r="C10" i="89" s="1"/>
  <c r="B35" i="89" a="1"/>
  <c r="B35" i="89" s="1"/>
  <c r="B34" i="89" a="1"/>
  <c r="B34" i="89" s="1"/>
  <c r="Q27" i="1"/>
  <c r="Q27" i="56" s="1"/>
  <c r="Q25" i="56"/>
  <c r="C4" i="55" a="1"/>
  <c r="C4" i="55" s="1"/>
  <c r="C46" i="55" s="1"/>
  <c r="B4" i="55" a="1"/>
  <c r="B4" i="55" s="1"/>
  <c r="B46" i="55" s="1"/>
  <c r="B4" i="39" a="1"/>
  <c r="B4" i="39" s="1"/>
  <c r="AD20" i="90"/>
  <c r="BL11" i="91" s="1"/>
  <c r="W10" i="92"/>
  <c r="W10" i="88"/>
  <c r="AG20" i="1"/>
  <c r="AG89" i="90"/>
  <c r="AE122" i="92" s="1"/>
  <c r="AG89" i="86"/>
  <c r="AE122" i="88" s="1"/>
  <c r="AD20" i="86"/>
  <c r="BL11" i="87" s="1"/>
  <c r="AC121" i="88"/>
  <c r="O27" i="1"/>
  <c r="O27" i="56" s="1"/>
  <c r="O31" i="56" s="1"/>
  <c r="P27" i="56"/>
  <c r="P31" i="56" s="1"/>
  <c r="P63" i="56" s="1"/>
  <c r="B4" i="60" a="1"/>
  <c r="B4" i="60" s="1"/>
  <c r="Y10" i="92"/>
  <c r="Y10" i="88"/>
  <c r="AE20" i="1"/>
  <c r="BM11" i="9" s="1"/>
  <c r="AE89" i="90"/>
  <c r="AC122" i="92" s="1"/>
  <c r="AE89" i="86"/>
  <c r="AC122" i="88" s="1"/>
  <c r="AC121" i="92"/>
  <c r="B17" i="93" a="1"/>
  <c r="B17" i="93" s="1"/>
  <c r="C20" i="93" a="1"/>
  <c r="C20" i="93" s="1"/>
  <c r="B40" i="93" a="1"/>
  <c r="B40" i="93" s="1"/>
  <c r="B14" i="93" a="1"/>
  <c r="B14" i="93" s="1"/>
  <c r="B16" i="93" a="1"/>
  <c r="B16" i="93" s="1"/>
  <c r="C21" i="93" a="1"/>
  <c r="C21" i="93" s="1"/>
  <c r="C5" i="93" a="1"/>
  <c r="C5" i="93" s="1"/>
  <c r="B42" i="93" a="1"/>
  <c r="B42" i="93" s="1"/>
  <c r="B30" i="93" a="1"/>
  <c r="B30" i="93" s="1"/>
  <c r="C6" i="93" a="1"/>
  <c r="C6" i="93" s="1"/>
  <c r="B33" i="93" a="1"/>
  <c r="B33" i="93" s="1"/>
  <c r="B18" i="93" a="1"/>
  <c r="B18" i="93" s="1"/>
  <c r="C9" i="93" a="1"/>
  <c r="C9" i="93" s="1"/>
  <c r="C41" i="93" a="1"/>
  <c r="C41" i="93" s="1"/>
  <c r="B36" i="93" a="1"/>
  <c r="B36" i="93" s="1"/>
  <c r="B7" i="93" a="1"/>
  <c r="B7" i="93" s="1"/>
  <c r="C31" i="93" a="1"/>
  <c r="C31" i="93" s="1"/>
  <c r="C28" i="93" a="1"/>
  <c r="C28" i="93" s="1"/>
  <c r="C32" i="93" a="1"/>
  <c r="C32" i="93" s="1"/>
  <c r="B22" i="93" a="1"/>
  <c r="B22" i="93" s="1"/>
  <c r="C18" i="93" a="1"/>
  <c r="C18" i="93" s="1"/>
  <c r="C8" i="93" a="1"/>
  <c r="C8" i="93" s="1"/>
  <c r="C19" i="93" a="1"/>
  <c r="C19" i="93" s="1"/>
  <c r="C37" i="93" a="1"/>
  <c r="C37" i="93" s="1"/>
  <c r="B28" i="93" a="1"/>
  <c r="B28" i="93" s="1"/>
  <c r="B19" i="93" a="1"/>
  <c r="B19" i="93" s="1"/>
  <c r="B24" i="93" a="1"/>
  <c r="B24" i="93" s="1"/>
  <c r="B27" i="93" a="1"/>
  <c r="B27" i="93" s="1"/>
  <c r="B45" i="93" a="1"/>
  <c r="B45" i="93" s="1"/>
  <c r="C44" i="93" a="1"/>
  <c r="C44" i="93" s="1"/>
  <c r="C10" i="93" a="1"/>
  <c r="C10" i="93" s="1"/>
  <c r="C14" i="93" a="1"/>
  <c r="C14" i="93" s="1"/>
  <c r="B12" i="93" a="1"/>
  <c r="B12" i="93" s="1"/>
  <c r="C30" i="93" a="1"/>
  <c r="C30" i="93" s="1"/>
  <c r="C34" i="93" a="1"/>
  <c r="C34" i="93" s="1"/>
  <c r="B8" i="93" a="1"/>
  <c r="B8" i="93" s="1"/>
  <c r="B37" i="93" a="1"/>
  <c r="B37" i="93" s="1"/>
  <c r="B43" i="93" a="1"/>
  <c r="B43" i="93" s="1"/>
  <c r="B6" i="93" a="1"/>
  <c r="B6" i="93" s="1"/>
  <c r="C15" i="93" a="1"/>
  <c r="C15" i="93" s="1"/>
  <c r="B26" i="93" a="1"/>
  <c r="B26" i="93" s="1"/>
  <c r="C13" i="93" a="1"/>
  <c r="C13" i="93" s="1"/>
  <c r="C29" i="93" a="1"/>
  <c r="C29" i="93" s="1"/>
  <c r="B31" i="93" a="1"/>
  <c r="B31" i="93" s="1"/>
  <c r="B46" i="93"/>
  <c r="B41" i="93" a="1"/>
  <c r="B41" i="93" s="1"/>
  <c r="C24" i="93" a="1"/>
  <c r="C24" i="93" s="1"/>
  <c r="B25" i="93" a="1"/>
  <c r="B25" i="93" s="1"/>
  <c r="C36" i="93" a="1"/>
  <c r="C36" i="93" s="1"/>
  <c r="C35" i="93" a="1"/>
  <c r="C35" i="93" s="1"/>
  <c r="C11" i="93" a="1"/>
  <c r="C11" i="93" s="1"/>
  <c r="C38" i="93" a="1"/>
  <c r="C38" i="93" s="1"/>
  <c r="B13" i="93" a="1"/>
  <c r="B13" i="93" s="1"/>
  <c r="C47" i="93" a="1"/>
  <c r="C47" i="93" s="1"/>
  <c r="C25" i="93" a="1"/>
  <c r="C25" i="93" s="1"/>
  <c r="C27" i="93" a="1"/>
  <c r="C27" i="93" s="1"/>
  <c r="C42" i="93" a="1"/>
  <c r="C42" i="93" s="1"/>
  <c r="C40" i="93" a="1"/>
  <c r="C40" i="93" s="1"/>
  <c r="C7" i="93" a="1"/>
  <c r="C7" i="93" s="1"/>
  <c r="B44" i="93" a="1"/>
  <c r="B44" i="93" s="1"/>
  <c r="B9" i="93" a="1"/>
  <c r="B9" i="93" s="1"/>
  <c r="C16" i="93" a="1"/>
  <c r="C16" i="93" s="1"/>
  <c r="B10" i="93" a="1"/>
  <c r="B10" i="93" s="1"/>
  <c r="C39" i="93" a="1"/>
  <c r="C39" i="93" s="1"/>
  <c r="C33" i="93" a="1"/>
  <c r="C33" i="93" s="1"/>
  <c r="B32" i="93" a="1"/>
  <c r="B32" i="93" s="1"/>
  <c r="B20" i="93" a="1"/>
  <c r="B20" i="93" s="1"/>
  <c r="B23" i="93" a="1"/>
  <c r="B23" i="93" s="1"/>
  <c r="C22" i="93" a="1"/>
  <c r="C22" i="93" s="1"/>
  <c r="C45" i="93" a="1"/>
  <c r="C45" i="93" s="1"/>
  <c r="B34" i="93" a="1"/>
  <c r="B34" i="93" s="1"/>
  <c r="C43" i="93" a="1"/>
  <c r="C43" i="93" s="1"/>
  <c r="B21" i="93" a="1"/>
  <c r="B21" i="93" s="1"/>
  <c r="B35" i="93" a="1"/>
  <c r="B35" i="93" s="1"/>
  <c r="C23" i="93" a="1"/>
  <c r="C23" i="93" s="1"/>
  <c r="C26" i="93" a="1"/>
  <c r="C26" i="93" s="1"/>
  <c r="B38" i="93" a="1"/>
  <c r="B38" i="93" s="1"/>
  <c r="B11" i="93" a="1"/>
  <c r="B11" i="93" s="1"/>
  <c r="C12" i="93" a="1"/>
  <c r="C12" i="93" s="1"/>
  <c r="B29" i="93" a="1"/>
  <c r="B29" i="93" s="1"/>
  <c r="B5" i="93" a="1"/>
  <c r="B5" i="93" s="1"/>
  <c r="B39" i="93" a="1"/>
  <c r="B39" i="93" s="1"/>
  <c r="C4" i="93" a="1"/>
  <c r="C4" i="93" s="1"/>
  <c r="C46" i="93" s="1"/>
  <c r="C17" i="93" a="1"/>
  <c r="C17" i="93" s="1"/>
  <c r="B15" i="93" a="1"/>
  <c r="B15" i="93" s="1"/>
  <c r="AE121" i="88"/>
  <c r="Y11" i="92"/>
  <c r="Y11" i="88"/>
  <c r="AH88" i="90"/>
  <c r="AH88" i="86"/>
  <c r="AE121" i="92"/>
  <c r="AG20" i="90"/>
  <c r="BS11" i="91" s="1"/>
  <c r="W11" i="92"/>
  <c r="W11" i="88"/>
  <c r="BN75" i="87"/>
  <c r="BO75" i="87"/>
  <c r="AD122" i="88"/>
  <c r="BT75" i="87"/>
  <c r="BR75" i="87"/>
  <c r="BQ75" i="87"/>
  <c r="BP75" i="87"/>
  <c r="BS75" i="87"/>
  <c r="AF20" i="86"/>
  <c r="BR11" i="87" s="1"/>
  <c r="B4" i="51" a="1"/>
  <c r="B4" i="51" s="1"/>
  <c r="B4" i="72" a="1"/>
  <c r="B4" i="72" s="1"/>
  <c r="AE44" i="76"/>
  <c r="AE45" i="76"/>
  <c r="AG44" i="76"/>
  <c r="AG45" i="76"/>
  <c r="AA11" i="63"/>
  <c r="AA11" i="71"/>
  <c r="AA11" i="67"/>
  <c r="W11" i="63"/>
  <c r="W11" i="67"/>
  <c r="W11" i="71"/>
  <c r="Y11" i="63"/>
  <c r="Y11" i="67"/>
  <c r="Y11" i="71"/>
  <c r="W10" i="63"/>
  <c r="W10" i="71"/>
  <c r="W10" i="67"/>
  <c r="Y10" i="63"/>
  <c r="Y10" i="67"/>
  <c r="Y10" i="71"/>
  <c r="AF20" i="56"/>
  <c r="C25" i="72" a="1"/>
  <c r="C25" i="72" s="1"/>
  <c r="AD20" i="61"/>
  <c r="BL11" i="62" s="1"/>
  <c r="AD20" i="48"/>
  <c r="BL11" i="49" s="1"/>
  <c r="AB11" i="50" s="1"/>
  <c r="AD20" i="36"/>
  <c r="BL11" i="37" s="1"/>
  <c r="AB11" i="38" s="1"/>
  <c r="AB20" i="57"/>
  <c r="BF11" i="58" s="1"/>
  <c r="Z11" i="59" s="1"/>
  <c r="BR11" i="70"/>
  <c r="AD20" i="57"/>
  <c r="BL11" i="58" s="1"/>
  <c r="AB11" i="59" s="1"/>
  <c r="AB20" i="65"/>
  <c r="BF11" i="66" s="1"/>
  <c r="AD20" i="65"/>
  <c r="BL11" i="66" s="1"/>
  <c r="BR11" i="49"/>
  <c r="AD11" i="50" s="1"/>
  <c r="BL11" i="70"/>
  <c r="AB20" i="56"/>
  <c r="AF20" i="52"/>
  <c r="BR11" i="53" s="1"/>
  <c r="AD11" i="54" s="1"/>
  <c r="AB20" i="36"/>
  <c r="BF11" i="37" s="1"/>
  <c r="Z11" i="38" s="1"/>
  <c r="BF11" i="70"/>
  <c r="AF20" i="65"/>
  <c r="BR11" i="66" s="1"/>
  <c r="AD20" i="56"/>
  <c r="AB20" i="52"/>
  <c r="BF11" i="53" s="1"/>
  <c r="Z11" i="54" s="1"/>
  <c r="AD20" i="52"/>
  <c r="BL11" i="53" s="1"/>
  <c r="AB11" i="54" s="1"/>
  <c r="AF20" i="61"/>
  <c r="BR11" i="62" s="1"/>
  <c r="BR11" i="37"/>
  <c r="AD11" i="38" s="1"/>
  <c r="AB20" i="48"/>
  <c r="BF11" i="49" s="1"/>
  <c r="Z11" i="50" s="1"/>
  <c r="AF20" i="57"/>
  <c r="BR11" i="58" s="1"/>
  <c r="AD11" i="59" s="1"/>
  <c r="AB20" i="61"/>
  <c r="BF11" i="62" s="1"/>
  <c r="BS11" i="9"/>
  <c r="AE11" i="2"/>
  <c r="AH89" i="1"/>
  <c r="AG41" i="76"/>
  <c r="AF19" i="48"/>
  <c r="BR10" i="49" s="1"/>
  <c r="AD10" i="50" s="1"/>
  <c r="AF19" i="57"/>
  <c r="BR10" i="58" s="1"/>
  <c r="AD10" i="59" s="1"/>
  <c r="AF19" i="36"/>
  <c r="BR10" i="37" s="1"/>
  <c r="AD10" i="38" s="1"/>
  <c r="AF19" i="65"/>
  <c r="BR10" i="66" s="1"/>
  <c r="C179" i="12" a="1"/>
  <c r="C179" i="12" s="1"/>
  <c r="C180" i="12" s="1"/>
  <c r="AF19" i="69"/>
  <c r="AH40" i="76"/>
  <c r="AK43" i="77"/>
  <c r="AY10" i="70"/>
  <c r="AB122" i="71"/>
  <c r="BK10" i="70"/>
  <c r="AE41" i="76"/>
  <c r="AH44" i="77"/>
  <c r="Z122" i="71"/>
  <c r="AJ44" i="77"/>
  <c r="BE10" i="70"/>
  <c r="AB19" i="48"/>
  <c r="BF10" i="49" s="1"/>
  <c r="Z10" i="50" s="1"/>
  <c r="P31" i="1"/>
  <c r="P63" i="1" s="1"/>
  <c r="AD19" i="61"/>
  <c r="BL10" i="62" s="1"/>
  <c r="AD19" i="57"/>
  <c r="BL10" i="58" s="1"/>
  <c r="AB10" i="59" s="1"/>
  <c r="AB19" i="65"/>
  <c r="BF10" i="66" s="1"/>
  <c r="AD19" i="52"/>
  <c r="BL10" i="53" s="1"/>
  <c r="AB10" i="54" s="1"/>
  <c r="AB19" i="52"/>
  <c r="BF10" i="53" s="1"/>
  <c r="Z10" i="54" s="1"/>
  <c r="C29" i="51" a="1"/>
  <c r="C29" i="51" s="1"/>
  <c r="T25" i="1"/>
  <c r="AE89" i="65"/>
  <c r="AE89" i="48"/>
  <c r="AE20" i="48" s="1"/>
  <c r="AE89" i="36"/>
  <c r="AE89" i="69"/>
  <c r="AE89" i="61"/>
  <c r="AE89" i="57"/>
  <c r="AE89" i="52"/>
  <c r="AE20" i="52" s="1"/>
  <c r="AE86" i="56"/>
  <c r="AE19" i="56" s="1"/>
  <c r="AB19" i="61"/>
  <c r="BF10" i="62" s="1"/>
  <c r="AD19" i="36"/>
  <c r="BL10" i="37" s="1"/>
  <c r="AB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9" i="69"/>
  <c r="AC121" i="59"/>
  <c r="B44" i="51" a="1"/>
  <c r="B44" i="51" s="1"/>
  <c r="AD19" i="65"/>
  <c r="BL10" i="66" s="1"/>
  <c r="AE121" i="38"/>
  <c r="BN75" i="53"/>
  <c r="BO75" i="53"/>
  <c r="BS75" i="53"/>
  <c r="BR75" i="53"/>
  <c r="BQ75" i="53"/>
  <c r="BP75" i="53"/>
  <c r="BT75" i="53"/>
  <c r="AD122" i="54"/>
  <c r="AE121"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S75" i="58"/>
  <c r="BN75" i="58"/>
  <c r="BO75" i="58"/>
  <c r="BT75" i="58"/>
  <c r="BR75" i="58"/>
  <c r="BP75" i="58"/>
  <c r="BQ75" i="58"/>
  <c r="AD122" i="59"/>
  <c r="AC121" i="50"/>
  <c r="AG89" i="69"/>
  <c r="AG89" i="61"/>
  <c r="AG20" i="61" s="1"/>
  <c r="AG89" i="52"/>
  <c r="AG89" i="57"/>
  <c r="AG20" i="57" s="1"/>
  <c r="AG89" i="65"/>
  <c r="AG20" i="65" s="1"/>
  <c r="AG89" i="36"/>
  <c r="AG86" i="56"/>
  <c r="AG19" i="56" s="1"/>
  <c r="AG89" i="48"/>
  <c r="BQ75" i="37"/>
  <c r="BS75" i="37"/>
  <c r="AD122" i="38"/>
  <c r="BT75" i="37"/>
  <c r="BP75" i="37"/>
  <c r="BR75" i="37"/>
  <c r="BN75" i="37"/>
  <c r="BO75" i="37"/>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6" i="72"/>
  <c r="C5" i="72" a="1"/>
  <c r="C5" i="72" s="1"/>
  <c r="B35" i="72" a="1"/>
  <c r="B35" i="72" s="1"/>
  <c r="B36" i="72" a="1"/>
  <c r="B36" i="72" s="1"/>
  <c r="B7" i="72" a="1"/>
  <c r="B7" i="72" s="1"/>
  <c r="C32" i="72" a="1"/>
  <c r="C32" i="72" s="1"/>
  <c r="B29" i="72" a="1"/>
  <c r="B29" i="72" s="1"/>
  <c r="B27" i="72" a="1"/>
  <c r="B27" i="72" s="1"/>
  <c r="B30" i="72" a="1"/>
  <c r="B30" i="72" s="1"/>
  <c r="B31" i="72" a="1"/>
  <c r="B31" i="72" s="1"/>
  <c r="AC121" i="38"/>
  <c r="AD19" i="48"/>
  <c r="BL10" i="49" s="1"/>
  <c r="AB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6" i="68"/>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6" i="68"/>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E121" i="50"/>
  <c r="AH85" i="56"/>
  <c r="AH88" i="65"/>
  <c r="AH88" i="61"/>
  <c r="AH88" i="36"/>
  <c r="AH88" i="69"/>
  <c r="AH88" i="52"/>
  <c r="AH88" i="48"/>
  <c r="AH88" i="57"/>
  <c r="AF19" i="52"/>
  <c r="BR10" i="53" s="1"/>
  <c r="AD10" i="54" s="1"/>
  <c r="BP75" i="62"/>
  <c r="BT75" i="62"/>
  <c r="BR75" i="62"/>
  <c r="BO75" i="62"/>
  <c r="AD122" i="63"/>
  <c r="BQ75" i="62"/>
  <c r="BS75" i="62"/>
  <c r="BN75" i="62"/>
  <c r="AC121" i="63"/>
  <c r="AB19" i="36"/>
  <c r="BF10" i="37" s="1"/>
  <c r="Z10" i="38" s="1"/>
  <c r="AE121" i="54"/>
  <c r="BS75" i="70"/>
  <c r="BP75" i="70"/>
  <c r="BO75" i="70"/>
  <c r="BN75" i="70"/>
  <c r="BR75" i="70"/>
  <c r="AD122" i="71"/>
  <c r="BQ75" i="70"/>
  <c r="BT75" i="70"/>
  <c r="AC121" i="71"/>
  <c r="AB19" i="57"/>
  <c r="BF10" i="58" s="1"/>
  <c r="Z10" i="59" s="1"/>
  <c r="AE121" i="67"/>
  <c r="AB19" i="69"/>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C121" i="54"/>
  <c r="BP75" i="49"/>
  <c r="BQ75" i="49"/>
  <c r="BO75" i="49"/>
  <c r="AD122" i="50"/>
  <c r="BN75" i="49"/>
  <c r="BT75" i="49"/>
  <c r="BR75" i="49"/>
  <c r="BS75"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6" i="51"/>
  <c r="C15" i="51" a="1"/>
  <c r="C15" i="51" s="1"/>
  <c r="C23" i="51" a="1"/>
  <c r="C23" i="51" s="1"/>
  <c r="C9" i="51" a="1"/>
  <c r="C9" i="51" s="1"/>
  <c r="B19" i="51" a="1"/>
  <c r="B19" i="51" s="1"/>
  <c r="B5" i="51" a="1"/>
  <c r="B5" i="51" s="1"/>
  <c r="AF19" i="61"/>
  <c r="BR10" i="62" s="1"/>
  <c r="AE121" i="59"/>
  <c r="BP75" i="66"/>
  <c r="BN75" i="66"/>
  <c r="AD122" i="67"/>
  <c r="BT75" i="66"/>
  <c r="BO75" i="66"/>
  <c r="BR75" i="66"/>
  <c r="BQ75" i="66"/>
  <c r="BS75"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6" i="60"/>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C121" i="67"/>
  <c r="AE121" i="63"/>
  <c r="W10" i="2"/>
  <c r="S25" i="1"/>
  <c r="BF10" i="9"/>
  <c r="Z10" i="2" s="1"/>
  <c r="C46" i="12"/>
  <c r="B46" i="12"/>
  <c r="B107" i="12" a="1"/>
  <c r="B107" i="12" s="1"/>
  <c r="AE19" i="1"/>
  <c r="BM10" i="9" s="1"/>
  <c r="AA10" i="2"/>
  <c r="BR10" i="9"/>
  <c r="AB10" i="2"/>
  <c r="AG36" i="2"/>
  <c r="AI28" i="2"/>
  <c r="AG28" i="2"/>
  <c r="AG75" i="2"/>
  <c r="AI75" i="2"/>
  <c r="AG62" i="2"/>
  <c r="AG60" i="2"/>
  <c r="AI62" i="2"/>
  <c r="AG30" i="2"/>
  <c r="AG38" i="2"/>
  <c r="AG33" i="2"/>
  <c r="AI40" i="2"/>
  <c r="AI38" i="2"/>
  <c r="AG40" i="2"/>
  <c r="AI36" i="2"/>
  <c r="AI52" i="2"/>
  <c r="AG52" i="2"/>
  <c r="AI47" i="2"/>
  <c r="AI39" i="2"/>
  <c r="AI60" i="2"/>
  <c r="AG47" i="2"/>
  <c r="AG39" i="2"/>
  <c r="BV43" i="9"/>
  <c r="BW42" i="9"/>
  <c r="BV42" i="9"/>
  <c r="BW44" i="9"/>
  <c r="BW40" i="9"/>
  <c r="BV37" i="9"/>
  <c r="BV40" i="9"/>
  <c r="BW37" i="9"/>
  <c r="BW45" i="9"/>
  <c r="BV45" i="9"/>
  <c r="BW36" i="9"/>
  <c r="BV36" i="9"/>
  <c r="BW39" i="9"/>
  <c r="BV39" i="9"/>
  <c r="BV41" i="9"/>
  <c r="BW41" i="9"/>
  <c r="BV38" i="9"/>
  <c r="BV44" i="9"/>
  <c r="U28" i="1"/>
  <c r="U28" i="56" s="1"/>
  <c r="AI96" i="2"/>
  <c r="AH97" i="2"/>
  <c r="U29" i="1"/>
  <c r="U29" i="56" s="1"/>
  <c r="U24" i="1"/>
  <c r="U24" i="56" s="1"/>
  <c r="AR61" i="9"/>
  <c r="V23" i="1" s="1"/>
  <c r="V23" i="56" s="1"/>
  <c r="AF121" i="2"/>
  <c r="AC122" i="2"/>
  <c r="AE122" i="2"/>
  <c r="AG19" i="1"/>
  <c r="AG20" i="2"/>
  <c r="AG88" i="2"/>
  <c r="AI65" i="2"/>
  <c r="AH65" i="2"/>
  <c r="AG25" i="2"/>
  <c r="AG19" i="90" l="1"/>
  <c r="BS10" i="91" s="1"/>
  <c r="AE19" i="90"/>
  <c r="BM10" i="91" s="1"/>
  <c r="AC11" i="2"/>
  <c r="AG20" i="86"/>
  <c r="BS11" i="87" s="1"/>
  <c r="AG19" i="86"/>
  <c r="BS10" i="87" s="1"/>
  <c r="C48" i="93"/>
  <c r="C48" i="89"/>
  <c r="AD10" i="88"/>
  <c r="AD10" i="92"/>
  <c r="T27" i="1"/>
  <c r="T27" i="56" s="1"/>
  <c r="T25" i="56"/>
  <c r="Z11" i="88"/>
  <c r="Z11" i="92"/>
  <c r="B47" i="93"/>
  <c r="AE20" i="86"/>
  <c r="BM11" i="87" s="1"/>
  <c r="B47" i="89"/>
  <c r="AH41" i="76"/>
  <c r="AH89" i="90"/>
  <c r="AF122" i="92" s="1"/>
  <c r="AH89" i="86"/>
  <c r="AF122" i="88" s="1"/>
  <c r="AF121" i="88"/>
  <c r="AH20" i="86"/>
  <c r="BT11" i="87" s="1"/>
  <c r="C179" i="89" a="1"/>
  <c r="C179" i="89" s="1"/>
  <c r="C180" i="89" s="1"/>
  <c r="B107" i="89" a="1"/>
  <c r="B107" i="89" s="1"/>
  <c r="C107" i="89" a="1"/>
  <c r="C107" i="89" s="1"/>
  <c r="AD11" i="92"/>
  <c r="AD11" i="88"/>
  <c r="AF121" i="92"/>
  <c r="C179" i="93" a="1"/>
  <c r="C179" i="93" s="1"/>
  <c r="C180" i="93" s="1"/>
  <c r="C107" i="93" a="1"/>
  <c r="C107" i="93" s="1"/>
  <c r="B107" i="93" a="1"/>
  <c r="B107" i="93" s="1"/>
  <c r="S27" i="1"/>
  <c r="S25" i="56"/>
  <c r="AB10" i="92"/>
  <c r="AB10" i="88"/>
  <c r="AB11" i="92"/>
  <c r="AB11" i="88"/>
  <c r="AE20" i="90"/>
  <c r="BM11" i="91" s="1"/>
  <c r="C61" i="12" a="1"/>
  <c r="C61" i="12" s="1"/>
  <c r="C137" i="93" a="1"/>
  <c r="C137" i="93" s="1"/>
  <c r="C145" i="93" s="1"/>
  <c r="C137" i="72" a="1"/>
  <c r="C137" i="72" s="1"/>
  <c r="C137" i="89" a="1"/>
  <c r="C137" i="89" s="1"/>
  <c r="C145" i="89" s="1"/>
  <c r="C137" i="68" a="1"/>
  <c r="C137" i="68" s="1"/>
  <c r="C137" i="60" a="1"/>
  <c r="C137" i="60" s="1"/>
  <c r="C137" i="64" a="1"/>
  <c r="C137" i="64" s="1"/>
  <c r="C137" i="55" a="1"/>
  <c r="C137" i="55" s="1"/>
  <c r="C137" i="39" a="1"/>
  <c r="C137" i="39" s="1"/>
  <c r="C137" i="12" a="1"/>
  <c r="C137" i="12" s="1"/>
  <c r="C137" i="51" a="1"/>
  <c r="C137" i="51" s="1"/>
  <c r="Z10" i="92"/>
  <c r="Z10" i="88"/>
  <c r="B47" i="51"/>
  <c r="C51" i="12" a="1"/>
  <c r="C51" i="12" s="1"/>
  <c r="C123" i="12" a="1"/>
  <c r="C123" i="12" s="1"/>
  <c r="C92" i="12" a="1"/>
  <c r="C92" i="12" s="1"/>
  <c r="C68" i="12" a="1"/>
  <c r="C68" i="12" s="1"/>
  <c r="C72" i="12" a="1"/>
  <c r="C72" i="12" s="1"/>
  <c r="C89" i="12" a="1"/>
  <c r="C89" i="12" s="1"/>
  <c r="C116" i="12" a="1"/>
  <c r="C116" i="12" s="1"/>
  <c r="C78" i="12" a="1"/>
  <c r="C78" i="12" s="1"/>
  <c r="C91" i="12" a="1"/>
  <c r="C91" i="12" s="1"/>
  <c r="C125" i="12" a="1"/>
  <c r="C125" i="12" s="1"/>
  <c r="C122" i="12" a="1"/>
  <c r="C122" i="12" s="1"/>
  <c r="C75" i="12" a="1"/>
  <c r="C75" i="12" s="1"/>
  <c r="C128" i="12" a="1"/>
  <c r="C128" i="12" s="1"/>
  <c r="C60" i="12" a="1"/>
  <c r="C60" i="12" s="1"/>
  <c r="C76" i="12" a="1"/>
  <c r="C76" i="12" s="1"/>
  <c r="C86" i="12" a="1"/>
  <c r="C86" i="12" s="1"/>
  <c r="C84" i="12" a="1"/>
  <c r="C84" i="12" s="1"/>
  <c r="C66" i="12" a="1"/>
  <c r="C66" i="12" s="1"/>
  <c r="C118" i="12" a="1"/>
  <c r="C118" i="12" s="1"/>
  <c r="C58" i="12" a="1"/>
  <c r="C58" i="12" s="1"/>
  <c r="C115" i="12" a="1"/>
  <c r="C115" i="12" s="1"/>
  <c r="C103" i="12" a="1"/>
  <c r="C103" i="12" s="1"/>
  <c r="C112" i="12" a="1"/>
  <c r="C112" i="12" s="1"/>
  <c r="C126" i="12" a="1"/>
  <c r="C126" i="12" s="1"/>
  <c r="C85" i="12" a="1"/>
  <c r="C85" i="12" s="1"/>
  <c r="C99" i="12" a="1"/>
  <c r="C99" i="12" s="1"/>
  <c r="C77" i="12" a="1"/>
  <c r="C77" i="12" s="1"/>
  <c r="C127" i="12" a="1"/>
  <c r="C127" i="12" s="1"/>
  <c r="C113" i="12" a="1"/>
  <c r="C113" i="12" s="1"/>
  <c r="C90" i="12" a="1"/>
  <c r="C90" i="12" s="1"/>
  <c r="C100" i="12" a="1"/>
  <c r="C100" i="12" s="1"/>
  <c r="C83" i="12" a="1"/>
  <c r="C83" i="12" s="1"/>
  <c r="C101" i="12" a="1"/>
  <c r="C101" i="12" s="1"/>
  <c r="C104" i="12" a="1"/>
  <c r="C104" i="12" s="1"/>
  <c r="C82" i="12" a="1"/>
  <c r="C82" i="12" s="1"/>
  <c r="C62" i="12" a="1"/>
  <c r="C62" i="12" s="1"/>
  <c r="C87" i="12" a="1"/>
  <c r="C87" i="12" s="1"/>
  <c r="C70" i="12" a="1"/>
  <c r="C70" i="12" s="1"/>
  <c r="C69" i="12" a="1"/>
  <c r="C69" i="12" s="1"/>
  <c r="C59" i="12" a="1"/>
  <c r="C59" i="12" s="1"/>
  <c r="C129" i="12" a="1"/>
  <c r="C129" i="12" s="1"/>
  <c r="C97" i="12" a="1"/>
  <c r="C97" i="12" s="1"/>
  <c r="C114" i="12" a="1"/>
  <c r="C114" i="12" s="1"/>
  <c r="C124" i="12" a="1"/>
  <c r="C124" i="12" s="1"/>
  <c r="C63" i="12" a="1"/>
  <c r="C63" i="12" s="1"/>
  <c r="C81" i="12" a="1"/>
  <c r="C81" i="12" s="1"/>
  <c r="C98" i="12" a="1"/>
  <c r="C98" i="12" s="1"/>
  <c r="C102" i="12" a="1"/>
  <c r="C102" i="12" s="1"/>
  <c r="C80" i="12" a="1"/>
  <c r="C80" i="12" s="1"/>
  <c r="C119" i="12" a="1"/>
  <c r="C119" i="12" s="1"/>
  <c r="C65" i="12" a="1"/>
  <c r="C65" i="12" s="1"/>
  <c r="C71" i="12" a="1"/>
  <c r="C71" i="12" s="1"/>
  <c r="C120" i="12" a="1"/>
  <c r="C120" i="12" s="1"/>
  <c r="C64" i="12" a="1"/>
  <c r="C64" i="12" s="1"/>
  <c r="C73" i="12" a="1"/>
  <c r="C73" i="12" s="1"/>
  <c r="C74" i="12" a="1"/>
  <c r="C74" i="12" s="1"/>
  <c r="C130" i="12" a="1"/>
  <c r="C130" i="12" s="1"/>
  <c r="C117" i="12" a="1"/>
  <c r="C117" i="12" s="1"/>
  <c r="C79" i="12" a="1"/>
  <c r="C79" i="12" s="1"/>
  <c r="C88" i="12" a="1"/>
  <c r="C88" i="12" s="1"/>
  <c r="C67" i="12" a="1"/>
  <c r="C67" i="12" s="1"/>
  <c r="B47" i="72"/>
  <c r="B47" i="68"/>
  <c r="B47" i="60"/>
  <c r="B47" i="55"/>
  <c r="AH45" i="76"/>
  <c r="AH44" i="76"/>
  <c r="Z11" i="63"/>
  <c r="Z11" i="71"/>
  <c r="Z11" i="67"/>
  <c r="AD11" i="63"/>
  <c r="AD11" i="71"/>
  <c r="AD11" i="67"/>
  <c r="AB11" i="63"/>
  <c r="AB11" i="71"/>
  <c r="AB11" i="67"/>
  <c r="AB10" i="63"/>
  <c r="AB10" i="71"/>
  <c r="AB10" i="67"/>
  <c r="AD10" i="63"/>
  <c r="AD10" i="71"/>
  <c r="AD10" i="67"/>
  <c r="Z10" i="63"/>
  <c r="Z10" i="71"/>
  <c r="Z10" i="67"/>
  <c r="BS11" i="62"/>
  <c r="BM11" i="49"/>
  <c r="AC11" i="50" s="1"/>
  <c r="AE20" i="36"/>
  <c r="BM11" i="37" s="1"/>
  <c r="AC11" i="38" s="1"/>
  <c r="AG20" i="36"/>
  <c r="BS11" i="37" s="1"/>
  <c r="AE11" i="38" s="1"/>
  <c r="AG20" i="56"/>
  <c r="BS11" i="66"/>
  <c r="AG20" i="52"/>
  <c r="BS11" i="53" s="1"/>
  <c r="AE11" i="54" s="1"/>
  <c r="AG20" i="48"/>
  <c r="BS11" i="49" s="1"/>
  <c r="AE11" i="50" s="1"/>
  <c r="AE20" i="56"/>
  <c r="AE20" i="69"/>
  <c r="BM11" i="70" s="1"/>
  <c r="AH20" i="1"/>
  <c r="BS11" i="58"/>
  <c r="AE11" i="59" s="1"/>
  <c r="BM11" i="53"/>
  <c r="AC11" i="54" s="1"/>
  <c r="AE20" i="57"/>
  <c r="BM11" i="58" s="1"/>
  <c r="AC11" i="59" s="1"/>
  <c r="AG20" i="69"/>
  <c r="BS11" i="70" s="1"/>
  <c r="AE20" i="65"/>
  <c r="BM11" i="66" s="1"/>
  <c r="AE20" i="61"/>
  <c r="BM11" i="62" s="1"/>
  <c r="C179" i="68" a="1"/>
  <c r="C179" i="68" s="1"/>
  <c r="C180" i="68" s="1"/>
  <c r="C179" i="39" a="1"/>
  <c r="C179" i="39" s="1"/>
  <c r="C180" i="39" s="1"/>
  <c r="C179" i="64" a="1"/>
  <c r="C179" i="64" s="1"/>
  <c r="C180" i="64" s="1"/>
  <c r="C179" i="60" a="1"/>
  <c r="C179" i="60" s="1"/>
  <c r="C180" i="60" s="1"/>
  <c r="C179" i="51" a="1"/>
  <c r="C179" i="51" s="1"/>
  <c r="C180" i="51" s="1"/>
  <c r="C179" i="55" a="1"/>
  <c r="C179" i="55" s="1"/>
  <c r="C180" i="55" s="1"/>
  <c r="AE122" i="38"/>
  <c r="AC122" i="67"/>
  <c r="AE122" i="67"/>
  <c r="AE122" i="59"/>
  <c r="AC122" i="54"/>
  <c r="AC122" i="50"/>
  <c r="AE122" i="54"/>
  <c r="AC122" i="59"/>
  <c r="AC122" i="38"/>
  <c r="AE122" i="63"/>
  <c r="AC122" i="63"/>
  <c r="AE122" i="50"/>
  <c r="O31" i="1"/>
  <c r="C140" i="12" a="1"/>
  <c r="C140" i="12" s="1"/>
  <c r="C111" i="12" a="1"/>
  <c r="C111" i="12" s="1"/>
  <c r="Q31" i="1"/>
  <c r="Q63" i="1" s="1"/>
  <c r="BF10" i="70"/>
  <c r="BL10" i="70"/>
  <c r="AC122" i="71"/>
  <c r="C179" i="72" a="1"/>
  <c r="C179" i="72" s="1"/>
  <c r="C180" i="72" s="1"/>
  <c r="AK44" i="77"/>
  <c r="AE122" i="71"/>
  <c r="BR10" i="70"/>
  <c r="Q31" i="56"/>
  <c r="AE19" i="65"/>
  <c r="BM10" i="66" s="1"/>
  <c r="C46" i="39"/>
  <c r="C48" i="39" s="1"/>
  <c r="B46" i="39"/>
  <c r="AG19" i="57"/>
  <c r="BS10" i="58" s="1"/>
  <c r="AE10" i="59" s="1"/>
  <c r="AE19" i="48"/>
  <c r="BM10" i="49" s="1"/>
  <c r="AC10" i="50" s="1"/>
  <c r="AE19" i="61"/>
  <c r="BM10" i="62" s="1"/>
  <c r="C48" i="64"/>
  <c r="C48" i="72"/>
  <c r="C48" i="68"/>
  <c r="C48" i="60"/>
  <c r="C48" i="51"/>
  <c r="C48" i="55"/>
  <c r="AG19" i="48"/>
  <c r="BS10" i="49" s="1"/>
  <c r="AE10" i="50" s="1"/>
  <c r="AE19" i="57"/>
  <c r="BM10" i="58" s="1"/>
  <c r="AC10" i="59" s="1"/>
  <c r="AE19" i="52"/>
  <c r="BM10" i="53" s="1"/>
  <c r="AC10" i="54" s="1"/>
  <c r="AG19" i="52"/>
  <c r="BS10" i="53" s="1"/>
  <c r="AE10" i="54" s="1"/>
  <c r="AE19" i="36"/>
  <c r="BM10" i="37" s="1"/>
  <c r="AC10" i="38" s="1"/>
  <c r="AG19" i="36"/>
  <c r="BS10" i="37" s="1"/>
  <c r="AE10" i="38" s="1"/>
  <c r="AE19" i="69"/>
  <c r="U25" i="1"/>
  <c r="U25" i="56" s="1"/>
  <c r="AF121" i="63"/>
  <c r="C107" i="64" a="1"/>
  <c r="C107" i="64" s="1"/>
  <c r="B107" i="64" a="1"/>
  <c r="B107" i="64" s="1"/>
  <c r="AG19" i="65"/>
  <c r="BS10" i="66" s="1"/>
  <c r="AF121" i="67"/>
  <c r="C107" i="68" a="1"/>
  <c r="C107" i="68" s="1"/>
  <c r="B107" i="68" a="1"/>
  <c r="B107" i="68" s="1"/>
  <c r="AF121" i="38"/>
  <c r="C107" i="39" a="1"/>
  <c r="C107" i="39" s="1"/>
  <c r="B107" i="39" a="1"/>
  <c r="B107" i="39" s="1"/>
  <c r="AH89" i="36"/>
  <c r="AH20" i="36" s="1"/>
  <c r="AH86" i="56"/>
  <c r="AH19" i="56" s="1"/>
  <c r="AH89" i="69"/>
  <c r="AH89" i="52"/>
  <c r="AH20" i="52" s="1"/>
  <c r="AH89" i="61"/>
  <c r="AH20" i="61" s="1"/>
  <c r="AH89" i="57"/>
  <c r="AH20" i="57" s="1"/>
  <c r="AH89" i="65"/>
  <c r="AH20" i="65" s="1"/>
  <c r="AH89" i="48"/>
  <c r="AH20" i="48" s="1"/>
  <c r="AF121" i="50"/>
  <c r="B107" i="51" a="1"/>
  <c r="B107" i="51" s="1"/>
  <c r="C107" i="51" a="1"/>
  <c r="C107" i="51" s="1"/>
  <c r="AF121" i="59"/>
  <c r="C107" i="60" a="1"/>
  <c r="C107" i="60" s="1"/>
  <c r="B107" i="60" a="1"/>
  <c r="B107" i="60" s="1"/>
  <c r="AF121" i="54"/>
  <c r="B107" i="55" a="1"/>
  <c r="B107" i="55" s="1"/>
  <c r="C107" i="55" a="1"/>
  <c r="C107" i="55" s="1"/>
  <c r="AG19" i="69"/>
  <c r="AG19" i="61"/>
  <c r="BS10" i="62" s="1"/>
  <c r="AF121" i="71"/>
  <c r="B107" i="72" a="1"/>
  <c r="B107" i="72" s="1"/>
  <c r="C107" i="72" a="1"/>
  <c r="C107" i="72" s="1"/>
  <c r="C54" i="12" a="1"/>
  <c r="C54" i="12" s="1"/>
  <c r="C138" i="12" a="1"/>
  <c r="C138" i="12" s="1"/>
  <c r="C57" i="12" a="1"/>
  <c r="C57" i="12" s="1"/>
  <c r="C95" i="12" a="1"/>
  <c r="C95" i="12" s="1"/>
  <c r="C53" i="12" a="1"/>
  <c r="C53" i="12" s="1"/>
  <c r="C142" i="12" a="1"/>
  <c r="C142" i="12" s="1"/>
  <c r="C56" i="12" a="1"/>
  <c r="C56" i="12" s="1"/>
  <c r="C143" i="12" a="1"/>
  <c r="C143" i="12" s="1"/>
  <c r="C52" i="12" a="1"/>
  <c r="C52" i="12" s="1"/>
  <c r="C141" i="12" a="1"/>
  <c r="C141" i="12" s="1"/>
  <c r="C55" i="12" a="1"/>
  <c r="C55" i="12" s="1"/>
  <c r="C139" i="12" a="1"/>
  <c r="C139" i="12" s="1"/>
  <c r="C96" i="12" a="1"/>
  <c r="C96" i="12" s="1"/>
  <c r="C94" i="12" a="1"/>
  <c r="C94" i="12" s="1"/>
  <c r="AC10" i="2"/>
  <c r="BS10" i="9"/>
  <c r="AD10" i="2"/>
  <c r="AA28" i="1"/>
  <c r="AA28" i="56" s="1"/>
  <c r="W24" i="1"/>
  <c r="W24" i="56" s="1"/>
  <c r="W28" i="1"/>
  <c r="W28" i="56" s="1"/>
  <c r="AH53" i="2"/>
  <c r="AH57" i="2"/>
  <c r="V28" i="1"/>
  <c r="V28" i="56" s="1"/>
  <c r="X28" i="1"/>
  <c r="X28" i="56" s="1"/>
  <c r="AH72" i="2"/>
  <c r="AH74" i="2"/>
  <c r="AH34" i="2"/>
  <c r="V29" i="1"/>
  <c r="V29" i="56" s="1"/>
  <c r="X29" i="1"/>
  <c r="X29" i="56" s="1"/>
  <c r="AH98" i="2"/>
  <c r="AH99" i="2"/>
  <c r="AH41" i="2"/>
  <c r="AH42" i="2"/>
  <c r="X24" i="1"/>
  <c r="X24" i="56" s="1"/>
  <c r="V24" i="1"/>
  <c r="V24" i="56" s="1"/>
  <c r="BD61" i="9"/>
  <c r="AF122" i="2"/>
  <c r="AH19" i="1"/>
  <c r="AI88" i="2"/>
  <c r="AH88" i="2"/>
  <c r="AI20" i="2"/>
  <c r="AH20" i="2"/>
  <c r="AI25" i="2"/>
  <c r="AH25" i="2"/>
  <c r="AD28" i="1"/>
  <c r="AD28" i="56" s="1"/>
  <c r="AH19" i="90" l="1"/>
  <c r="BT10" i="91" s="1"/>
  <c r="AH19" i="86"/>
  <c r="BT10" i="87" s="1"/>
  <c r="T31" i="56"/>
  <c r="AH20" i="90"/>
  <c r="BT11" i="91" s="1"/>
  <c r="C131" i="93" a="1"/>
  <c r="C131" i="93" s="1"/>
  <c r="C131" i="89" a="1"/>
  <c r="C131" i="89" s="1"/>
  <c r="AE10" i="92"/>
  <c r="AE10" i="88"/>
  <c r="C99" i="93" a="1"/>
  <c r="C99" i="93" s="1"/>
  <c r="C51" i="93" a="1"/>
  <c r="C51" i="93" s="1"/>
  <c r="C106" i="93" s="1"/>
  <c r="C83" i="93" a="1"/>
  <c r="C83" i="93" s="1"/>
  <c r="C55" i="93" a="1"/>
  <c r="C55" i="93" s="1"/>
  <c r="C70" i="93" a="1"/>
  <c r="C70" i="93" s="1"/>
  <c r="C127" i="93" a="1"/>
  <c r="C127" i="93" s="1"/>
  <c r="C73" i="93" a="1"/>
  <c r="C73" i="93" s="1"/>
  <c r="C67" i="93" a="1"/>
  <c r="C67" i="93" s="1"/>
  <c r="C81" i="93" a="1"/>
  <c r="C81" i="93" s="1"/>
  <c r="C118" i="93" a="1"/>
  <c r="C118" i="93" s="1"/>
  <c r="C111" i="93" a="1"/>
  <c r="C111" i="93" s="1"/>
  <c r="C133" i="93" s="1"/>
  <c r="C100" i="93" a="1"/>
  <c r="C100" i="93" s="1"/>
  <c r="C53" i="93" a="1"/>
  <c r="C53" i="93" s="1"/>
  <c r="C128" i="93" a="1"/>
  <c r="C128" i="93" s="1"/>
  <c r="C120" i="93" a="1"/>
  <c r="C120" i="93" s="1"/>
  <c r="C65" i="93" a="1"/>
  <c r="C65" i="93" s="1"/>
  <c r="C86" i="93" a="1"/>
  <c r="C86" i="93" s="1"/>
  <c r="C72" i="93" a="1"/>
  <c r="C72" i="93" s="1"/>
  <c r="C140" i="93" a="1"/>
  <c r="C140" i="93" s="1"/>
  <c r="C125" i="93" a="1"/>
  <c r="C125" i="93" s="1"/>
  <c r="C119" i="93" a="1"/>
  <c r="C119" i="93" s="1"/>
  <c r="C62" i="93" a="1"/>
  <c r="C62" i="93" s="1"/>
  <c r="C60" i="93" a="1"/>
  <c r="C60" i="93" s="1"/>
  <c r="C126" i="93" a="1"/>
  <c r="C126" i="93" s="1"/>
  <c r="C102" i="93" a="1"/>
  <c r="C102" i="93" s="1"/>
  <c r="C85" i="93" a="1"/>
  <c r="C85" i="93" s="1"/>
  <c r="C123" i="93" a="1"/>
  <c r="C123" i="93" s="1"/>
  <c r="C141" i="93" a="1"/>
  <c r="C141" i="93" s="1"/>
  <c r="C71" i="93" a="1"/>
  <c r="C71" i="93" s="1"/>
  <c r="C94" i="93" a="1"/>
  <c r="C94" i="93" s="1"/>
  <c r="C90" i="93" a="1"/>
  <c r="C90" i="93" s="1"/>
  <c r="C97" i="93" a="1"/>
  <c r="C97" i="93" s="1"/>
  <c r="C143" i="93" a="1"/>
  <c r="C143" i="93" s="1"/>
  <c r="C88" i="93" a="1"/>
  <c r="C88" i="93" s="1"/>
  <c r="C138" i="93" a="1"/>
  <c r="C138" i="93" s="1"/>
  <c r="C130" i="93" a="1"/>
  <c r="C130" i="93" s="1"/>
  <c r="C117" i="93" a="1"/>
  <c r="C117" i="93" s="1"/>
  <c r="C114" i="93" a="1"/>
  <c r="C114" i="93" s="1"/>
  <c r="C98" i="93" a="1"/>
  <c r="C98" i="93" s="1"/>
  <c r="C139" i="93" a="1"/>
  <c r="C139" i="93" s="1"/>
  <c r="C101" i="93" a="1"/>
  <c r="C101" i="93" s="1"/>
  <c r="C95" i="93" a="1"/>
  <c r="C95" i="93" s="1"/>
  <c r="C89" i="93" a="1"/>
  <c r="C89" i="93" s="1"/>
  <c r="C113" i="93" a="1"/>
  <c r="C113" i="93" s="1"/>
  <c r="C104" i="93" a="1"/>
  <c r="C104" i="93" s="1"/>
  <c r="C69" i="93" a="1"/>
  <c r="C69" i="93" s="1"/>
  <c r="C77" i="93" a="1"/>
  <c r="C77" i="93" s="1"/>
  <c r="C66" i="93" a="1"/>
  <c r="C66" i="93" s="1"/>
  <c r="C112" i="93" a="1"/>
  <c r="C112" i="93" s="1"/>
  <c r="C63" i="93" a="1"/>
  <c r="C63" i="93" s="1"/>
  <c r="C92" i="93" a="1"/>
  <c r="C92" i="93" s="1"/>
  <c r="C78" i="93" a="1"/>
  <c r="C78" i="93" s="1"/>
  <c r="C59" i="93" a="1"/>
  <c r="C59" i="93" s="1"/>
  <c r="C103" i="93" a="1"/>
  <c r="C103" i="93" s="1"/>
  <c r="C82" i="93" a="1"/>
  <c r="C82" i="93" s="1"/>
  <c r="C61" i="93" a="1"/>
  <c r="C61" i="93" s="1"/>
  <c r="C68" i="93" a="1"/>
  <c r="C68" i="93" s="1"/>
  <c r="C142" i="93" a="1"/>
  <c r="C142" i="93" s="1"/>
  <c r="C58" i="93" a="1"/>
  <c r="C58" i="93" s="1"/>
  <c r="C84" i="93" a="1"/>
  <c r="C84" i="93" s="1"/>
  <c r="C91" i="93" a="1"/>
  <c r="C91" i="93" s="1"/>
  <c r="C116" i="93" a="1"/>
  <c r="C116" i="93" s="1"/>
  <c r="C74" i="93" a="1"/>
  <c r="C74" i="93" s="1"/>
  <c r="C57" i="93" a="1"/>
  <c r="C57" i="93" s="1"/>
  <c r="C87" i="93" a="1"/>
  <c r="C87" i="93" s="1"/>
  <c r="C129" i="93" a="1"/>
  <c r="C129" i="93" s="1"/>
  <c r="C76" i="93" a="1"/>
  <c r="C76" i="93" s="1"/>
  <c r="C56" i="93" a="1"/>
  <c r="C56" i="93" s="1"/>
  <c r="C122" i="93" a="1"/>
  <c r="C122" i="93" s="1"/>
  <c r="C54" i="93" a="1"/>
  <c r="C54" i="93" s="1"/>
  <c r="C80" i="93" a="1"/>
  <c r="C80" i="93" s="1"/>
  <c r="C52" i="93" a="1"/>
  <c r="C52" i="93" s="1"/>
  <c r="C75" i="93" a="1"/>
  <c r="C75" i="93" s="1"/>
  <c r="C124" i="93" a="1"/>
  <c r="C124" i="93" s="1"/>
  <c r="C79" i="93" a="1"/>
  <c r="C79" i="93" s="1"/>
  <c r="C96" i="93" a="1"/>
  <c r="C96" i="93" s="1"/>
  <c r="C115" i="93" a="1"/>
  <c r="C115" i="93" s="1"/>
  <c r="C64" i="93" a="1"/>
  <c r="C64" i="93" s="1"/>
  <c r="C82" i="89" a="1"/>
  <c r="C82" i="89" s="1"/>
  <c r="C65" i="89" a="1"/>
  <c r="C65" i="89" s="1"/>
  <c r="C77" i="89" a="1"/>
  <c r="C77" i="89" s="1"/>
  <c r="C138" i="89" a="1"/>
  <c r="C138" i="89" s="1"/>
  <c r="C127" i="89" a="1"/>
  <c r="C127" i="89" s="1"/>
  <c r="C58" i="89" a="1"/>
  <c r="C58" i="89" s="1"/>
  <c r="C62" i="89" a="1"/>
  <c r="C62" i="89" s="1"/>
  <c r="C63" i="89" a="1"/>
  <c r="C63" i="89" s="1"/>
  <c r="C128" i="89" a="1"/>
  <c r="C128" i="89" s="1"/>
  <c r="C56" i="89" a="1"/>
  <c r="C56" i="89" s="1"/>
  <c r="C88" i="89" a="1"/>
  <c r="C88" i="89" s="1"/>
  <c r="C140" i="89" a="1"/>
  <c r="C140" i="89" s="1"/>
  <c r="C71" i="89" a="1"/>
  <c r="C71" i="89" s="1"/>
  <c r="C53" i="89" a="1"/>
  <c r="C53" i="89" s="1"/>
  <c r="C51" i="89" a="1"/>
  <c r="C51" i="89" s="1"/>
  <c r="C106" i="89" s="1"/>
  <c r="C67" i="89" a="1"/>
  <c r="C67" i="89" s="1"/>
  <c r="C79" i="89" a="1"/>
  <c r="C79" i="89" s="1"/>
  <c r="C95" i="89" a="1"/>
  <c r="C95" i="89" s="1"/>
  <c r="C92" i="89" a="1"/>
  <c r="C92" i="89" s="1"/>
  <c r="C112" i="89" a="1"/>
  <c r="C112" i="89" s="1"/>
  <c r="C70" i="89" a="1"/>
  <c r="C70" i="89" s="1"/>
  <c r="C96" i="89" a="1"/>
  <c r="C96" i="89" s="1"/>
  <c r="C83" i="89" a="1"/>
  <c r="C83" i="89" s="1"/>
  <c r="C60" i="89" a="1"/>
  <c r="C60" i="89" s="1"/>
  <c r="C69" i="89" a="1"/>
  <c r="C69" i="89" s="1"/>
  <c r="C52" i="89" a="1"/>
  <c r="C52" i="89" s="1"/>
  <c r="C114" i="89" a="1"/>
  <c r="C114" i="89" s="1"/>
  <c r="C72" i="89" a="1"/>
  <c r="C72" i="89" s="1"/>
  <c r="C98" i="89" a="1"/>
  <c r="C98" i="89" s="1"/>
  <c r="C113" i="89" a="1"/>
  <c r="C113" i="89" s="1"/>
  <c r="C116" i="89" a="1"/>
  <c r="C116" i="89" s="1"/>
  <c r="C111" i="89" a="1"/>
  <c r="C111" i="89" s="1"/>
  <c r="C133" i="89" s="1"/>
  <c r="C85" i="89" a="1"/>
  <c r="C85" i="89" s="1"/>
  <c r="C80" i="89" a="1"/>
  <c r="C80" i="89" s="1"/>
  <c r="C103" i="89" a="1"/>
  <c r="C103" i="89" s="1"/>
  <c r="C66" i="89" a="1"/>
  <c r="C66" i="89" s="1"/>
  <c r="C117" i="89" a="1"/>
  <c r="C117" i="89" s="1"/>
  <c r="C123" i="89" a="1"/>
  <c r="C123" i="89" s="1"/>
  <c r="C143" i="89" a="1"/>
  <c r="C143" i="89" s="1"/>
  <c r="C102" i="89" a="1"/>
  <c r="C102" i="89" s="1"/>
  <c r="C91" i="89" a="1"/>
  <c r="C91" i="89" s="1"/>
  <c r="C89" i="89" a="1"/>
  <c r="C89" i="89" s="1"/>
  <c r="C75" i="89" a="1"/>
  <c r="C75" i="89" s="1"/>
  <c r="C55" i="89" a="1"/>
  <c r="C55" i="89" s="1"/>
  <c r="C68" i="89" a="1"/>
  <c r="C68" i="89" s="1"/>
  <c r="C115" i="89" a="1"/>
  <c r="C115" i="89" s="1"/>
  <c r="C122" i="89" a="1"/>
  <c r="C122" i="89" s="1"/>
  <c r="C84" i="89" a="1"/>
  <c r="C84" i="89" s="1"/>
  <c r="C86" i="89" a="1"/>
  <c r="C86" i="89" s="1"/>
  <c r="C100" i="89" a="1"/>
  <c r="C100" i="89" s="1"/>
  <c r="C129" i="89" a="1"/>
  <c r="C129" i="89" s="1"/>
  <c r="C126" i="89" a="1"/>
  <c r="C126" i="89" s="1"/>
  <c r="C104" i="89" a="1"/>
  <c r="C104" i="89" s="1"/>
  <c r="C57" i="89" a="1"/>
  <c r="C57" i="89" s="1"/>
  <c r="C119" i="89" a="1"/>
  <c r="C119" i="89" s="1"/>
  <c r="C125" i="89" a="1"/>
  <c r="C125" i="89" s="1"/>
  <c r="C120" i="89" a="1"/>
  <c r="C120" i="89" s="1"/>
  <c r="C74" i="89" a="1"/>
  <c r="C74" i="89" s="1"/>
  <c r="C97" i="89" a="1"/>
  <c r="C97" i="89" s="1"/>
  <c r="C124" i="89" a="1"/>
  <c r="C124" i="89" s="1"/>
  <c r="C118" i="89" a="1"/>
  <c r="C118" i="89" s="1"/>
  <c r="C139" i="89" a="1"/>
  <c r="C139" i="89" s="1"/>
  <c r="C59" i="89" a="1"/>
  <c r="C59" i="89" s="1"/>
  <c r="C64" i="89" a="1"/>
  <c r="C64" i="89" s="1"/>
  <c r="C142" i="89" a="1"/>
  <c r="C142" i="89" s="1"/>
  <c r="C99" i="89" a="1"/>
  <c r="C99" i="89" s="1"/>
  <c r="C61" i="89" a="1"/>
  <c r="C61" i="89" s="1"/>
  <c r="C73" i="89" a="1"/>
  <c r="C73" i="89" s="1"/>
  <c r="C90" i="89" a="1"/>
  <c r="C90" i="89" s="1"/>
  <c r="C76" i="89" a="1"/>
  <c r="C76" i="89" s="1"/>
  <c r="C54" i="89" a="1"/>
  <c r="C54" i="89" s="1"/>
  <c r="C81" i="89" a="1"/>
  <c r="C81" i="89" s="1"/>
  <c r="C94" i="89" a="1"/>
  <c r="C94" i="89" s="1"/>
  <c r="C78" i="89" a="1"/>
  <c r="C78" i="89" s="1"/>
  <c r="C130" i="89" a="1"/>
  <c r="C130" i="89" s="1"/>
  <c r="C141" i="89" a="1"/>
  <c r="C141" i="89" s="1"/>
  <c r="C101" i="89" a="1"/>
  <c r="C101" i="89" s="1"/>
  <c r="AC11" i="88"/>
  <c r="AC11" i="92"/>
  <c r="AE11" i="92"/>
  <c r="AE11" i="88"/>
  <c r="AC10" i="92"/>
  <c r="AC10" i="88"/>
  <c r="R27" i="1"/>
  <c r="S27" i="56"/>
  <c r="C87" i="89" a="1"/>
  <c r="C87" i="89" s="1"/>
  <c r="C106" i="12"/>
  <c r="C129" i="51" a="1"/>
  <c r="C129" i="51" s="1"/>
  <c r="C118" i="51" a="1"/>
  <c r="C118" i="51" s="1"/>
  <c r="C116" i="51" a="1"/>
  <c r="C116" i="51" s="1"/>
  <c r="C115" i="51" a="1"/>
  <c r="C115" i="51" s="1"/>
  <c r="C128" i="51" a="1"/>
  <c r="C128" i="51" s="1"/>
  <c r="C124" i="51" a="1"/>
  <c r="C124" i="51" s="1"/>
  <c r="C126" i="51" a="1"/>
  <c r="C126" i="51" s="1"/>
  <c r="C114" i="51" a="1"/>
  <c r="C114" i="51" s="1"/>
  <c r="C120" i="51" a="1"/>
  <c r="C120" i="51" s="1"/>
  <c r="C123" i="51" a="1"/>
  <c r="C123" i="51" s="1"/>
  <c r="C130" i="51" a="1"/>
  <c r="C130" i="51" s="1"/>
  <c r="C122" i="51" a="1"/>
  <c r="C122" i="51" s="1"/>
  <c r="C127" i="51" a="1"/>
  <c r="C127" i="51" s="1"/>
  <c r="C119" i="51" a="1"/>
  <c r="C119" i="51" s="1"/>
  <c r="C112" i="51" a="1"/>
  <c r="C112" i="51" s="1"/>
  <c r="C117" i="51" a="1"/>
  <c r="C117" i="51" s="1"/>
  <c r="C113" i="51" a="1"/>
  <c r="C113" i="51" s="1"/>
  <c r="C125" i="51" a="1"/>
  <c r="C125" i="51" s="1"/>
  <c r="C97" i="55" a="1"/>
  <c r="C97" i="55" s="1"/>
  <c r="C120" i="55" a="1"/>
  <c r="C120" i="55" s="1"/>
  <c r="C114" i="55" a="1"/>
  <c r="C114" i="55" s="1"/>
  <c r="C125" i="55" a="1"/>
  <c r="C125" i="55" s="1"/>
  <c r="C101" i="55" a="1"/>
  <c r="C101" i="55" s="1"/>
  <c r="C111" i="55" a="1"/>
  <c r="C111" i="55" s="1"/>
  <c r="C133" i="55" s="1"/>
  <c r="C128" i="55" a="1"/>
  <c r="C128" i="55" s="1"/>
  <c r="C115" i="55" a="1"/>
  <c r="C115" i="55" s="1"/>
  <c r="C112" i="55" a="1"/>
  <c r="C112" i="55" s="1"/>
  <c r="C102" i="55" a="1"/>
  <c r="C102" i="55" s="1"/>
  <c r="C117" i="55" a="1"/>
  <c r="C117" i="55" s="1"/>
  <c r="C104" i="55" a="1"/>
  <c r="C104" i="55" s="1"/>
  <c r="C103" i="55" a="1"/>
  <c r="C103" i="55" s="1"/>
  <c r="C118" i="55" a="1"/>
  <c r="C118" i="55" s="1"/>
  <c r="C123" i="55" a="1"/>
  <c r="C123" i="55" s="1"/>
  <c r="C127" i="55" a="1"/>
  <c r="C127" i="55" s="1"/>
  <c r="C122" i="55" a="1"/>
  <c r="C122" i="55" s="1"/>
  <c r="C124" i="55" a="1"/>
  <c r="C124" i="55" s="1"/>
  <c r="C130" i="55" a="1"/>
  <c r="C130" i="55" s="1"/>
  <c r="C98" i="55" a="1"/>
  <c r="C98" i="55" s="1"/>
  <c r="C113" i="55" a="1"/>
  <c r="C113" i="55" s="1"/>
  <c r="C96" i="55" a="1"/>
  <c r="C96" i="55" s="1"/>
  <c r="C129" i="55" a="1"/>
  <c r="C129" i="55" s="1"/>
  <c r="C99" i="55" a="1"/>
  <c r="C99" i="55" s="1"/>
  <c r="C116" i="55" a="1"/>
  <c r="C116" i="55" s="1"/>
  <c r="C100" i="55" a="1"/>
  <c r="C100" i="55" s="1"/>
  <c r="C95" i="55" a="1"/>
  <c r="C95" i="55" s="1"/>
  <c r="C126" i="55" a="1"/>
  <c r="C126" i="55" s="1"/>
  <c r="C119" i="55" a="1"/>
  <c r="C119" i="55" s="1"/>
  <c r="C118" i="64" a="1"/>
  <c r="C118" i="64" s="1"/>
  <c r="C122" i="64" a="1"/>
  <c r="C122" i="64" s="1"/>
  <c r="C129" i="64" a="1"/>
  <c r="C129" i="64" s="1"/>
  <c r="C100" i="64" a="1"/>
  <c r="C100" i="64" s="1"/>
  <c r="C99" i="64" a="1"/>
  <c r="C99" i="64" s="1"/>
  <c r="C130" i="64" a="1"/>
  <c r="C130" i="64" s="1"/>
  <c r="C119" i="64" a="1"/>
  <c r="C119" i="64" s="1"/>
  <c r="C113" i="64" a="1"/>
  <c r="C113" i="64" s="1"/>
  <c r="C96" i="64" a="1"/>
  <c r="C96" i="64" s="1"/>
  <c r="C126" i="64" a="1"/>
  <c r="C126" i="64" s="1"/>
  <c r="C102" i="64" a="1"/>
  <c r="C102" i="64" s="1"/>
  <c r="C120" i="64" a="1"/>
  <c r="C120" i="64" s="1"/>
  <c r="C127" i="64" a="1"/>
  <c r="C127" i="64" s="1"/>
  <c r="C123" i="64" a="1"/>
  <c r="C123" i="64" s="1"/>
  <c r="C124" i="64" a="1"/>
  <c r="C124" i="64" s="1"/>
  <c r="C125" i="64" a="1"/>
  <c r="C125" i="64" s="1"/>
  <c r="C115" i="64" a="1"/>
  <c r="C115" i="64" s="1"/>
  <c r="C128" i="64" a="1"/>
  <c r="C128" i="64" s="1"/>
  <c r="C117" i="64" a="1"/>
  <c r="C117" i="64" s="1"/>
  <c r="C97" i="64" a="1"/>
  <c r="C97" i="64" s="1"/>
  <c r="C101" i="64" a="1"/>
  <c r="C101" i="64" s="1"/>
  <c r="C116" i="64" a="1"/>
  <c r="C116" i="64" s="1"/>
  <c r="C114" i="64" a="1"/>
  <c r="C114" i="64" s="1"/>
  <c r="C98" i="64" a="1"/>
  <c r="C98" i="64" s="1"/>
  <c r="C101" i="39" a="1"/>
  <c r="C101" i="39" s="1"/>
  <c r="C125" i="39" a="1"/>
  <c r="C125" i="39" s="1"/>
  <c r="C112" i="39" a="1"/>
  <c r="C112" i="39" s="1"/>
  <c r="C113" i="39" a="1"/>
  <c r="C113" i="39" s="1"/>
  <c r="C115" i="39" a="1"/>
  <c r="C115" i="39" s="1"/>
  <c r="C116" i="39" a="1"/>
  <c r="C116" i="39" s="1"/>
  <c r="C131" i="64" a="1"/>
  <c r="C131" i="64" s="1"/>
  <c r="C127" i="39" a="1"/>
  <c r="C127" i="39" s="1"/>
  <c r="C131" i="72" a="1"/>
  <c r="C131" i="72" s="1"/>
  <c r="C122" i="39" a="1"/>
  <c r="C122" i="39" s="1"/>
  <c r="C118" i="39" a="1"/>
  <c r="C118" i="39" s="1"/>
  <c r="C123" i="39" a="1"/>
  <c r="C123" i="39" s="1"/>
  <c r="C100" i="39" a="1"/>
  <c r="C100" i="39" s="1"/>
  <c r="C103" i="39" a="1"/>
  <c r="C103" i="39" s="1"/>
  <c r="C98" i="39" a="1"/>
  <c r="C98" i="39" s="1"/>
  <c r="C119" i="39" a="1"/>
  <c r="C119" i="39" s="1"/>
  <c r="C131" i="12" a="1"/>
  <c r="C131" i="12" s="1"/>
  <c r="C104" i="39" a="1"/>
  <c r="C104" i="39" s="1"/>
  <c r="C102" i="39" a="1"/>
  <c r="C102" i="39" s="1"/>
  <c r="C114" i="39" a="1"/>
  <c r="C114" i="39" s="1"/>
  <c r="C120" i="39" a="1"/>
  <c r="C120" i="39" s="1"/>
  <c r="C97" i="39" a="1"/>
  <c r="C97" i="39" s="1"/>
  <c r="C131" i="55" a="1"/>
  <c r="C131" i="55" s="1"/>
  <c r="C131" i="39" a="1"/>
  <c r="C131" i="39" s="1"/>
  <c r="C131" i="60" a="1"/>
  <c r="C131" i="60" s="1"/>
  <c r="C117" i="39" a="1"/>
  <c r="C117" i="39" s="1"/>
  <c r="C126" i="39" a="1"/>
  <c r="C126" i="39" s="1"/>
  <c r="C131" i="68" a="1"/>
  <c r="C131" i="68" s="1"/>
  <c r="C131" i="51" a="1"/>
  <c r="C131" i="51" s="1"/>
  <c r="C124" i="39" a="1"/>
  <c r="C124" i="39" s="1"/>
  <c r="C99" i="39" a="1"/>
  <c r="C99" i="39" s="1"/>
  <c r="C114" i="72" a="1"/>
  <c r="C114" i="72" s="1"/>
  <c r="C128" i="72" a="1"/>
  <c r="C128" i="72" s="1"/>
  <c r="C127" i="72" a="1"/>
  <c r="C127" i="72" s="1"/>
  <c r="C103" i="72" a="1"/>
  <c r="C103" i="72" s="1"/>
  <c r="C129" i="72" a="1"/>
  <c r="C129" i="72" s="1"/>
  <c r="C101" i="72" a="1"/>
  <c r="C101" i="72" s="1"/>
  <c r="C99" i="72" a="1"/>
  <c r="C99" i="72" s="1"/>
  <c r="C125" i="72" a="1"/>
  <c r="C125" i="72" s="1"/>
  <c r="C120" i="72" a="1"/>
  <c r="C120" i="72" s="1"/>
  <c r="C123" i="72" a="1"/>
  <c r="C123" i="72" s="1"/>
  <c r="C102" i="72" a="1"/>
  <c r="C102" i="72" s="1"/>
  <c r="C112" i="72" a="1"/>
  <c r="C112" i="72" s="1"/>
  <c r="C130" i="72" a="1"/>
  <c r="C130" i="72" s="1"/>
  <c r="C118" i="72" a="1"/>
  <c r="C118" i="72" s="1"/>
  <c r="C117" i="72" a="1"/>
  <c r="C117" i="72" s="1"/>
  <c r="C119" i="72" a="1"/>
  <c r="C119" i="72" s="1"/>
  <c r="C122" i="72" a="1"/>
  <c r="C122" i="72" s="1"/>
  <c r="C100" i="72" a="1"/>
  <c r="C100" i="72" s="1"/>
  <c r="C97" i="72" a="1"/>
  <c r="C97" i="72" s="1"/>
  <c r="C113" i="72" a="1"/>
  <c r="C113" i="72" s="1"/>
  <c r="C116" i="72" a="1"/>
  <c r="C116" i="72" s="1"/>
  <c r="C98" i="72" a="1"/>
  <c r="C98" i="72" s="1"/>
  <c r="C126" i="72" a="1"/>
  <c r="C126" i="72" s="1"/>
  <c r="C115" i="72" a="1"/>
  <c r="C115" i="72" s="1"/>
  <c r="C124" i="72" a="1"/>
  <c r="C124" i="72" s="1"/>
  <c r="C104" i="72" a="1"/>
  <c r="C104" i="72" s="1"/>
  <c r="C130" i="60" a="1"/>
  <c r="C130" i="60" s="1"/>
  <c r="C94" i="60" a="1"/>
  <c r="C94" i="60" s="1"/>
  <c r="C122" i="60" a="1"/>
  <c r="C122" i="60" s="1"/>
  <c r="C115" i="60" a="1"/>
  <c r="C115" i="60" s="1"/>
  <c r="C127" i="60" a="1"/>
  <c r="C127" i="60" s="1"/>
  <c r="C125" i="60" a="1"/>
  <c r="C125" i="60" s="1"/>
  <c r="C114" i="60" a="1"/>
  <c r="C114" i="60" s="1"/>
  <c r="C95" i="60" a="1"/>
  <c r="C95" i="60" s="1"/>
  <c r="C112" i="60" a="1"/>
  <c r="C112" i="60" s="1"/>
  <c r="C102" i="60" a="1"/>
  <c r="C102" i="60" s="1"/>
  <c r="C98" i="60" a="1"/>
  <c r="C98" i="60" s="1"/>
  <c r="C113" i="60" a="1"/>
  <c r="C113" i="60" s="1"/>
  <c r="C123" i="60" a="1"/>
  <c r="C123" i="60" s="1"/>
  <c r="C117" i="60" a="1"/>
  <c r="C117" i="60" s="1"/>
  <c r="C120" i="60" a="1"/>
  <c r="C120" i="60" s="1"/>
  <c r="C100" i="60" a="1"/>
  <c r="C100" i="60" s="1"/>
  <c r="C119" i="60" a="1"/>
  <c r="C119" i="60" s="1"/>
  <c r="C129" i="60" a="1"/>
  <c r="C129" i="60" s="1"/>
  <c r="C118" i="60" a="1"/>
  <c r="C118" i="60" s="1"/>
  <c r="C99" i="60" a="1"/>
  <c r="C99" i="60" s="1"/>
  <c r="C116" i="60" a="1"/>
  <c r="C116" i="60" s="1"/>
  <c r="C96" i="60" a="1"/>
  <c r="C96" i="60" s="1"/>
  <c r="C126" i="60" a="1"/>
  <c r="C126" i="60" s="1"/>
  <c r="C101" i="60" a="1"/>
  <c r="C101" i="60" s="1"/>
  <c r="C124" i="60" a="1"/>
  <c r="C124" i="60" s="1"/>
  <c r="C97" i="60" a="1"/>
  <c r="C97" i="60" s="1"/>
  <c r="C128" i="60" a="1"/>
  <c r="C128" i="60" s="1"/>
  <c r="C104" i="60" a="1"/>
  <c r="C104" i="60" s="1"/>
  <c r="C103" i="60" a="1"/>
  <c r="C103" i="60" s="1"/>
  <c r="C101" i="68" a="1"/>
  <c r="C101" i="68" s="1"/>
  <c r="C99" i="68" a="1"/>
  <c r="C99" i="68" s="1"/>
  <c r="C126" i="68" a="1"/>
  <c r="C126" i="68" s="1"/>
  <c r="C120" i="68" a="1"/>
  <c r="C120" i="68" s="1"/>
  <c r="C103" i="68" a="1"/>
  <c r="C103" i="68" s="1"/>
  <c r="C115" i="68" a="1"/>
  <c r="C115" i="68" s="1"/>
  <c r="C130" i="68" a="1"/>
  <c r="C130" i="68" s="1"/>
  <c r="C98" i="68" a="1"/>
  <c r="C98" i="68" s="1"/>
  <c r="C125" i="68" a="1"/>
  <c r="C125" i="68" s="1"/>
  <c r="C113" i="68" a="1"/>
  <c r="C113" i="68" s="1"/>
  <c r="C104" i="68" a="1"/>
  <c r="C104" i="68" s="1"/>
  <c r="C118" i="68" a="1"/>
  <c r="C118" i="68" s="1"/>
  <c r="C128" i="68" a="1"/>
  <c r="C128" i="68" s="1"/>
  <c r="C100" i="68" a="1"/>
  <c r="C100" i="68" s="1"/>
  <c r="C123" i="68" a="1"/>
  <c r="C123" i="68" s="1"/>
  <c r="C102" i="68" a="1"/>
  <c r="C102" i="68" s="1"/>
  <c r="C129" i="68" a="1"/>
  <c r="C129" i="68" s="1"/>
  <c r="C122" i="68" a="1"/>
  <c r="C122" i="68" s="1"/>
  <c r="C127" i="68" a="1"/>
  <c r="C127" i="68" s="1"/>
  <c r="C117" i="68" a="1"/>
  <c r="C117" i="68" s="1"/>
  <c r="C112" i="68" a="1"/>
  <c r="C112" i="68" s="1"/>
  <c r="C114" i="68" a="1"/>
  <c r="C114" i="68" s="1"/>
  <c r="C97" i="68" a="1"/>
  <c r="C97" i="68" s="1"/>
  <c r="C124" i="68" a="1"/>
  <c r="C124" i="68" s="1"/>
  <c r="C119" i="68" a="1"/>
  <c r="C119" i="68" s="1"/>
  <c r="C116" i="68" a="1"/>
  <c r="C116" i="68" s="1"/>
  <c r="C101" i="51" a="1"/>
  <c r="C101" i="51" s="1"/>
  <c r="C100" i="51" a="1"/>
  <c r="C100" i="51" s="1"/>
  <c r="C99" i="51" a="1"/>
  <c r="C99" i="51" s="1"/>
  <c r="C98" i="51" a="1"/>
  <c r="C98" i="51" s="1"/>
  <c r="C104" i="51" a="1"/>
  <c r="C104" i="51" s="1"/>
  <c r="C97" i="51" a="1"/>
  <c r="C97" i="51" s="1"/>
  <c r="C103" i="51" a="1"/>
  <c r="C103" i="51" s="1"/>
  <c r="C102" i="51" a="1"/>
  <c r="C102" i="51" s="1"/>
  <c r="B47" i="39"/>
  <c r="AE11" i="63"/>
  <c r="AE11" i="67"/>
  <c r="AE11" i="71"/>
  <c r="AC11" i="63"/>
  <c r="AC11" i="71"/>
  <c r="AC11" i="67"/>
  <c r="AE10" i="63"/>
  <c r="AE10" i="71"/>
  <c r="AE10" i="67"/>
  <c r="AC10" i="63"/>
  <c r="AC10" i="71"/>
  <c r="AC10" i="67"/>
  <c r="BT11" i="53"/>
  <c r="AF11" i="54" s="1"/>
  <c r="BT11" i="37"/>
  <c r="AF11" i="38" s="1"/>
  <c r="AH20" i="56"/>
  <c r="BT11" i="49"/>
  <c r="AF11" i="50" s="1"/>
  <c r="BT11" i="66"/>
  <c r="AH20" i="69"/>
  <c r="BT11" i="70" s="1"/>
  <c r="BT11" i="58"/>
  <c r="AF11" i="59" s="1"/>
  <c r="BT11" i="62"/>
  <c r="BT11" i="9"/>
  <c r="AF11" i="2"/>
  <c r="AF122" i="50"/>
  <c r="AF122" i="67"/>
  <c r="AF122" i="59"/>
  <c r="AF122" i="63"/>
  <c r="AF122" i="54"/>
  <c r="AF122" i="38"/>
  <c r="S31" i="1"/>
  <c r="S63" i="1" s="1"/>
  <c r="T31" i="1"/>
  <c r="T63" i="1" s="1"/>
  <c r="AF122" i="71"/>
  <c r="BS10" i="70"/>
  <c r="BM10" i="70"/>
  <c r="AH19" i="52"/>
  <c r="BT10" i="53" s="1"/>
  <c r="AF10" i="54" s="1"/>
  <c r="AH19" i="57"/>
  <c r="BT10" i="58" s="1"/>
  <c r="AF10" i="59" s="1"/>
  <c r="AH19" i="48"/>
  <c r="BT10" i="49" s="1"/>
  <c r="AF10" i="50" s="1"/>
  <c r="AH19" i="69"/>
  <c r="V25" i="1"/>
  <c r="X25" i="1"/>
  <c r="X25" i="56" s="1"/>
  <c r="W25" i="1"/>
  <c r="AJ29" i="1"/>
  <c r="AJ29" i="56"/>
  <c r="T63" i="56"/>
  <c r="C78" i="51" a="1"/>
  <c r="C78" i="51" s="1"/>
  <c r="C90" i="51" a="1"/>
  <c r="C90" i="51" s="1"/>
  <c r="C88" i="51" a="1"/>
  <c r="C88" i="51" s="1"/>
  <c r="C143" i="51" a="1"/>
  <c r="C143" i="51" s="1"/>
  <c r="C71" i="51" a="1"/>
  <c r="C71" i="51" s="1"/>
  <c r="C82" i="51" a="1"/>
  <c r="C82" i="51" s="1"/>
  <c r="C138" i="51" a="1"/>
  <c r="C138" i="51" s="1"/>
  <c r="C73" i="51" a="1"/>
  <c r="C73" i="51" s="1"/>
  <c r="C57" i="51" a="1"/>
  <c r="C57" i="51" s="1"/>
  <c r="C91" i="51" a="1"/>
  <c r="C91" i="51" s="1"/>
  <c r="C145" i="51"/>
  <c r="C77" i="51" a="1"/>
  <c r="C77" i="51" s="1"/>
  <c r="C84" i="51" a="1"/>
  <c r="C84" i="51" s="1"/>
  <c r="C65" i="51" a="1"/>
  <c r="C65" i="51" s="1"/>
  <c r="C141" i="51" a="1"/>
  <c r="C141" i="51" s="1"/>
  <c r="C66" i="51" a="1"/>
  <c r="C66" i="51" s="1"/>
  <c r="C111" i="51" a="1"/>
  <c r="C111" i="51" s="1"/>
  <c r="C133" i="51" s="1"/>
  <c r="C75" i="51" a="1"/>
  <c r="C75" i="51" s="1"/>
  <c r="C54" i="51" a="1"/>
  <c r="C54" i="51" s="1"/>
  <c r="C94" i="51" a="1"/>
  <c r="C94" i="51" s="1"/>
  <c r="C96" i="51" a="1"/>
  <c r="C96" i="51" s="1"/>
  <c r="C51" i="51" a="1"/>
  <c r="C51" i="51" s="1"/>
  <c r="C106" i="51" s="1"/>
  <c r="C67" i="51" a="1"/>
  <c r="C67" i="51" s="1"/>
  <c r="C56" i="51" a="1"/>
  <c r="C56" i="51" s="1"/>
  <c r="C55" i="51" a="1"/>
  <c r="C55" i="51" s="1"/>
  <c r="C70" i="51" a="1"/>
  <c r="C70" i="51" s="1"/>
  <c r="C63" i="51" a="1"/>
  <c r="C63" i="51" s="1"/>
  <c r="C139" i="51" a="1"/>
  <c r="C139" i="51" s="1"/>
  <c r="C79" i="51" a="1"/>
  <c r="C79" i="51" s="1"/>
  <c r="C62" i="51" a="1"/>
  <c r="C62" i="51" s="1"/>
  <c r="C69" i="51" a="1"/>
  <c r="C69" i="51" s="1"/>
  <c r="C74" i="51" a="1"/>
  <c r="C74" i="51" s="1"/>
  <c r="C59" i="51" a="1"/>
  <c r="C59" i="51" s="1"/>
  <c r="C61" i="51" a="1"/>
  <c r="C61" i="51" s="1"/>
  <c r="C81" i="51" a="1"/>
  <c r="C81" i="51" s="1"/>
  <c r="C76" i="51" a="1"/>
  <c r="C76" i="51" s="1"/>
  <c r="C83" i="51" a="1"/>
  <c r="C83" i="51" s="1"/>
  <c r="C53" i="51" a="1"/>
  <c r="C53" i="51" s="1"/>
  <c r="C89" i="51" a="1"/>
  <c r="C89" i="51" s="1"/>
  <c r="C64" i="51" a="1"/>
  <c r="C64" i="51" s="1"/>
  <c r="C95" i="51" a="1"/>
  <c r="C95" i="51" s="1"/>
  <c r="C60" i="51" a="1"/>
  <c r="C60" i="51" s="1"/>
  <c r="C85" i="51" a="1"/>
  <c r="C85" i="51" s="1"/>
  <c r="C86" i="51" a="1"/>
  <c r="C86" i="51" s="1"/>
  <c r="C142" i="51" a="1"/>
  <c r="C142" i="51" s="1"/>
  <c r="C68" i="51" a="1"/>
  <c r="C68" i="51" s="1"/>
  <c r="C58" i="51" a="1"/>
  <c r="C58" i="51" s="1"/>
  <c r="C80" i="51" a="1"/>
  <c r="C80" i="51" s="1"/>
  <c r="C87" i="51" a="1"/>
  <c r="C87" i="51" s="1"/>
  <c r="C72" i="51" a="1"/>
  <c r="C72" i="51" s="1"/>
  <c r="C52" i="51" a="1"/>
  <c r="C52" i="51" s="1"/>
  <c r="C92" i="51" a="1"/>
  <c r="C92" i="51" s="1"/>
  <c r="C140" i="51" a="1"/>
  <c r="C140" i="51" s="1"/>
  <c r="AH19" i="65"/>
  <c r="BT10" i="66" s="1"/>
  <c r="C78" i="72" a="1"/>
  <c r="C78" i="72" s="1"/>
  <c r="C75" i="72" a="1"/>
  <c r="C75" i="72" s="1"/>
  <c r="C56" i="72" a="1"/>
  <c r="C56" i="72" s="1"/>
  <c r="C90" i="72" a="1"/>
  <c r="C90" i="72" s="1"/>
  <c r="C86" i="72" a="1"/>
  <c r="C86" i="72" s="1"/>
  <c r="C54" i="72" a="1"/>
  <c r="C54" i="72" s="1"/>
  <c r="C145" i="72"/>
  <c r="C53" i="72" a="1"/>
  <c r="C53" i="72" s="1"/>
  <c r="C139" i="72" a="1"/>
  <c r="C139" i="72" s="1"/>
  <c r="C92" i="72" a="1"/>
  <c r="C92" i="72" s="1"/>
  <c r="C89" i="72" a="1"/>
  <c r="C89" i="72" s="1"/>
  <c r="C82" i="72" a="1"/>
  <c r="C82" i="72" s="1"/>
  <c r="C94" i="72" a="1"/>
  <c r="C94" i="72" s="1"/>
  <c r="C88" i="72" a="1"/>
  <c r="C88" i="72" s="1"/>
  <c r="C85" i="72" a="1"/>
  <c r="C85" i="72" s="1"/>
  <c r="C63" i="72" a="1"/>
  <c r="C63" i="72" s="1"/>
  <c r="C111" i="72" a="1"/>
  <c r="C111" i="72" s="1"/>
  <c r="C133" i="72" s="1"/>
  <c r="C143" i="72" a="1"/>
  <c r="C143" i="72" s="1"/>
  <c r="C96" i="72" a="1"/>
  <c r="C96" i="72" s="1"/>
  <c r="C69" i="72" a="1"/>
  <c r="C69" i="72" s="1"/>
  <c r="C83" i="72" a="1"/>
  <c r="C83" i="72" s="1"/>
  <c r="C91" i="72" a="1"/>
  <c r="C91" i="72" s="1"/>
  <c r="C64" i="72" a="1"/>
  <c r="C64" i="72" s="1"/>
  <c r="C79" i="72" a="1"/>
  <c r="C79" i="72" s="1"/>
  <c r="C71" i="72" a="1"/>
  <c r="C71" i="72" s="1"/>
  <c r="C70" i="72" a="1"/>
  <c r="C70" i="72" s="1"/>
  <c r="C58" i="72" a="1"/>
  <c r="C58" i="72" s="1"/>
  <c r="C60" i="72" a="1"/>
  <c r="C60" i="72" s="1"/>
  <c r="C76" i="72" a="1"/>
  <c r="C76" i="72" s="1"/>
  <c r="C59" i="72" a="1"/>
  <c r="C59" i="72" s="1"/>
  <c r="C87" i="72" a="1"/>
  <c r="C87" i="72" s="1"/>
  <c r="C66" i="72" a="1"/>
  <c r="C66" i="72" s="1"/>
  <c r="C140" i="72" a="1"/>
  <c r="C140" i="72" s="1"/>
  <c r="C84" i="72" a="1"/>
  <c r="C84" i="72" s="1"/>
  <c r="C141" i="72" a="1"/>
  <c r="C141" i="72" s="1"/>
  <c r="C55" i="72" a="1"/>
  <c r="C55" i="72" s="1"/>
  <c r="C72" i="72" a="1"/>
  <c r="C72" i="72" s="1"/>
  <c r="C95" i="72" a="1"/>
  <c r="C95" i="72" s="1"/>
  <c r="C67" i="72" a="1"/>
  <c r="C67" i="72" s="1"/>
  <c r="C68" i="72" a="1"/>
  <c r="C68" i="72" s="1"/>
  <c r="C81" i="72" a="1"/>
  <c r="C81" i="72" s="1"/>
  <c r="C74" i="72" a="1"/>
  <c r="C74" i="72" s="1"/>
  <c r="C57" i="72" a="1"/>
  <c r="C57" i="72" s="1"/>
  <c r="C61" i="72" a="1"/>
  <c r="C61" i="72" s="1"/>
  <c r="C77" i="72" a="1"/>
  <c r="C77" i="72" s="1"/>
  <c r="C138" i="72" a="1"/>
  <c r="C138" i="72" s="1"/>
  <c r="C51" i="72" a="1"/>
  <c r="C51" i="72" s="1"/>
  <c r="C106" i="72" s="1"/>
  <c r="C73" i="72" a="1"/>
  <c r="C73" i="72" s="1"/>
  <c r="C52" i="72" a="1"/>
  <c r="C52" i="72" s="1"/>
  <c r="C142" i="72" a="1"/>
  <c r="C142" i="72" s="1"/>
  <c r="C80" i="72" a="1"/>
  <c r="C80" i="72" s="1"/>
  <c r="C62" i="72" a="1"/>
  <c r="C62" i="72" s="1"/>
  <c r="C65" i="72" a="1"/>
  <c r="C65" i="72" s="1"/>
  <c r="C51" i="68" a="1"/>
  <c r="C51" i="68" s="1"/>
  <c r="C106" i="68" s="1"/>
  <c r="C80" i="68" a="1"/>
  <c r="C80" i="68" s="1"/>
  <c r="C52" i="68" a="1"/>
  <c r="C52" i="68" s="1"/>
  <c r="C61" i="68" a="1"/>
  <c r="C61" i="68" s="1"/>
  <c r="C84" i="68" a="1"/>
  <c r="C84" i="68" s="1"/>
  <c r="C65" i="68" a="1"/>
  <c r="C65" i="68" s="1"/>
  <c r="C92" i="68" a="1"/>
  <c r="C92" i="68" s="1"/>
  <c r="C69" i="68" a="1"/>
  <c r="C69" i="68" s="1"/>
  <c r="C142" i="68" a="1"/>
  <c r="C142" i="68" s="1"/>
  <c r="C64" i="68" a="1"/>
  <c r="C64" i="68" s="1"/>
  <c r="C71" i="68" a="1"/>
  <c r="C71" i="68" s="1"/>
  <c r="C95" i="68" a="1"/>
  <c r="C95" i="68" s="1"/>
  <c r="C111" i="68" a="1"/>
  <c r="C111" i="68" s="1"/>
  <c r="C133" i="68" s="1"/>
  <c r="C73" i="68" a="1"/>
  <c r="C73" i="68" s="1"/>
  <c r="C81" i="68" a="1"/>
  <c r="C81" i="68" s="1"/>
  <c r="C66" i="68" a="1"/>
  <c r="C66" i="68" s="1"/>
  <c r="C145" i="68"/>
  <c r="C55" i="68" a="1"/>
  <c r="C55" i="68" s="1"/>
  <c r="C77" i="68" a="1"/>
  <c r="C77" i="68" s="1"/>
  <c r="C68" i="68" a="1"/>
  <c r="C68" i="68" s="1"/>
  <c r="C76" i="68" a="1"/>
  <c r="C76" i="68" s="1"/>
  <c r="C75" i="68" a="1"/>
  <c r="C75" i="68" s="1"/>
  <c r="C91" i="68" a="1"/>
  <c r="C91" i="68" s="1"/>
  <c r="C59" i="68" a="1"/>
  <c r="C59" i="68" s="1"/>
  <c r="C70" i="68" a="1"/>
  <c r="C70" i="68" s="1"/>
  <c r="C87" i="68" a="1"/>
  <c r="C87" i="68" s="1"/>
  <c r="C58" i="68" a="1"/>
  <c r="C58" i="68" s="1"/>
  <c r="C67" i="68" a="1"/>
  <c r="C67" i="68" s="1"/>
  <c r="C56" i="68" a="1"/>
  <c r="C56" i="68" s="1"/>
  <c r="C57" i="68" a="1"/>
  <c r="C57" i="68" s="1"/>
  <c r="C82" i="68" a="1"/>
  <c r="C82" i="68" s="1"/>
  <c r="C141" i="68" a="1"/>
  <c r="C141" i="68" s="1"/>
  <c r="C83" i="68" a="1"/>
  <c r="C83" i="68" s="1"/>
  <c r="C78" i="68" a="1"/>
  <c r="C78" i="68" s="1"/>
  <c r="C54" i="68" a="1"/>
  <c r="C54" i="68" s="1"/>
  <c r="C86" i="68" a="1"/>
  <c r="C86" i="68" s="1"/>
  <c r="C94" i="68" a="1"/>
  <c r="C94" i="68" s="1"/>
  <c r="C85" i="68" a="1"/>
  <c r="C85" i="68" s="1"/>
  <c r="C53" i="68" a="1"/>
  <c r="C53" i="68" s="1"/>
  <c r="C138" i="68" a="1"/>
  <c r="C138" i="68" s="1"/>
  <c r="C63" i="68" a="1"/>
  <c r="C63" i="68" s="1"/>
  <c r="C143" i="68" a="1"/>
  <c r="C143" i="68" s="1"/>
  <c r="C139" i="68" a="1"/>
  <c r="C139" i="68" s="1"/>
  <c r="C89" i="68" a="1"/>
  <c r="C89" i="68" s="1"/>
  <c r="C79" i="68" a="1"/>
  <c r="C79" i="68" s="1"/>
  <c r="C72" i="68" a="1"/>
  <c r="C72" i="68" s="1"/>
  <c r="C96" i="68" a="1"/>
  <c r="C96" i="68" s="1"/>
  <c r="C140" i="68" a="1"/>
  <c r="C140" i="68" s="1"/>
  <c r="C88" i="68" a="1"/>
  <c r="C88" i="68" s="1"/>
  <c r="C90" i="68" a="1"/>
  <c r="C90" i="68" s="1"/>
  <c r="C74" i="68" a="1"/>
  <c r="C74" i="68" s="1"/>
  <c r="C62" i="68" a="1"/>
  <c r="C62" i="68" s="1"/>
  <c r="C60" i="68" a="1"/>
  <c r="C60" i="68" s="1"/>
  <c r="AH19" i="36"/>
  <c r="BT10" i="37" s="1"/>
  <c r="AF10" i="38" s="1"/>
  <c r="C51" i="39" a="1"/>
  <c r="C51" i="39" s="1"/>
  <c r="C65" i="39" a="1"/>
  <c r="C65" i="39" s="1"/>
  <c r="C66" i="39" a="1"/>
  <c r="C66" i="39" s="1"/>
  <c r="C129" i="39" a="1"/>
  <c r="C129" i="39" s="1"/>
  <c r="C58" i="39" a="1"/>
  <c r="C58" i="39" s="1"/>
  <c r="C141" i="39" a="1"/>
  <c r="C141" i="39" s="1"/>
  <c r="C130" i="39" a="1"/>
  <c r="C130" i="39" s="1"/>
  <c r="C91" i="39" a="1"/>
  <c r="C91" i="39" s="1"/>
  <c r="C81" i="39" a="1"/>
  <c r="C81" i="39" s="1"/>
  <c r="C77" i="39" a="1"/>
  <c r="C77" i="39" s="1"/>
  <c r="C83" i="39" a="1"/>
  <c r="C83" i="39" s="1"/>
  <c r="C82" i="39" a="1"/>
  <c r="C82" i="39" s="1"/>
  <c r="C72" i="39" a="1"/>
  <c r="C72" i="39" s="1"/>
  <c r="C92" i="39" a="1"/>
  <c r="C92" i="39" s="1"/>
  <c r="C61" i="39" a="1"/>
  <c r="C61" i="39" s="1"/>
  <c r="C76" i="39" a="1"/>
  <c r="C76" i="39" s="1"/>
  <c r="C88" i="39" a="1"/>
  <c r="C88" i="39" s="1"/>
  <c r="C89" i="39" a="1"/>
  <c r="C89" i="39" s="1"/>
  <c r="C57" i="39" a="1"/>
  <c r="C57" i="39" s="1"/>
  <c r="C70" i="39" a="1"/>
  <c r="C70" i="39" s="1"/>
  <c r="C86" i="39" a="1"/>
  <c r="C86" i="39" s="1"/>
  <c r="C59" i="39" a="1"/>
  <c r="C59" i="39" s="1"/>
  <c r="C68" i="39" a="1"/>
  <c r="C68" i="39" s="1"/>
  <c r="C56" i="39" a="1"/>
  <c r="C56" i="39" s="1"/>
  <c r="C143" i="39" a="1"/>
  <c r="C143" i="39" s="1"/>
  <c r="C139" i="39" a="1"/>
  <c r="C139" i="39" s="1"/>
  <c r="C73" i="39" a="1"/>
  <c r="C73" i="39" s="1"/>
  <c r="C111" i="39" a="1"/>
  <c r="C111" i="39" s="1"/>
  <c r="C133" i="39" s="1"/>
  <c r="C71" i="39" a="1"/>
  <c r="C71" i="39" s="1"/>
  <c r="C96" i="39" a="1"/>
  <c r="C96" i="39" s="1"/>
  <c r="C62" i="39" a="1"/>
  <c r="C62" i="39" s="1"/>
  <c r="C142" i="39" a="1"/>
  <c r="C142" i="39" s="1"/>
  <c r="C128" i="39" a="1"/>
  <c r="C128" i="39" s="1"/>
  <c r="C64" i="39" a="1"/>
  <c r="C64" i="39" s="1"/>
  <c r="C95" i="39" a="1"/>
  <c r="C95" i="39" s="1"/>
  <c r="C87" i="39" a="1"/>
  <c r="C87" i="39" s="1"/>
  <c r="C52" i="39" a="1"/>
  <c r="C52" i="39" s="1"/>
  <c r="C79" i="39" a="1"/>
  <c r="C79" i="39" s="1"/>
  <c r="C94" i="39" a="1"/>
  <c r="C94" i="39" s="1"/>
  <c r="C63" i="39" a="1"/>
  <c r="C63" i="39" s="1"/>
  <c r="C60" i="39" a="1"/>
  <c r="C60" i="39" s="1"/>
  <c r="C74" i="39" a="1"/>
  <c r="C74" i="39" s="1"/>
  <c r="C90" i="39" a="1"/>
  <c r="C90" i="39" s="1"/>
  <c r="C75" i="39" a="1"/>
  <c r="C75" i="39" s="1"/>
  <c r="C80" i="39" a="1"/>
  <c r="C80" i="39" s="1"/>
  <c r="C84" i="39" a="1"/>
  <c r="C84" i="39" s="1"/>
  <c r="C55" i="39" a="1"/>
  <c r="C55" i="39" s="1"/>
  <c r="C54" i="39" a="1"/>
  <c r="C54" i="39" s="1"/>
  <c r="C140" i="39" a="1"/>
  <c r="C140" i="39" s="1"/>
  <c r="C67" i="39" a="1"/>
  <c r="C67" i="39" s="1"/>
  <c r="C69" i="39" a="1"/>
  <c r="C69" i="39" s="1"/>
  <c r="C53" i="39" a="1"/>
  <c r="C53" i="39" s="1"/>
  <c r="C138" i="39" a="1"/>
  <c r="C138" i="39" s="1"/>
  <c r="C85" i="39" a="1"/>
  <c r="C85" i="39" s="1"/>
  <c r="C78" i="39" a="1"/>
  <c r="C78" i="39" s="1"/>
  <c r="AH19" i="61"/>
  <c r="BT10" i="62" s="1"/>
  <c r="C54" i="55" a="1"/>
  <c r="C54" i="55" s="1"/>
  <c r="C52" i="55" a="1"/>
  <c r="C52" i="55" s="1"/>
  <c r="C143" i="55" a="1"/>
  <c r="C143" i="55" s="1"/>
  <c r="C85" i="55" a="1"/>
  <c r="C85" i="55" s="1"/>
  <c r="C75" i="55" a="1"/>
  <c r="C75" i="55" s="1"/>
  <c r="C145" i="55"/>
  <c r="C90" i="55" a="1"/>
  <c r="C90" i="55" s="1"/>
  <c r="C91" i="55" a="1"/>
  <c r="C91" i="55" s="1"/>
  <c r="C139" i="55" a="1"/>
  <c r="C139" i="55" s="1"/>
  <c r="C92" i="55" a="1"/>
  <c r="C92" i="55" s="1"/>
  <c r="C83" i="55" a="1"/>
  <c r="C83" i="55" s="1"/>
  <c r="C70" i="55" a="1"/>
  <c r="C70" i="55" s="1"/>
  <c r="C58" i="55" a="1"/>
  <c r="C58" i="55" s="1"/>
  <c r="C51" i="55" a="1"/>
  <c r="C51" i="55" s="1"/>
  <c r="C106" i="55" s="1"/>
  <c r="C63" i="55" a="1"/>
  <c r="C63" i="55" s="1"/>
  <c r="C67" i="55" a="1"/>
  <c r="C67" i="55" s="1"/>
  <c r="C71" i="55" a="1"/>
  <c r="C71" i="55" s="1"/>
  <c r="C76" i="55" a="1"/>
  <c r="C76" i="55" s="1"/>
  <c r="C69" i="55" a="1"/>
  <c r="C69" i="55" s="1"/>
  <c r="C53" i="55" a="1"/>
  <c r="C53" i="55" s="1"/>
  <c r="C77" i="55" a="1"/>
  <c r="C77" i="55" s="1"/>
  <c r="C72" i="55" a="1"/>
  <c r="C72" i="55" s="1"/>
  <c r="C68" i="55" a="1"/>
  <c r="C68" i="55" s="1"/>
  <c r="C61" i="55" a="1"/>
  <c r="C61" i="55" s="1"/>
  <c r="C82" i="55" a="1"/>
  <c r="C82" i="55" s="1"/>
  <c r="C57" i="55" a="1"/>
  <c r="C57" i="55" s="1"/>
  <c r="C59" i="55" a="1"/>
  <c r="C59" i="55" s="1"/>
  <c r="C138" i="55" a="1"/>
  <c r="C138" i="55" s="1"/>
  <c r="C140" i="55" a="1"/>
  <c r="C140" i="55" s="1"/>
  <c r="C81" i="55" a="1"/>
  <c r="C81" i="55" s="1"/>
  <c r="C78" i="55" a="1"/>
  <c r="C78" i="55" s="1"/>
  <c r="C141" i="55" a="1"/>
  <c r="C141" i="55" s="1"/>
  <c r="C62" i="55" a="1"/>
  <c r="C62" i="55" s="1"/>
  <c r="C64" i="55" a="1"/>
  <c r="C64" i="55" s="1"/>
  <c r="C89" i="55" a="1"/>
  <c r="C89" i="55" s="1"/>
  <c r="C87" i="55" a="1"/>
  <c r="C87" i="55" s="1"/>
  <c r="C142" i="55" a="1"/>
  <c r="C142" i="55" s="1"/>
  <c r="C55" i="55" a="1"/>
  <c r="C55" i="55" s="1"/>
  <c r="C74" i="55" a="1"/>
  <c r="C74" i="55" s="1"/>
  <c r="C79" i="55" a="1"/>
  <c r="C79" i="55" s="1"/>
  <c r="C80" i="55" a="1"/>
  <c r="C80" i="55" s="1"/>
  <c r="C88" i="55" a="1"/>
  <c r="C88"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61" i="60" a="1"/>
  <c r="C61" i="60" s="1"/>
  <c r="C84" i="60" a="1"/>
  <c r="C84" i="60" s="1"/>
  <c r="C83" i="60" a="1"/>
  <c r="C83" i="60" s="1"/>
  <c r="C67" i="60" a="1"/>
  <c r="C67" i="60" s="1"/>
  <c r="C51" i="60" a="1"/>
  <c r="C51" i="60" s="1"/>
  <c r="C106" i="60" s="1"/>
  <c r="C140" i="60" a="1"/>
  <c r="C140" i="60" s="1"/>
  <c r="C92" i="60" a="1"/>
  <c r="C92" i="60" s="1"/>
  <c r="C57" i="60" a="1"/>
  <c r="C57" i="60" s="1"/>
  <c r="C89" i="60" a="1"/>
  <c r="C89" i="60" s="1"/>
  <c r="C78" i="60" a="1"/>
  <c r="C78" i="60" s="1"/>
  <c r="C54" i="60" a="1"/>
  <c r="C54" i="60" s="1"/>
  <c r="C79" i="60" a="1"/>
  <c r="C79" i="60" s="1"/>
  <c r="C143" i="60" a="1"/>
  <c r="C143" i="60" s="1"/>
  <c r="C70" i="60" a="1"/>
  <c r="C70" i="60" s="1"/>
  <c r="C55" i="60" a="1"/>
  <c r="C55" i="60" s="1"/>
  <c r="C139" i="60" a="1"/>
  <c r="C139" i="60" s="1"/>
  <c r="C145" i="60"/>
  <c r="C64" i="60" a="1"/>
  <c r="C64" i="60" s="1"/>
  <c r="C72" i="60" a="1"/>
  <c r="C72" i="60" s="1"/>
  <c r="C58" i="60" a="1"/>
  <c r="C58" i="60" s="1"/>
  <c r="C53" i="60" a="1"/>
  <c r="C53" i="60" s="1"/>
  <c r="C141" i="60" a="1"/>
  <c r="C141" i="60" s="1"/>
  <c r="C62" i="60" a="1"/>
  <c r="C62" i="60" s="1"/>
  <c r="C111" i="60" a="1"/>
  <c r="C111" i="60" s="1"/>
  <c r="C133" i="60" s="1"/>
  <c r="C86" i="60" a="1"/>
  <c r="C86" i="60" s="1"/>
  <c r="C76" i="60" a="1"/>
  <c r="C76" i="60" s="1"/>
  <c r="C87" i="60" a="1"/>
  <c r="C87" i="60" s="1"/>
  <c r="C88" i="60" a="1"/>
  <c r="C88" i="60" s="1"/>
  <c r="C52" i="60" a="1"/>
  <c r="C52" i="60" s="1"/>
  <c r="C68" i="60" a="1"/>
  <c r="C68" i="60" s="1"/>
  <c r="C90" i="60" a="1"/>
  <c r="C90" i="60" s="1"/>
  <c r="C66" i="60" a="1"/>
  <c r="C66" i="60" s="1"/>
  <c r="C75" i="60" a="1"/>
  <c r="C75" i="60" s="1"/>
  <c r="C69" i="60" a="1"/>
  <c r="C69" i="60" s="1"/>
  <c r="C56" i="60" a="1"/>
  <c r="C56" i="60" s="1"/>
  <c r="C77" i="60" a="1"/>
  <c r="C77" i="60" s="1"/>
  <c r="C65" i="60" a="1"/>
  <c r="C65" i="60" s="1"/>
  <c r="C142" i="60" a="1"/>
  <c r="C142" i="60" s="1"/>
  <c r="C63" i="60" a="1"/>
  <c r="C63" i="60" s="1"/>
  <c r="C71" i="60" a="1"/>
  <c r="C71" i="60" s="1"/>
  <c r="C73" i="60" a="1"/>
  <c r="C73" i="60" s="1"/>
  <c r="C59" i="60" a="1"/>
  <c r="C59" i="60" s="1"/>
  <c r="C138" i="60" a="1"/>
  <c r="C138" i="60" s="1"/>
  <c r="C80" i="60" a="1"/>
  <c r="C80" i="60" s="1"/>
  <c r="C72" i="64" a="1"/>
  <c r="C72" i="64" s="1"/>
  <c r="C75" i="64" a="1"/>
  <c r="C75" i="64" s="1"/>
  <c r="C87" i="64" a="1"/>
  <c r="C87" i="64" s="1"/>
  <c r="C79" i="64" a="1"/>
  <c r="C79" i="64" s="1"/>
  <c r="C95" i="64" a="1"/>
  <c r="C95" i="64" s="1"/>
  <c r="C138" i="64" a="1"/>
  <c r="C138" i="64" s="1"/>
  <c r="C62" i="64" a="1"/>
  <c r="C62" i="64" s="1"/>
  <c r="C89" i="64" a="1"/>
  <c r="C89" i="64" s="1"/>
  <c r="C70" i="64" a="1"/>
  <c r="C70" i="64" s="1"/>
  <c r="C84" i="64" a="1"/>
  <c r="C84" i="64" s="1"/>
  <c r="C80" i="64" a="1"/>
  <c r="C80" i="64" s="1"/>
  <c r="C83" i="64" a="1"/>
  <c r="C83" i="64" s="1"/>
  <c r="C53" i="64" a="1"/>
  <c r="C53" i="64" s="1"/>
  <c r="C65" i="64" a="1"/>
  <c r="C65" i="64" s="1"/>
  <c r="C111" i="64" a="1"/>
  <c r="C111" i="64" s="1"/>
  <c r="C133" i="64" s="1"/>
  <c r="C78" i="64" a="1"/>
  <c r="C78" i="64" s="1"/>
  <c r="C94" i="64" a="1"/>
  <c r="C94" i="64" s="1"/>
  <c r="C104" i="64" a="1"/>
  <c r="C104" i="64" s="1"/>
  <c r="C73" i="64" a="1"/>
  <c r="C73" i="64" s="1"/>
  <c r="C77" i="64" a="1"/>
  <c r="C77" i="64" s="1"/>
  <c r="C90" i="64" a="1"/>
  <c r="C90" i="64" s="1"/>
  <c r="C141" i="64" a="1"/>
  <c r="C141" i="64" s="1"/>
  <c r="C69" i="64" a="1"/>
  <c r="C69" i="64" s="1"/>
  <c r="C91" i="64" a="1"/>
  <c r="C91" i="64" s="1"/>
  <c r="C143" i="64" a="1"/>
  <c r="C143" i="64" s="1"/>
  <c r="C52" i="64" a="1"/>
  <c r="C52" i="64" s="1"/>
  <c r="C57" i="64" a="1"/>
  <c r="C57" i="64" s="1"/>
  <c r="C85" i="64" a="1"/>
  <c r="C85" i="64" s="1"/>
  <c r="C86" i="64" a="1"/>
  <c r="C86" i="64" s="1"/>
  <c r="C59" i="64" a="1"/>
  <c r="C59" i="64" s="1"/>
  <c r="C68" i="64" a="1"/>
  <c r="C68" i="64" s="1"/>
  <c r="C139" i="64" a="1"/>
  <c r="C139"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42" i="64" a="1"/>
  <c r="C142" i="64" s="1"/>
  <c r="C140" i="64" a="1"/>
  <c r="C140" i="64" s="1"/>
  <c r="C64" i="64" a="1"/>
  <c r="C64" i="64" s="1"/>
  <c r="C55" i="64" a="1"/>
  <c r="C55" i="64" s="1"/>
  <c r="C88" i="64" a="1"/>
  <c r="C88" i="64" s="1"/>
  <c r="C103" i="64" a="1"/>
  <c r="C103" i="64" s="1"/>
  <c r="C112" i="64" a="1"/>
  <c r="C112" i="64" s="1"/>
  <c r="C56" i="64" a="1"/>
  <c r="C56" i="64" s="1"/>
  <c r="C81" i="64" a="1"/>
  <c r="C81" i="64" s="1"/>
  <c r="C71" i="64" a="1"/>
  <c r="C71" i="64" s="1"/>
  <c r="C92" i="64" a="1"/>
  <c r="C92" i="64" s="1"/>
  <c r="C82" i="64" a="1"/>
  <c r="C82" i="64" s="1"/>
  <c r="C145" i="64"/>
  <c r="C58" i="64" a="1"/>
  <c r="C58" i="64" s="1"/>
  <c r="Q63" i="56"/>
  <c r="C145" i="12"/>
  <c r="C133" i="12"/>
  <c r="AE10" i="2"/>
  <c r="BT10" i="9"/>
  <c r="AG57" i="2"/>
  <c r="AI57" i="2"/>
  <c r="AH54" i="2"/>
  <c r="AH35" i="2"/>
  <c r="AH44" i="2"/>
  <c r="AH61" i="2"/>
  <c r="AG98" i="2"/>
  <c r="AI53" i="2"/>
  <c r="AI34" i="2"/>
  <c r="AA24" i="1"/>
  <c r="AA24" i="56" s="1"/>
  <c r="AI98" i="2"/>
  <c r="AG53" i="2"/>
  <c r="AI99" i="2"/>
  <c r="AG42" i="2"/>
  <c r="Y24" i="1"/>
  <c r="Y24" i="56" s="1"/>
  <c r="AI41" i="2"/>
  <c r="Y28" i="1"/>
  <c r="Y28" i="56" s="1"/>
  <c r="AG41" i="2"/>
  <c r="Y29" i="1"/>
  <c r="Y29" i="56" s="1"/>
  <c r="AG74" i="2"/>
  <c r="Z24" i="1"/>
  <c r="Z24" i="56" s="1"/>
  <c r="AI42" i="2"/>
  <c r="AG34" i="2"/>
  <c r="AI74" i="2"/>
  <c r="AG99" i="2"/>
  <c r="AH104" i="2"/>
  <c r="Z23" i="1"/>
  <c r="Z23" i="56" s="1"/>
  <c r="AH71" i="2"/>
  <c r="AH93" i="2" s="1"/>
  <c r="AG28" i="1"/>
  <c r="AG28" i="56" s="1"/>
  <c r="V27" i="1" l="1"/>
  <c r="V25" i="56"/>
  <c r="AF10" i="92"/>
  <c r="AF10" i="88"/>
  <c r="R27" i="56"/>
  <c r="R31" i="56" s="1"/>
  <c r="R31" i="1"/>
  <c r="AF11" i="92"/>
  <c r="AF11" i="88"/>
  <c r="W27" i="1"/>
  <c r="W27" i="56" s="1"/>
  <c r="W25" i="56"/>
  <c r="AF11" i="63"/>
  <c r="AF11" i="67"/>
  <c r="AF11" i="71"/>
  <c r="AF10" i="63"/>
  <c r="AF10" i="71"/>
  <c r="AF10" i="67"/>
  <c r="BT10" i="70"/>
  <c r="S31" i="56"/>
  <c r="S63" i="56" s="1"/>
  <c r="V31" i="1"/>
  <c r="V63" i="1" s="1"/>
  <c r="C106" i="39"/>
  <c r="C145" i="39"/>
  <c r="AJ28" i="1"/>
  <c r="AJ28" i="56"/>
  <c r="Y25" i="1"/>
  <c r="AF10" i="2"/>
  <c r="AG54" i="2"/>
  <c r="AI54" i="2"/>
  <c r="AI48" i="2"/>
  <c r="AG48" i="2"/>
  <c r="AG29" i="2"/>
  <c r="AG24" i="1"/>
  <c r="AG24" i="56" s="1"/>
  <c r="AD24" i="1"/>
  <c r="AD24" i="56" s="1"/>
  <c r="AB24" i="1"/>
  <c r="AB24" i="56" s="1"/>
  <c r="Z28" i="1"/>
  <c r="Z28" i="56" s="1"/>
  <c r="Z29" i="1"/>
  <c r="Z29" i="56" s="1"/>
  <c r="AI71" i="2"/>
  <c r="Z25" i="1"/>
  <c r="AG71" i="2"/>
  <c r="Z27" i="1" l="1"/>
  <c r="Z27" i="56" s="1"/>
  <c r="Z25" i="56"/>
  <c r="Y27" i="1"/>
  <c r="Y25" i="56"/>
  <c r="U27" i="1"/>
  <c r="U27" i="56" s="1"/>
  <c r="V27" i="56"/>
  <c r="W31" i="1"/>
  <c r="W63" i="1" s="1"/>
  <c r="W31" i="56"/>
  <c r="AC24" i="1"/>
  <c r="AC24" i="56" s="1"/>
  <c r="AH29" i="2"/>
  <c r="AI29" i="2"/>
  <c r="AB29" i="1"/>
  <c r="AB29" i="56" s="1"/>
  <c r="AB28" i="1"/>
  <c r="AB28" i="56" s="1"/>
  <c r="AG14" i="2"/>
  <c r="BK61" i="9"/>
  <c r="BU51" i="9"/>
  <c r="BU33" i="9"/>
  <c r="BU48" i="9"/>
  <c r="BU47" i="9"/>
  <c r="BU53" i="9"/>
  <c r="Z31" i="1"/>
  <c r="Z63" i="1" s="1"/>
  <c r="BU56" i="9"/>
  <c r="BF61" i="9"/>
  <c r="U31" i="1" l="1"/>
  <c r="X27" i="1"/>
  <c r="Y27" i="56"/>
  <c r="U31" i="56"/>
  <c r="Y31" i="1"/>
  <c r="Y63" i="1" s="1"/>
  <c r="V31" i="56"/>
  <c r="V63" i="56" s="1"/>
  <c r="Z31" i="56"/>
  <c r="Z63" i="56" s="1"/>
  <c r="W63" i="56"/>
  <c r="AE24" i="1"/>
  <c r="AE24" i="56" s="1"/>
  <c r="AC28" i="1"/>
  <c r="AC28" i="56" s="1"/>
  <c r="AC29" i="1"/>
  <c r="AC29" i="56" s="1"/>
  <c r="BU17" i="9"/>
  <c r="BU29" i="9"/>
  <c r="BU31" i="9"/>
  <c r="BU22" i="9"/>
  <c r="BU16" i="9"/>
  <c r="BU52" i="9"/>
  <c r="BU32" i="9"/>
  <c r="BU19" i="9"/>
  <c r="BU24" i="9"/>
  <c r="BU25" i="9"/>
  <c r="BU27" i="9"/>
  <c r="BU26" i="9"/>
  <c r="BU28" i="9"/>
  <c r="BU55" i="9"/>
  <c r="BU23" i="9"/>
  <c r="BU20" i="9"/>
  <c r="BU50" i="9"/>
  <c r="BU34" i="9"/>
  <c r="BU18" i="9"/>
  <c r="AC23" i="1"/>
  <c r="AC23" i="56" s="1"/>
  <c r="BU46" i="9"/>
  <c r="AB23" i="1"/>
  <c r="AB23" i="56" s="1"/>
  <c r="BE61" i="9"/>
  <c r="X27" i="56" l="1"/>
  <c r="X31" i="56" s="1"/>
  <c r="X31" i="1"/>
  <c r="Y31" i="56"/>
  <c r="Y63" i="56" s="1"/>
  <c r="AI61" i="2"/>
  <c r="AG61" i="2"/>
  <c r="AI44" i="2"/>
  <c r="AG44" i="2"/>
  <c r="AF24" i="1"/>
  <c r="AF24" i="56" s="1"/>
  <c r="AG35" i="2"/>
  <c r="AE29" i="1"/>
  <c r="AE29" i="56" s="1"/>
  <c r="AE28" i="1"/>
  <c r="AE28" i="56" s="1"/>
  <c r="BM61" i="9"/>
  <c r="BU49" i="9"/>
  <c r="BU15" i="9"/>
  <c r="BU21" i="9"/>
  <c r="BU14" i="9"/>
  <c r="BU54" i="9"/>
  <c r="AA23" i="1"/>
  <c r="AA23" i="56" s="1"/>
  <c r="BU30" i="9"/>
  <c r="AB25" i="1"/>
  <c r="AC25" i="1"/>
  <c r="BU35" i="9"/>
  <c r="AC27" i="1" l="1"/>
  <c r="AC27" i="56" s="1"/>
  <c r="AC25" i="56"/>
  <c r="AB27" i="1"/>
  <c r="AB25" i="56"/>
  <c r="AI24" i="1"/>
  <c r="AI24" i="56"/>
  <c r="BU57" i="9"/>
  <c r="AG68" i="2"/>
  <c r="AH24" i="1"/>
  <c r="AH24" i="56" s="1"/>
  <c r="AI35" i="2"/>
  <c r="AF28" i="1"/>
  <c r="AF28" i="56" s="1"/>
  <c r="AG72" i="2"/>
  <c r="AG93" i="2" s="1"/>
  <c r="AF29" i="1"/>
  <c r="AF29" i="56" s="1"/>
  <c r="AG97" i="2"/>
  <c r="AG104" i="2" s="1"/>
  <c r="BW35" i="9"/>
  <c r="BV30" i="9"/>
  <c r="AA25" i="1"/>
  <c r="AA25" i="56" s="1"/>
  <c r="AE23" i="1"/>
  <c r="AE23" i="56" s="1"/>
  <c r="AB31" i="1"/>
  <c r="AB63" i="1" s="1"/>
  <c r="AC31" i="56" l="1"/>
  <c r="AC63" i="56" s="1"/>
  <c r="AA27" i="1"/>
  <c r="AA27" i="56" s="1"/>
  <c r="AA31" i="56" s="1"/>
  <c r="AB27" i="56"/>
  <c r="AC31" i="1"/>
  <c r="AC63" i="1" s="1"/>
  <c r="AI28" i="1"/>
  <c r="AI28" i="56"/>
  <c r="AI29" i="1"/>
  <c r="AI29" i="56"/>
  <c r="AH29" i="1"/>
  <c r="AH29" i="56" s="1"/>
  <c r="AI97" i="2"/>
  <c r="AI104" i="2" s="1"/>
  <c r="AH28" i="1"/>
  <c r="AH28" i="56" s="1"/>
  <c r="AI72" i="2"/>
  <c r="AI93" i="2" s="1"/>
  <c r="BR61" i="9"/>
  <c r="AF23" i="1" s="1"/>
  <c r="AF23" i="56" s="1"/>
  <c r="AI23" i="56" s="1"/>
  <c r="BU60" i="9"/>
  <c r="BV35" i="9"/>
  <c r="BW34" i="9"/>
  <c r="BV34" i="9"/>
  <c r="BW50" i="9"/>
  <c r="BV50" i="9"/>
  <c r="BW27" i="9"/>
  <c r="BV27" i="9"/>
  <c r="BW56" i="9"/>
  <c r="BV56" i="9"/>
  <c r="BW32" i="9"/>
  <c r="BV32" i="9"/>
  <c r="BW24" i="9"/>
  <c r="BV24" i="9"/>
  <c r="BW48" i="9"/>
  <c r="BV48" i="9"/>
  <c r="BW53" i="9"/>
  <c r="BV53" i="9"/>
  <c r="BW52" i="9"/>
  <c r="BV52" i="9"/>
  <c r="BW16" i="9"/>
  <c r="BV16" i="9"/>
  <c r="BW22" i="9"/>
  <c r="BV22" i="9"/>
  <c r="BW25" i="9"/>
  <c r="BV25" i="9"/>
  <c r="BW55" i="9"/>
  <c r="BV55" i="9"/>
  <c r="BW19" i="9"/>
  <c r="BV19" i="9"/>
  <c r="BW21" i="9"/>
  <c r="BV21" i="9"/>
  <c r="BW26" i="9"/>
  <c r="BV26" i="9"/>
  <c r="BW33" i="9"/>
  <c r="BV33" i="9"/>
  <c r="BW18" i="9"/>
  <c r="BV18" i="9"/>
  <c r="BW46" i="9"/>
  <c r="BV46" i="9"/>
  <c r="BW29" i="9"/>
  <c r="BV29" i="9"/>
  <c r="BW23" i="9"/>
  <c r="BV23" i="9"/>
  <c r="BW54" i="9"/>
  <c r="BV54" i="9"/>
  <c r="BW20" i="9"/>
  <c r="BV20" i="9"/>
  <c r="BW51" i="9"/>
  <c r="BV51" i="9"/>
  <c r="BW49" i="9"/>
  <c r="BV49" i="9"/>
  <c r="BW15" i="9"/>
  <c r="BV15" i="9"/>
  <c r="BW31" i="9"/>
  <c r="BV31" i="9"/>
  <c r="BW47" i="9"/>
  <c r="BV47" i="9"/>
  <c r="BW17" i="9"/>
  <c r="BV17" i="9"/>
  <c r="BW28" i="9"/>
  <c r="BV28" i="9"/>
  <c r="BW30" i="9"/>
  <c r="AE25" i="1"/>
  <c r="BL61" i="9"/>
  <c r="AE27" i="1" l="1"/>
  <c r="AE25" i="56"/>
  <c r="AB31" i="56"/>
  <c r="AB63" i="56" s="1"/>
  <c r="AA31" i="1"/>
  <c r="AK28" i="1"/>
  <c r="AK28" i="56"/>
  <c r="AK29" i="1"/>
  <c r="AK29" i="56"/>
  <c r="BU61" i="9"/>
  <c r="BT61" i="9"/>
  <c r="AF25" i="1"/>
  <c r="AI23" i="1"/>
  <c r="AD23" i="1"/>
  <c r="AD23" i="56" s="1"/>
  <c r="AE31" i="1"/>
  <c r="AE63" i="1" s="1"/>
  <c r="AF27" i="1" l="1"/>
  <c r="AF27" i="56" s="1"/>
  <c r="AF25" i="56"/>
  <c r="AD27" i="1"/>
  <c r="AD27" i="56" s="1"/>
  <c r="AE27" i="56"/>
  <c r="AI25" i="56"/>
  <c r="AF31" i="1"/>
  <c r="AF63" i="1" s="1"/>
  <c r="AI25" i="1"/>
  <c r="AD25" i="1"/>
  <c r="AD25" i="56" s="1"/>
  <c r="AD31" i="56" s="1"/>
  <c r="AH23" i="1"/>
  <c r="AH23" i="56" s="1"/>
  <c r="AE31" i="56" l="1"/>
  <c r="AE63" i="56" s="1"/>
  <c r="AD31" i="1"/>
  <c r="AI27" i="1"/>
  <c r="AF31" i="56"/>
  <c r="AF63" i="56" s="1"/>
  <c r="BS61" i="9"/>
  <c r="AH25" i="1"/>
  <c r="AH27" i="1" l="1"/>
  <c r="AH25" i="56"/>
  <c r="AI27" i="56"/>
  <c r="AI31" i="1"/>
  <c r="AH31" i="1"/>
  <c r="AH63" i="1" s="1"/>
  <c r="AG23" i="1"/>
  <c r="AG23" i="56" s="1"/>
  <c r="AG27" i="1" l="1"/>
  <c r="AG27" i="56" s="1"/>
  <c r="AH27" i="56"/>
  <c r="AI31" i="56"/>
  <c r="AI63" i="56" s="1"/>
  <c r="AI63" i="1"/>
  <c r="AG25" i="1"/>
  <c r="AG25" i="56" s="1"/>
  <c r="AG31" i="56" s="1"/>
  <c r="AG31" i="1" l="1"/>
  <c r="AH31" i="56"/>
  <c r="AH63" i="56" s="1"/>
  <c r="BV14" i="9"/>
  <c r="BV57" i="9" s="1"/>
  <c r="H60" i="9" l="1"/>
  <c r="C47" i="12" a="1"/>
  <c r="C47" i="12" s="1"/>
  <c r="BW14" i="9"/>
  <c r="BW57" i="9" s="1"/>
  <c r="C48" i="12" l="1"/>
  <c r="B47" i="12"/>
  <c r="BW60" i="9"/>
  <c r="I61" i="9"/>
  <c r="BW61" i="9" l="1"/>
  <c r="G23" i="1"/>
  <c r="G23" i="56" s="1"/>
  <c r="BV60" i="9"/>
  <c r="H61" i="9"/>
  <c r="AK23" i="56" l="1"/>
  <c r="G25" i="1"/>
  <c r="AK23" i="1"/>
  <c r="BV61" i="9"/>
  <c r="F23" i="1"/>
  <c r="F23" i="56" l="1"/>
  <c r="AJ23" i="56" s="1"/>
  <c r="G27" i="1"/>
  <c r="G27" i="56" s="1"/>
  <c r="G25" i="56"/>
  <c r="F25" i="1"/>
  <c r="F25" i="56" s="1"/>
  <c r="AJ23" i="1"/>
  <c r="G31" i="56" l="1"/>
  <c r="G63" i="56" s="1"/>
  <c r="G31" i="1"/>
  <c r="G63" i="1" s="1"/>
  <c r="F27" i="1"/>
  <c r="F27" i="56" l="1"/>
  <c r="F31" i="56" s="1"/>
  <c r="F31" i="1"/>
  <c r="AI18" i="2"/>
  <c r="AI15" i="2"/>
  <c r="AI17" i="2"/>
  <c r="AH18" i="2"/>
  <c r="AI16" i="2"/>
  <c r="AH16" i="2"/>
  <c r="AH15" i="2"/>
  <c r="AH17" i="2"/>
  <c r="AI14" i="2"/>
  <c r="L24" i="1"/>
  <c r="L24" i="56" s="1"/>
  <c r="M24" i="1"/>
  <c r="M24" i="56" s="1"/>
  <c r="AJ24" i="56" l="1"/>
  <c r="AK24" i="56"/>
  <c r="AI68" i="2"/>
  <c r="AK24" i="1"/>
  <c r="M25" i="1"/>
  <c r="AJ24" i="1"/>
  <c r="L25" i="1"/>
  <c r="L25" i="56" s="1"/>
  <c r="AH14" i="2"/>
  <c r="AH68" i="2" s="1"/>
  <c r="M27" i="1" l="1"/>
  <c r="M25" i="56"/>
  <c r="AK25" i="56" s="1"/>
  <c r="AJ25" i="56"/>
  <c r="AJ25" i="1"/>
  <c r="AK25" i="1"/>
  <c r="L27" i="1" l="1"/>
  <c r="L27" i="56" s="1"/>
  <c r="M27" i="56"/>
  <c r="M31" i="56" s="1"/>
  <c r="M31" i="1"/>
  <c r="C107" i="12" a="1"/>
  <c r="C107" i="12" s="1"/>
  <c r="AK27" i="1"/>
  <c r="AK31" i="1" l="1"/>
  <c r="AK63" i="1" s="1"/>
  <c r="M63" i="1"/>
  <c r="L31" i="56"/>
  <c r="AJ31" i="56" s="1"/>
  <c r="L31" i="1"/>
  <c r="AJ31" i="1" s="1"/>
  <c r="AK27" i="56"/>
  <c r="AJ27" i="1"/>
  <c r="AJ27" i="56" l="1"/>
  <c r="M63" i="56"/>
  <c r="AK31" i="56"/>
  <c r="AK63"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tc={D715E60F-7874-4389-AAF2-F6EAF3A45474}</author>
  </authors>
  <commentList>
    <comment ref="A125" authorId="0" shapeId="0" xr:uid="{D715E60F-7874-4389-AAF2-F6EAF3A45474}">
      <text>
        <t>[Threaded comment]
Your version of Excel allows you to read this threaded comment; however, any edits to it will get removed if the file is opened in a newer version of Excel. Learn more: https://go.microsoft.com/fwlink/?linkid=870924
Comment:
    May need updating after decision regarding how to account for salary savings</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7D2B067B-F453-44F8-A4BA-CE7072030E0F}">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EF25880F-5471-48D1-8BB2-83ADD2E812BB}">
      <text>
        <r>
          <rPr>
            <sz val="9"/>
            <color indexed="81"/>
            <rFont val="Tahoma"/>
            <family val="2"/>
          </rPr>
          <t xml:space="preserve">
Auto-populates when revenue sources are input on the driving summary tab i.e. '+Summary tab (1)'</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tc={36D476D1-029C-4D9E-AB79-BEEF74A476C0}</author>
  </authors>
  <commentList>
    <comment ref="A14"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E0FE623A-46E7-4512-9B10-F1394D15D8CA}">
      <text>
        <r>
          <rPr>
            <sz val="8"/>
            <color indexed="81"/>
            <rFont val="Tahoma"/>
            <family val="2"/>
          </rPr>
          <t>←Select from the drop-down list the fiscal year in which the proposed budget changes will first become effective</t>
        </r>
      </text>
    </comment>
    <comment ref="I2" authorId="1" shapeId="0" xr:uid="{F6AE3B73-D51F-4D92-ACF8-F6355E1742EA}">
      <text>
        <r>
          <rPr>
            <sz val="10"/>
            <rFont val="Arial"/>
            <family val="2"/>
          </rPr>
          <t>Override for contracts with unconventional years. i.e. do not align with the fiscal year.</t>
        </r>
      </text>
    </comment>
    <comment ref="J2" authorId="1" shapeId="0" xr:uid="{A99D1C2B-7B20-42EB-8E51-94A057B475BA}">
      <text>
        <r>
          <rPr>
            <sz val="10"/>
            <rFont val="Arial"/>
            <family val="2"/>
          </rPr>
          <t>Override for contracts with unconventional years. i.e. do not align with the fiscal year.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BD416D3-557F-4002-A562-A6FC9C79D18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F3619CAF-DB72-4F75-99C9-2AF4E7E34493}">
      <text>
        <r>
          <rPr>
            <sz val="9"/>
            <color indexed="81"/>
            <rFont val="Tahoma"/>
            <family val="2"/>
          </rPr>
          <t xml:space="preserve">
Auto-populates when revenue sources are input on the driving summary tab i.e. '+Summary tab (1)'</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tc={F3DDCA9B-E413-4C4D-8229-EAEADCBCB140}</author>
  </authors>
  <commentList>
    <comment ref="A14"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945851C2-D23E-4242-9AE2-FAF2B98FF09B}">
      <text>
        <r>
          <rPr>
            <sz val="8"/>
            <color indexed="81"/>
            <rFont val="Tahoma"/>
            <family val="2"/>
          </rPr>
          <t>←Select from the drop-down list the fiscal year in which the proposed budget changes will first become effective</t>
        </r>
      </text>
    </comment>
    <comment ref="I2" authorId="1" shapeId="0" xr:uid="{12FDA772-3E74-4FF9-81B5-48598838727D}">
      <text>
        <r>
          <rPr>
            <sz val="10"/>
            <rFont val="Arial"/>
            <family val="2"/>
          </rPr>
          <t xml:space="preserve">
Override for contracts with unconventional years. i.e. do not align with the fiscal year.</t>
        </r>
      </text>
    </comment>
    <comment ref="J2" authorId="1" shapeId="0" xr:uid="{F5B1B9A8-7915-436F-8206-01E631649046}">
      <text>
        <r>
          <rPr>
            <sz val="10"/>
            <rFont val="Arial"/>
            <family val="2"/>
          </rPr>
          <t xml:space="preserve">Override for contracts with unconventional years. i.e. do not align with the fiscal year.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1413D323-0F31-4334-BD6E-6D8717790D3C}">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77D0359C-FC6E-4521-905C-106F606396BD}">
      <text>
        <r>
          <rPr>
            <sz val="9"/>
            <color indexed="81"/>
            <rFont val="Tahoma"/>
            <family val="2"/>
          </rPr>
          <t xml:space="preserve">
Auto-populates when revenue sources are input on the driving summary tab i.e. '+Summary tab (1)'</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tc={8E14C5D8-D0CE-4A5B-9A13-76CC71FE326C}</author>
  </authors>
  <commentList>
    <comment ref="A14"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4C26339A-7E1D-4CAB-82EB-C92FE1C81408}">
      <text>
        <r>
          <rPr>
            <sz val="8"/>
            <color indexed="81"/>
            <rFont val="Tahoma"/>
            <family val="2"/>
          </rPr>
          <t>←Select from the drop-down list the fiscal year in which the proposed budget changes will first become effective</t>
        </r>
      </text>
    </comment>
    <comment ref="I2" authorId="1" shapeId="0" xr:uid="{20EBC17F-AB52-4504-AD3E-DC12E9DE94E6}">
      <text>
        <r>
          <rPr>
            <sz val="10"/>
            <rFont val="Arial"/>
            <family val="2"/>
          </rPr>
          <t xml:space="preserve">Override for contracts with unconventional years. i.e. do not align with the fiscal year.
</t>
        </r>
      </text>
    </comment>
    <comment ref="J2" authorId="1" shapeId="0" xr:uid="{0149A797-0DDA-481F-B1F9-DAA700E577D5}">
      <text>
        <r>
          <rPr>
            <sz val="10"/>
            <rFont val="Arial"/>
            <family val="2"/>
          </rPr>
          <t xml:space="preserve">Override for contracts with unconventional years. i.e. do not align with the fiscal year.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EF3580CA-17C7-4A86-9B3F-AD605B82CFD0}">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6F0776A0-98DB-4B7C-B78C-98E20EA53C65}">
      <text>
        <r>
          <rPr>
            <sz val="9"/>
            <color indexed="81"/>
            <rFont val="Tahoma"/>
            <family val="2"/>
          </rPr>
          <t xml:space="preserve">
Auto-populates when revenue sources are input on the driving summary tab i.e. '+Summary tab (1)'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A27" authorId="0" shapeId="0" xr:uid="{FF0462C9-B33A-4CBA-B1CE-BA97F1B322E1}">
      <text>
        <r>
          <rPr>
            <b/>
            <sz val="9"/>
            <color indexed="81"/>
            <rFont val="Tahoma"/>
            <family val="2"/>
          </rPr>
          <t>Elhams, Majda (HOM):</t>
        </r>
        <r>
          <rPr>
            <sz val="9"/>
            <color indexed="81"/>
            <rFont val="Tahoma"/>
            <family val="2"/>
          </rPr>
          <t xml:space="preserve">
Do not rename/alter the spelling. Current name drive a formula on the HUD Requirements tab.</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Robert J McCarthy</author>
    <author>tc={5D62FFE3-DB00-433D-AADC-9AB5AC8E84D5}</author>
  </authors>
  <commentList>
    <comment ref="A14"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00E7F91B-3AF5-4729-8D82-400AAC4E1661}">
      <text>
        <r>
          <rPr>
            <sz val="8"/>
            <color indexed="81"/>
            <rFont val="Tahoma"/>
            <family val="2"/>
          </rPr>
          <t>←Select from the drop-down list the fiscal year in which the proposed budget changes will first become effective</t>
        </r>
      </text>
    </comment>
    <comment ref="I2" authorId="1" shapeId="0" xr:uid="{B30C2FFD-B7EB-48BD-83E2-C6E786FC9125}">
      <text>
        <r>
          <rPr>
            <sz val="10"/>
            <rFont val="Arial"/>
            <family val="2"/>
          </rPr>
          <t xml:space="preserve">Override for contracts with unconventional years. i.e. do not align with the fiscal year.
</t>
        </r>
      </text>
    </comment>
    <comment ref="J2" authorId="1" shapeId="0" xr:uid="{E0A3B71D-6A59-43EE-B557-F795EDA7933F}">
      <text>
        <r>
          <rPr>
            <sz val="10"/>
            <rFont val="Arial"/>
            <family val="2"/>
          </rPr>
          <t xml:space="preserve">Override for contracts with unconventional years. i.e. do not align with the fiscal year.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5A331DB2-3D3B-457B-ADE9-642856E390EE}">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81BC51AA-2DB6-4292-A9EC-C8FC1F7E219A}">
      <text>
        <r>
          <rPr>
            <sz val="9"/>
            <color indexed="81"/>
            <rFont val="Tahoma"/>
            <family val="2"/>
          </rPr>
          <t xml:space="preserve">
Auto-populates when revenue sources are input on the driving summary tab i.e. '+Summary tab (1)'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Robert J McCarthy</author>
    <author>tc={3EFE8DA0-43B4-48D6-B99A-34893BBF4D61}</author>
  </authors>
  <commentList>
    <comment ref="A14"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914D39C4-02F8-4351-9C92-3802415860AE}">
      <text>
        <r>
          <rPr>
            <sz val="8"/>
            <color indexed="81"/>
            <rFont val="Tahoma"/>
            <family val="2"/>
          </rPr>
          <t>←Select from the drop-down list the fiscal year in which the proposed budget changes will first become effective</t>
        </r>
      </text>
    </comment>
    <comment ref="I2" authorId="1" shapeId="0" xr:uid="{B5AB22C7-AEFF-4B63-B27C-5DA1B06DA6E4}">
      <text>
        <r>
          <rPr>
            <sz val="10"/>
            <rFont val="Arial"/>
            <family val="2"/>
          </rPr>
          <t>Override for contracts with unconventional years. i.e. do not align with the fiscal year.</t>
        </r>
      </text>
    </comment>
    <comment ref="J2" authorId="1" shapeId="0" xr:uid="{E5D5370B-1246-46F8-BD92-C7CBD002F912}">
      <text>
        <r>
          <rPr>
            <sz val="10"/>
            <rFont val="Arial"/>
            <family val="2"/>
          </rPr>
          <t xml:space="preserve">Override for contracts with unconventional years. i.e. do not align with the fiscal year.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56A6C8D4-73C9-429D-AF4E-7FB46FDFF6DC}">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93A7A1CC-E5D6-4170-B673-F7D206D37268}">
      <text>
        <r>
          <rPr>
            <sz val="9"/>
            <color indexed="81"/>
            <rFont val="Tahoma"/>
            <family val="2"/>
          </rPr>
          <t xml:space="preserve">
Auto-populates when revenue sources are input on the driving summary tab i.e. '+Summary tab (1)'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Robert J McCarthy</author>
    <author>tc={31FAC18D-3D6F-453D-91CA-A46C73459EB2}</author>
  </authors>
  <commentList>
    <comment ref="A14" authorId="0" shapeId="0" xr:uid="{006B809C-D726-4D54-8796-6EDE1421B528}">
      <text>
        <r>
          <rPr>
            <b/>
            <sz val="9"/>
            <color indexed="81"/>
            <rFont val="Tahoma"/>
            <family val="2"/>
          </rPr>
          <t>The first 9 operating expense lines are fixed defaults which correspond to those in CARBON. Please do not delete or re-order these, even if not used</t>
        </r>
      </text>
    </comment>
    <comment ref="A70" authorId="1" shapeId="0" xr:uid="{31FAC18D-3D6F-453D-91CA-A46C73459EB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835B9085-0B5D-4A27-ADC3-24F09EF62002}">
      <text>
        <r>
          <rPr>
            <sz val="8"/>
            <color indexed="81"/>
            <rFont val="Tahoma"/>
            <family val="2"/>
          </rPr>
          <t>←Select from the drop-down list the fiscal year in which the proposed budget changes will first become effective</t>
        </r>
      </text>
    </comment>
    <comment ref="I2" authorId="1" shapeId="0" xr:uid="{E7E132A5-3A12-443A-BF4A-F6CF0EA259F4}">
      <text>
        <r>
          <rPr>
            <sz val="10"/>
            <rFont val="Arial"/>
            <family val="2"/>
          </rPr>
          <t xml:space="preserve">Override for contracts with unconventional years. i.e. do not align with the fiscal year.
</t>
        </r>
      </text>
    </comment>
    <comment ref="J2" authorId="1" shapeId="0" xr:uid="{81979C3A-CAB5-4BDF-8B68-65E93D5DA9B7}">
      <text>
        <r>
          <rPr>
            <sz val="10"/>
            <rFont val="Arial"/>
            <family val="2"/>
          </rPr>
          <t xml:space="preserve">Override for contracts with unconventional years. i.e. do not align with the fiscal year.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6C05E264-E806-4D62-97F1-863D5EBF1C1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AD1203ED-11DC-4403-97A7-9245265B0757}">
      <text>
        <r>
          <rPr>
            <sz val="9"/>
            <color indexed="81"/>
            <rFont val="Tahoma"/>
            <family val="2"/>
          </rPr>
          <t xml:space="preserve">
Auto-populates when revenue sources are input on the driving summary tab i.e. '+Summary tab (1)'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Robert J McCarthy</author>
    <author>tc={8F20642B-3A7C-46A1-8294-9C5FA0218A40}</author>
  </authors>
  <commentList>
    <comment ref="A14" authorId="0" shapeId="0" xr:uid="{8333777B-B6CD-4A9C-8B37-A3C4D1A73A7F}">
      <text>
        <r>
          <rPr>
            <b/>
            <sz val="9"/>
            <color indexed="81"/>
            <rFont val="Tahoma"/>
            <family val="2"/>
          </rPr>
          <t>The first 9 operating expense lines are fixed defaults which correspond to those in CARBON. Please do not delete or re-order these, even if not used</t>
        </r>
      </text>
    </comment>
    <comment ref="A70" authorId="1" shapeId="0" xr:uid="{8F20642B-3A7C-46A1-8294-9C5FA0218A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B4" authorId="0" shapeId="0" xr:uid="{40117F99-D4C6-4F2E-96B1-7DAED9E5AEC4}">
      <text>
        <r>
          <rPr>
            <b/>
            <sz val="9"/>
            <color indexed="81"/>
            <rFont val="Tahoma"/>
            <family val="2"/>
          </rPr>
          <t>Modification, Revision, Amendment#, None</t>
        </r>
      </text>
    </comment>
    <comment ref="C4" authorId="0" shapeId="0" xr:uid="{E3FE451C-E807-4D65-8829-E3FAFD8C799D}">
      <text>
        <r>
          <rPr>
            <sz val="9"/>
            <color indexed="81"/>
            <rFont val="Tahoma"/>
            <family val="2"/>
          </rPr>
          <t xml:space="preserve">
</t>
        </r>
        <r>
          <rPr>
            <b/>
            <sz val="9"/>
            <color indexed="81"/>
            <rFont val="Tahoma"/>
            <family val="2"/>
          </rPr>
          <t>Increase, decrease, cost-neutral revision, funding source change, correction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8A8E1710-EB4F-467F-A573-EBF0BCA3E293}">
      <text>
        <r>
          <rPr>
            <sz val="8"/>
            <color indexed="81"/>
            <rFont val="Tahoma"/>
            <family val="2"/>
          </rPr>
          <t>←Select from the drop-down list the fiscal year in which the proposed budget changes will first become effective</t>
        </r>
      </text>
    </comment>
    <comment ref="I2" authorId="1" shapeId="0" xr:uid="{69A0283D-E195-466D-B5A4-EBFE8B68F76B}">
      <text>
        <r>
          <rPr>
            <sz val="10"/>
            <rFont val="Arial"/>
            <family val="2"/>
          </rPr>
          <t xml:space="preserve">Override for contracts with unconventional years. i.e. do not align with the fiscal year.
</t>
        </r>
      </text>
    </comment>
    <comment ref="J2" authorId="1" shapeId="0" xr:uid="{74CACCCC-BBE7-4C51-9CC2-F749D95CFF0F}">
      <text>
        <r>
          <rPr>
            <sz val="10"/>
            <rFont val="Arial"/>
            <family val="2"/>
          </rPr>
          <t xml:space="preserve">Override for contracts with unconventional years. i.e. do not align with the fiscal year.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FBE8EAE8-B2B5-43C4-9ABC-FC850F031EE3}">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8A05AED3-0A1D-49F0-BCFA-2061E5E812A0}">
      <text>
        <r>
          <rPr>
            <sz val="9"/>
            <color indexed="81"/>
            <rFont val="Tahoma"/>
            <family val="2"/>
          </rPr>
          <t xml:space="preserve">
Auto-populates when revenue sources are input on the driving summary tab i.e. '+Summary tab (1)'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Robert J McCarthy</author>
    <author>tc={29D826DB-C670-4A83-90E0-D0241062E0CA}</author>
  </authors>
  <commentList>
    <comment ref="A14" authorId="0" shapeId="0" xr:uid="{63604977-E9AA-43D5-8DB3-20215E49B931}">
      <text>
        <r>
          <rPr>
            <b/>
            <sz val="9"/>
            <color indexed="81"/>
            <rFont val="Tahoma"/>
            <family val="2"/>
          </rPr>
          <t>The first 9 operating expense lines are fixed defaults which correspond to those in CARBON. Please do not delete or re-order these, even if not used</t>
        </r>
      </text>
    </comment>
    <comment ref="A70" authorId="1" shapeId="0" xr:uid="{29D826DB-C670-4A83-90E0-D0241062E0CA}">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02059C71-A9D9-4531-B3CE-AD32BE0B1304}">
      <text>
        <r>
          <rPr>
            <sz val="8"/>
            <color indexed="81"/>
            <rFont val="Tahoma"/>
            <family val="2"/>
          </rPr>
          <t>←Select from the drop-down list the fiscal year in which the proposed budget changes will first become effective</t>
        </r>
      </text>
    </comment>
    <comment ref="I2" authorId="1" shapeId="0" xr:uid="{C90586A2-44FB-4BED-BA9D-7788A2A4E7D8}">
      <text>
        <r>
          <rPr>
            <sz val="10"/>
            <rFont val="Arial"/>
            <family val="2"/>
          </rPr>
          <t xml:space="preserve">Override for contracts with unconventional years. i.e. do not align with the fiscal year.
</t>
        </r>
      </text>
    </comment>
    <comment ref="J2" authorId="1" shapeId="0" xr:uid="{AF3952AD-470F-4268-87C6-460008A687CD}">
      <text>
        <r>
          <rPr>
            <sz val="10"/>
            <rFont val="Arial"/>
            <family val="2"/>
          </rPr>
          <t xml:space="preserve">Override for contracts with unconventional years. i.e. do not align with the fiscal year.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8F733329-D11F-469D-8BFE-CF0D9128ABF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88737DE5-A771-4C3B-AF5D-4E9D78DF09F6}">
      <text>
        <r>
          <rPr>
            <sz val="9"/>
            <color indexed="81"/>
            <rFont val="Tahoma"/>
            <family val="2"/>
          </rPr>
          <t xml:space="preserve">
Auto-populates when revenue sources are input on the driving summary tab i.e. '+Summary tab (1)'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Robert J McCarthy</author>
    <author>tc={3A4BC3C0-3E29-45DC-9D0B-B9C62CB0899D}</author>
  </authors>
  <commentList>
    <comment ref="A14" authorId="0" shapeId="0" xr:uid="{D7032506-A04A-4BB5-ABF3-66195113D9FE}">
      <text>
        <r>
          <rPr>
            <b/>
            <sz val="9"/>
            <color indexed="81"/>
            <rFont val="Tahoma"/>
            <family val="2"/>
          </rPr>
          <t>The first 9 operating expense lines are fixed defaults which correspond to those in CARBON. Please do not delete or re-order these, even if not used</t>
        </r>
      </text>
    </comment>
    <comment ref="A70" authorId="1" shapeId="0" xr:uid="{3A4BC3C0-3E29-45DC-9D0B-B9C62CB0899D}">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2EF81334-0298-4B17-8B7C-556B0F8688CB}">
      <text>
        <r>
          <rPr>
            <sz val="8"/>
            <color indexed="81"/>
            <rFont val="Tahoma"/>
            <family val="2"/>
          </rPr>
          <t>←Select from the drop-down list the fiscal year in which the proposed budget changes will first become effective</t>
        </r>
      </text>
    </comment>
    <comment ref="I2" authorId="1" shapeId="0" xr:uid="{8F73913F-550D-4FC1-80A3-948F5622E156}">
      <text>
        <r>
          <rPr>
            <sz val="10"/>
            <rFont val="Arial"/>
            <family val="2"/>
          </rPr>
          <t xml:space="preserve">Override for contracts with unconventional years. i.e. do not align with the fiscal year.
</t>
        </r>
      </text>
    </comment>
    <comment ref="J2" authorId="1" shapeId="0" xr:uid="{4D14A861-3737-45AE-AE25-0F81D8336687}">
      <text>
        <r>
          <rPr>
            <sz val="10"/>
            <rFont val="Arial"/>
            <family val="2"/>
          </rPr>
          <t xml:space="preserve">Override for contracts with unconventional years. i.e. do not align with the fiscal year.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A13" authorId="0" shapeId="0" xr:uid="{9DBB41FF-F8F7-479D-A006-DFE121DC79C6}">
      <text>
        <r>
          <rPr>
            <sz val="9"/>
            <color indexed="81"/>
            <rFont val="Tahoma"/>
            <family val="2"/>
          </rPr>
          <t xml:space="preserve">From the Grant Inventory Worksheet (GIW)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D4" authorId="0" shapeId="0" xr:uid="{6EBB7861-37F0-47A2-9563-52337C3F2FFC}">
      <text>
        <r>
          <rPr>
            <b/>
            <sz val="9"/>
            <color indexed="81"/>
            <rFont val="Tahoma"/>
            <family val="2"/>
          </rPr>
          <t>Elhams, Majda (HOM):</t>
        </r>
        <r>
          <rPr>
            <sz val="9"/>
            <color indexed="81"/>
            <rFont val="Tahoma"/>
            <family val="2"/>
          </rPr>
          <t xml:space="preserve">
partial years are rounded up.</t>
        </r>
      </text>
    </comment>
    <comment ref="D13" authorId="0" shapeId="0" xr:uid="{CC995ED4-F5BC-46D8-9C9D-A5767D2BC385}">
      <text>
        <r>
          <rPr>
            <b/>
            <sz val="9"/>
            <color indexed="81"/>
            <rFont val="Tahoma"/>
            <family val="2"/>
          </rPr>
          <t>Elhams, Majda (HOM):</t>
        </r>
        <r>
          <rPr>
            <sz val="9"/>
            <color indexed="81"/>
            <rFont val="Tahoma"/>
            <family val="2"/>
          </rPr>
          <t xml:space="preserve">
HSH standard contingency % for Board Resolutions is 15% (as of March 2023)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C6" authorId="0" shapeId="0" xr:uid="{00000000-0006-0000-0300-000003000000}">
      <text>
        <r>
          <rPr>
            <sz val="9"/>
            <color indexed="81"/>
            <rFont val="Tahoma"/>
            <family val="2"/>
          </rPr>
          <t>The new program grant expiration date (after Amendment completed)</t>
        </r>
      </text>
    </comment>
    <comment ref="B9" authorId="0" shapeId="0" xr:uid="{00000000-0006-0000-0300-000004000000}">
      <text>
        <r>
          <rPr>
            <sz val="9"/>
            <color indexed="81"/>
            <rFont val="Tahoma"/>
            <family val="2"/>
          </rPr>
          <t>A unique ten-digit identification number assigned by F$P when HSH creates a grant agreement for the first time. The same number is used for all subsequent amendments and revisions to the contract.</t>
        </r>
      </text>
    </comment>
    <comment ref="E19" authorId="0" shapeId="0" xr:uid="{00000000-0006-0000-0300-000009000000}">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at the bottom of this tab.</t>
        </r>
      </text>
    </comment>
    <comment ref="A30" authorId="0" shapeId="0" xr:uid="{00000000-0006-0000-0300-00000A000000}">
      <text>
        <r>
          <rPr>
            <sz val="9"/>
            <color indexed="81"/>
            <rFont val="Tahoma"/>
            <family val="2"/>
          </rPr>
          <t>The total provider share of Administrative Costs allocated by HUD in the CoC award. Ignore this row if this agreement/budget does not contain any HUD funding.</t>
        </r>
      </text>
    </comment>
    <comment ref="A33" authorId="1" shapeId="0" xr:uid="{FC4280E5-DC7A-4C1E-BA8D-91BB0F2182B7}">
      <text>
        <r>
          <rPr>
            <sz val="9"/>
            <color indexed="81"/>
            <rFont val="Tahoma"/>
            <family val="2"/>
          </rPr>
          <t xml:space="preserve">Select funding source names from the drop-down menu on this summary tab ONLY then add amounts in the appropriate fields by year. The funding source names selected here will auto-populate in the same row order in the other summary tabs (the funding amounts will </t>
        </r>
        <r>
          <rPr>
            <b/>
            <u/>
            <sz val="9"/>
            <color indexed="81"/>
            <rFont val="Tahoma"/>
            <family val="2"/>
          </rPr>
          <t>NOT</t>
        </r>
        <r>
          <rPr>
            <sz val="9"/>
            <color indexed="81"/>
            <rFont val="Tahoma"/>
            <family val="2"/>
          </rPr>
          <t xml:space="preserve"> auto-populate). Be sure to list the name of all funding sources here, even if they only apply to another budget/component tab within this sheet</t>
        </r>
        <r>
          <rPr>
            <b/>
            <sz val="9"/>
            <color indexed="81"/>
            <rFont val="Tahoma"/>
            <family val="2"/>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3"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D13" authorId="0" shapeId="0" xr:uid="{00000000-0006-0000-0400-000002000000}">
      <text>
        <r>
          <rPr>
            <b/>
            <sz val="9"/>
            <color indexed="81"/>
            <rFont val="Tahoma"/>
            <family val="2"/>
          </rPr>
          <t>The total number of full-time equivalent budgeted positions for this job title. Examples:
One full-time employee = 1.00
One half-time employee = 0.50
Two full-time employees = 2.00</t>
        </r>
        <r>
          <rPr>
            <sz val="9"/>
            <color indexed="81"/>
            <rFont val="Tahoma"/>
            <family val="2"/>
          </rPr>
          <t xml:space="preserve">
</t>
        </r>
      </text>
    </comment>
    <comment ref="E13" authorId="0" shapeId="0" xr:uid="{00000000-0006-0000-0400-000003000000}">
      <text>
        <r>
          <rPr>
            <b/>
            <sz val="9"/>
            <color indexed="81"/>
            <rFont val="Tahoma"/>
            <family val="2"/>
          </rPr>
          <t>The percentage of this position that is funded by this specific HSH program grant.(Use for positions which split their time between multiple programs). 
Examples:
Position works exclusively on this program = 100%
Position spends only half of their time on this program = 50%</t>
        </r>
        <r>
          <rPr>
            <sz val="9"/>
            <color indexed="81"/>
            <rFont val="Tahoma"/>
            <family val="2"/>
          </rPr>
          <t xml:space="preserve">
</t>
        </r>
      </text>
    </comment>
    <comment ref="F13" authorId="0" shapeId="0" xr:uid="{00000000-0006-0000-0400-000004000000}">
      <text>
        <r>
          <rPr>
            <b/>
            <sz val="9"/>
            <color indexed="81"/>
            <rFont val="Tahoma"/>
            <family val="2"/>
          </rPr>
          <t>= "Position FTE" x "% FTE Funded by this budget"</t>
        </r>
      </text>
    </comment>
    <comment ref="G13"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H13" authorId="0" shapeId="0" xr:uid="{00000000-0006-0000-0400-000006000000}">
      <text>
        <r>
          <rPr>
            <b/>
            <sz val="9"/>
            <color indexed="81"/>
            <rFont val="Tahoma"/>
            <family val="2"/>
          </rPr>
          <t>= "New Budgeted Salary" - "Current/Actuals Budgeted Salary"</t>
        </r>
      </text>
    </comment>
    <comment ref="I13" authorId="0" shapeId="0" xr:uid="{00000000-0006-0000-0400-000007000000}">
      <text>
        <r>
          <rPr>
            <sz val="9"/>
            <color indexed="81"/>
            <rFont val="Tahoma"/>
            <family val="2"/>
          </rPr>
          <t xml:space="preserve">= "Annual Full Time Salary" x "Adjusted Budgeted FTE"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tc={F1A94443-18FB-413B-BA1E-02B08E4D5841}</author>
  </authors>
  <commentList>
    <comment ref="A14"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F1A94443-18FB-413B-BA1E-02B08E4D58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Robert J McCarthy</author>
  </authors>
  <commentList>
    <comment ref="B2" authorId="0" shapeId="0" xr:uid="{5F159073-D776-4B87-A7A4-56BDFA52B963}">
      <text>
        <r>
          <rPr>
            <sz val="8"/>
            <color indexed="81"/>
            <rFont val="Tahoma"/>
            <family val="2"/>
          </rPr>
          <t>←Select from the drop-down list the fiscal year in which the proposed budget changes will first become effective</t>
        </r>
      </text>
    </comment>
    <comment ref="I2" authorId="1" shapeId="0" xr:uid="{13CFD219-EF09-4C2D-997B-F175EBD6382A}">
      <text>
        <r>
          <rPr>
            <sz val="10"/>
            <rFont val="Arial"/>
            <family val="2"/>
          </rPr>
          <t xml:space="preserve">
Override for contracts with unconventional years. i.e. do not align with the fiscal year.
</t>
        </r>
      </text>
    </comment>
    <comment ref="J2" authorId="1" shapeId="0" xr:uid="{F3407F06-462B-420D-A8D4-A2114203523C}">
      <text>
        <r>
          <rPr>
            <sz val="10"/>
            <rFont val="Arial"/>
            <family val="2"/>
          </rPr>
          <t xml:space="preserve">
Override for contracts with unconventional years. i.e. do not align with the fiscal year.
</t>
        </r>
      </text>
    </comment>
    <comment ref="C178" authorId="2"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<sst xmlns="http://schemas.openxmlformats.org/spreadsheetml/2006/main" count="3801" uniqueCount="472">
  <si>
    <t>Location</t>
  </si>
  <si>
    <t>Description</t>
  </si>
  <si>
    <t>Notes</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</si>
  <si>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</si>
  <si>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</si>
  <si>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</si>
  <si>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</si>
  <si>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</si>
  <si>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</si>
  <si>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</si>
  <si>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</si>
  <si>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</si>
  <si>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</si>
  <si>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</si>
  <si>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</si>
  <si>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</si>
  <si>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</si>
  <si>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</si>
  <si>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</si>
  <si>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</si>
  <si>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</si>
  <si>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</si>
  <si>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</si>
  <si>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A42</t>
  </si>
  <si>
    <t>Revised "Other Revenues" heading to read "Other Revenues (to offset Total Expenditures)"</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</si>
  <si>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</si>
  <si>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</si>
  <si>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</si>
  <si>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</si>
  <si>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</si>
  <si>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</si>
  <si>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</si>
  <si>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</si>
  <si>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</si>
  <si>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</si>
  <si>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</si>
  <si>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</si>
  <si>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</si>
  <si>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</si>
  <si>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default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</si>
  <si>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</si>
  <si>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</si>
  <si>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</si>
  <si>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</si>
  <si>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</si>
  <si>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</si>
  <si>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</si>
  <si>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</si>
  <si>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</si>
  <si>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</si>
  <si>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</si>
  <si>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</si>
  <si>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HSH Revenue Sources</t>
  </si>
  <si>
    <t>Other Revenue Sources</t>
  </si>
  <si>
    <t>Contract Action</t>
  </si>
  <si>
    <t>Contract Action (VLOOKUP)</t>
  </si>
  <si>
    <t>Budget Narrative Fiscal Year</t>
  </si>
  <si>
    <t>FY Term Start</t>
  </si>
  <si>
    <t>FY Term End</t>
  </si>
  <si>
    <t>Minimum Wage as of</t>
  </si>
  <si>
    <t>Until</t>
  </si>
  <si>
    <t>Minimum Hourly Wage (Non-Profits)</t>
  </si>
  <si>
    <t>Annual Minimum Salary (Full-Time)</t>
  </si>
  <si>
    <t>Fiscal Year Start</t>
  </si>
  <si>
    <t>Fiscal Year End</t>
  </si>
  <si>
    <t>ESG Award #</t>
  </si>
  <si>
    <t>ESG Award Term Start Date</t>
  </si>
  <si>
    <t>Adjustment to Actuals</t>
  </si>
  <si>
    <t>Private Match</t>
  </si>
  <si>
    <t>New Agreement</t>
  </si>
  <si>
    <t xml:space="preserve"> </t>
  </si>
  <si>
    <t>FY14-15</t>
  </si>
  <si>
    <t>Candlestick Point Vehicle Triage Center General Fund Distribution</t>
  </si>
  <si>
    <t>Rental Income</t>
  </si>
  <si>
    <t>Amendment</t>
  </si>
  <si>
    <t>FY15-16</t>
  </si>
  <si>
    <t>Community Services Block Grant (CSBG) (CFDA 93.778)</t>
  </si>
  <si>
    <t>Modification</t>
  </si>
  <si>
    <t>FY16-17</t>
  </si>
  <si>
    <t>COVID-19 Time-Limited Funding</t>
  </si>
  <si>
    <t>Revision</t>
  </si>
  <si>
    <t>FY17-18</t>
  </si>
  <si>
    <t>Department of Public Health (DPH) Funding</t>
  </si>
  <si>
    <t>FY18-19</t>
  </si>
  <si>
    <t>Educational Revenue Augmentation Fund (ERAF)</t>
  </si>
  <si>
    <t>FY19-20</t>
  </si>
  <si>
    <t>E-19-MC-06-0016</t>
  </si>
  <si>
    <t>General Fund - CODB</t>
  </si>
  <si>
    <t>FY20-21</t>
  </si>
  <si>
    <t>E-20-MC-06-0016</t>
  </si>
  <si>
    <t>General Fund - Community Services Block Grant (CSBG)</t>
  </si>
  <si>
    <t>FY21-22</t>
  </si>
  <si>
    <t>E-21-MC-06-0016</t>
  </si>
  <si>
    <t>General Fund - Master Lease Cap Needs</t>
  </si>
  <si>
    <t>FY22-23</t>
  </si>
  <si>
    <t>E-22-MC-06-0016</t>
  </si>
  <si>
    <t>General Fund - One-Time</t>
  </si>
  <si>
    <t>FY23-24</t>
  </si>
  <si>
    <t>General Fund - One-Time Carry-forward</t>
  </si>
  <si>
    <t>FY24-25</t>
  </si>
  <si>
    <t>General Fund - Ongoing</t>
  </si>
  <si>
    <t>FY25-26</t>
  </si>
  <si>
    <t>Google Fund</t>
  </si>
  <si>
    <t>FY26-27</t>
  </si>
  <si>
    <t>Homeless Emergency Aid Program (HEAP) (AKA SB850)</t>
  </si>
  <si>
    <t>FY27-28</t>
  </si>
  <si>
    <t>Homeless Housing, Assistance, and Prevention Program (HHAP) 1</t>
  </si>
  <si>
    <t>FY28-29</t>
  </si>
  <si>
    <t>Homeless Housing, Assistance, and Prevention Program (HHAP) 2</t>
  </si>
  <si>
    <t>FY29-30</t>
  </si>
  <si>
    <t>Homeless Housing, Assistance, and Prevention Program (HHAP) 3</t>
  </si>
  <si>
    <t>FY30-31</t>
  </si>
  <si>
    <t>Housing and Community Development (HCD)</t>
  </si>
  <si>
    <t>FY31-32</t>
  </si>
  <si>
    <t>HSH Fund (formerly Care Not Cash (CNC))</t>
  </si>
  <si>
    <t>FY32-33</t>
  </si>
  <si>
    <t>HUD CoC (CFDA 14.267) - Admin</t>
  </si>
  <si>
    <t>HUD CoC (CFDA 14.267) - Leasing</t>
  </si>
  <si>
    <t>HUD CoC (CFDA 14.267) - Operating Costs</t>
  </si>
  <si>
    <t>HUD CoC (CFDA 14.267) - Rental Assistance</t>
  </si>
  <si>
    <t>HUD CoC (CFDA 14.267) - Supportive Services</t>
  </si>
  <si>
    <t>HUD ESG (CFDA 14.231)</t>
  </si>
  <si>
    <t>JobsNow</t>
  </si>
  <si>
    <t>Mayor's Fund for the Homeless</t>
  </si>
  <si>
    <t>MCO Adjustment – Ongoing</t>
  </si>
  <si>
    <t>MOHCD - Housing Trust Fund</t>
  </si>
  <si>
    <t>Project for Assistance in Transition from Homelessness (PATH)</t>
  </si>
  <si>
    <t>Project Income</t>
  </si>
  <si>
    <t>Prop C</t>
  </si>
  <si>
    <t>Prop C - Adult</t>
  </si>
  <si>
    <t>Prop C - Family</t>
  </si>
  <si>
    <t>Prop C - Family Housing</t>
  </si>
  <si>
    <t>Prop C - Family Housing (PM Start-Up)</t>
  </si>
  <si>
    <t>Prop C - Family Housing (SS Start-Up)</t>
  </si>
  <si>
    <t>Prop C - Mental Health (DPH Work Order)</t>
  </si>
  <si>
    <t>Prop C - One-time COVID-19 Bonus Pay</t>
  </si>
  <si>
    <t>Prop C - Prevention</t>
  </si>
  <si>
    <t>Prop C - TAY</t>
  </si>
  <si>
    <t>Prop C - TAY EHV</t>
  </si>
  <si>
    <t>Prop C - TAY Housing</t>
  </si>
  <si>
    <t>Prop C - Waiver</t>
  </si>
  <si>
    <t>SFHA EHV Service Fees</t>
  </si>
  <si>
    <t>State - California Emergency Solutions and Housing (CESH)</t>
  </si>
  <si>
    <t xml:space="preserve">State - Homeless Emergency Aid Program (HEAP) </t>
  </si>
  <si>
    <t>State - Housing Disability Access Program (HDAP)</t>
  </si>
  <si>
    <t>State - Mental Health Service Act (MHSA)</t>
  </si>
  <si>
    <t>State - Project Homekey</t>
  </si>
  <si>
    <t>State - Project Roomkey</t>
  </si>
  <si>
    <t>Time-Limited COVID-19</t>
  </si>
  <si>
    <t>Transitional Housing Placement (THP-Plus)</t>
  </si>
  <si>
    <t>Veterans Affairs Grant (VA)</t>
  </si>
  <si>
    <t>Whole Person Care (WPC) - Ongoing</t>
  </si>
  <si>
    <t>Work Order (specify)</t>
  </si>
  <si>
    <t>Youth Housing Demonstration Project (YHDP)</t>
  </si>
  <si>
    <t>City and County of San Francisco (CCSF)</t>
  </si>
  <si>
    <t>Department of Homelessness and Supportive Housing (HSH)</t>
  </si>
  <si>
    <t>Appendix B - Budget</t>
  </si>
  <si>
    <t>OVERVIEW</t>
  </si>
  <si>
    <t>PURPOSE</t>
  </si>
  <si>
    <t xml:space="preserve">Appendix B serves as: </t>
  </si>
  <si>
    <t>• A detailed annual plan quantifying staffing and operational needs to perform the services described in Appendix A for the term of the contract.</t>
  </si>
  <si>
    <t>• A basis for assessing the efficient use of budgetary resources to operate housing services programs.</t>
  </si>
  <si>
    <t>MAIN COMPONENTS / TABS</t>
  </si>
  <si>
    <t xml:space="preserve">1. READ ME </t>
  </si>
  <si>
    <t xml:space="preserve">This is the tab you are currently reading. It serves as a reference or a guideline that walks the user through the structure of the budget workbook, and provides key instructions on how to complete each component of this budget workbook. Please read this full page before beginning to work on the budget workbook, and refer to this tab as often as needed when working on the other components, to ensure updates are done correctly and data/ links/formulas are not accidentally corrupted. </t>
  </si>
  <si>
    <t>2. Budget History</t>
  </si>
  <si>
    <t xml:space="preserve">This tab is used to document any changes or updates to the budget e.g. budget modification, revision, adjustment to actuals, etc. This tab is for tracking purposes only and is not included in the executed grant agreement. </t>
  </si>
  <si>
    <t>This tab is reserved for programs that have more than one site where services are provided. This tab is used and included in the agreement, when Appendix A references Appendix B for the list of service locations.</t>
  </si>
  <si>
    <t xml:space="preserve">6. HUD Requirements </t>
  </si>
  <si>
    <t xml:space="preserve">This tab is reserved for HUD-funded programs (CoC and/or ESG). It outlines the HUD grant details ( e.g. Federal Ward ID #, Federal Award Date, Federal Award amount per HUD performance year etc.).
</t>
  </si>
  <si>
    <t>This summary displays the aggregate budget for the whole program. It consolidates the individual budgets for programs with two or more non-fungible funding sources ( e.g. HUD funding and GF funding), multiple sites/locations, or multiple service categories ( e.g. Rental Assistance, Support Services, etc.). It rolls up the budget summary tabs for each of the program funding sources. This tab is not needed for single-funded programs, programs with single service modality, or programs with fungible funding sources. In other words, this tab is only used when an agreement has two or more budgets that cannot be combined. This tabs is wholly linked to the individual 'budget summary' tabs, and requires no manual input.</t>
  </si>
  <si>
    <t xml:space="preserve">This tab provides in detail the budgeted staffing costs information needed to carry out the program services, including: the position title, the number of full-time equivalents (FTE), the annual salary for each position, the HSH funded percentage for each position, and employee benefits costs. </t>
  </si>
  <si>
    <t xml:space="preserve">This section is used to budget in detail all operating and capital expenses associated with providing services to clients, and is arranged in 3 separate expense categories:
◘ Operating Expenses 
◘ Other Expenses Not Subject to Indirect Rate
◘ Capital Expenses 
</t>
  </si>
  <si>
    <r>
      <t xml:space="preserve">This tab is an integral part of the budget workbook and </t>
    </r>
    <r>
      <rPr>
        <b/>
        <sz val="12"/>
        <color theme="1"/>
        <rFont val="Arial Narrow"/>
        <family val="2"/>
      </rPr>
      <t xml:space="preserve">MUST </t>
    </r>
    <r>
      <rPr>
        <sz val="12"/>
        <color theme="1"/>
        <rFont val="Arial Narrow"/>
        <family val="2"/>
      </rPr>
      <t xml:space="preserve">be completed </t>
    </r>
    <r>
      <rPr>
        <u/>
        <sz val="12"/>
        <color theme="1"/>
        <rFont val="Arial Narrow"/>
        <family val="2"/>
      </rPr>
      <t>fully</t>
    </r>
    <r>
      <rPr>
        <sz val="12"/>
        <color theme="1"/>
        <rFont val="Arial Narrow"/>
        <family val="2"/>
      </rPr>
      <t xml:space="preserve"> and </t>
    </r>
    <r>
      <rPr>
        <u/>
        <sz val="12"/>
        <color theme="1"/>
        <rFont val="Arial Narrow"/>
        <family val="2"/>
      </rPr>
      <t>accurately</t>
    </r>
    <r>
      <rPr>
        <sz val="12"/>
        <color theme="1"/>
        <rFont val="Arial Narrow"/>
        <family val="2"/>
      </rPr>
      <t>. The provider uses this tab to explain and provide calculation details for the estimated cost for each line item on the 'Salary Detail' and 'Operating Detail' tabs. For HUD-funded programs there is an additional section for HUD admin expenses to be completed by the provider, along with a summary of HUD guidelines for eligible administrative costs.</t>
    </r>
  </si>
  <si>
    <t>INSTRUCTIONS</t>
  </si>
  <si>
    <t>GENERAL RULES</t>
  </si>
  <si>
    <t>Providers should address any technical / template-related questions to their assigned Analyst.</t>
  </si>
  <si>
    <r>
      <t xml:space="preserve">DO NOT </t>
    </r>
    <r>
      <rPr>
        <b/>
        <sz val="16"/>
        <rFont val="Arial Narrow"/>
        <family val="2"/>
      </rPr>
      <t xml:space="preserve">delete, insert, or move any columns or rows -- </t>
    </r>
    <r>
      <rPr>
        <sz val="12"/>
        <rFont val="Arial Narrow"/>
        <family val="2"/>
      </rPr>
      <t xml:space="preserve"> this may mess up formulas and/or links.</t>
    </r>
  </si>
  <si>
    <r>
      <t xml:space="preserve">DO NOT </t>
    </r>
    <r>
      <rPr>
        <b/>
        <sz val="16"/>
        <rFont val="Arial Narrow"/>
        <family val="2"/>
      </rPr>
      <t xml:space="preserve">change, delete, or override, any formulas -- </t>
    </r>
    <r>
      <rPr>
        <sz val="12"/>
        <rFont val="Arial Narrow"/>
        <family val="2"/>
      </rPr>
      <t xml:space="preserve"> this may result in data errors and undermine data accuracy. </t>
    </r>
  </si>
  <si>
    <r>
      <t xml:space="preserve">DO NOT </t>
    </r>
    <r>
      <rPr>
        <b/>
        <sz val="16"/>
        <rFont val="Arial Narrow"/>
        <family val="2"/>
      </rPr>
      <t>copy-paste data between columns, rows, or tabs --</t>
    </r>
    <r>
      <rPr>
        <sz val="14"/>
        <rFont val="Arial Narrow"/>
        <family val="2"/>
      </rPr>
      <t xml:space="preserve"> </t>
    </r>
    <r>
      <rPr>
        <sz val="12"/>
        <rFont val="Arial Narrow"/>
        <family val="2"/>
      </rPr>
      <t>as this may impact the conditional formatting structure of the workbook. Use 'Copy-Paste Special' instead to copy formulas or values only.</t>
    </r>
  </si>
  <si>
    <r>
      <t xml:space="preserve">DO NOT </t>
    </r>
    <r>
      <rPr>
        <b/>
        <sz val="16"/>
        <color theme="1"/>
        <rFont val="Arial Narrow"/>
        <family val="2"/>
      </rPr>
      <t>delet</t>
    </r>
    <r>
      <rPr>
        <b/>
        <sz val="16"/>
        <rFont val="Arial Narrow"/>
        <family val="2"/>
      </rPr>
      <t xml:space="preserve">e any tabs -- </t>
    </r>
    <r>
      <rPr>
        <sz val="12"/>
        <rFont val="Arial Narrow"/>
        <family val="2"/>
      </rPr>
      <t>Just hide the ones that are not applicable, as deleting tabs will break links and compromise the whole budget workbook</t>
    </r>
  </si>
  <si>
    <t>TAB-SPECIFIC GUIDELINES</t>
  </si>
  <si>
    <t>HUD REQUIREMENTS TAB</t>
  </si>
  <si>
    <r>
      <rPr>
        <b/>
        <sz val="12"/>
        <color rgb="FF0000FF"/>
        <rFont val="Arial Narrow"/>
        <family val="2"/>
      </rPr>
      <t>CoC-Funded Programs:</t>
    </r>
    <r>
      <rPr>
        <b/>
        <sz val="12"/>
        <color theme="1"/>
        <rFont val="Arial Narrow"/>
        <family val="2"/>
      </rPr>
      <t xml:space="preserve">
Federal Award Identification Number:</t>
    </r>
    <r>
      <rPr>
        <sz val="12"/>
        <color theme="1"/>
        <rFont val="Arial Narrow"/>
        <family val="2"/>
      </rPr>
      <t xml:space="preserve"> For each year/project period, enter the 15-digit HUD CoC Grant ID number, which can be found in the Grant Inventory Worksheet (GIW) in Box. HUD CoC grants are renewed annually, so the Grant ID numbers will not be available beyond the current project year. When amending or modifying a HUD grant, the Analyst includes the Grant ID number for the current project year and all past project years.
</t>
    </r>
    <r>
      <rPr>
        <b/>
        <sz val="12"/>
        <color theme="1"/>
        <rFont val="Arial Narrow"/>
        <family val="2"/>
      </rPr>
      <t>Federal Award Date</t>
    </r>
    <r>
      <rPr>
        <sz val="12"/>
        <color theme="1"/>
        <rFont val="Arial Narrow"/>
        <family val="2"/>
      </rPr>
      <t xml:space="preserve"> (HUD Agreement Signature Date): The Analyst enters the date that the HUD grant award agreement for each project period was signed. The Analyst can reach out to the Program Manager for a copy of the HUD grant award agreement to locate this date.
</t>
    </r>
    <r>
      <rPr>
        <b/>
        <sz val="12"/>
        <color rgb="FF0000FF"/>
        <rFont val="Arial Narrow"/>
        <family val="2"/>
      </rPr>
      <t xml:space="preserve">ESG-Funded Programs:
</t>
    </r>
    <r>
      <rPr>
        <sz val="12"/>
        <rFont val="Arial Narrow"/>
        <family val="2"/>
      </rPr>
      <t>The Award number and dates are formula-driven and auto-filled when the revenue section on the 'Summary' Tab is completed and one of the revenue sources is ESG. The ESG data source is in the dropdown list which is annually updated when data for the current year becomes available.</t>
    </r>
    <r>
      <rPr>
        <b/>
        <sz val="12"/>
        <color rgb="FF0000FF"/>
        <rFont val="Arial Narrow"/>
        <family val="2"/>
      </rPr>
      <t xml:space="preserve">
</t>
    </r>
    <r>
      <rPr>
        <sz val="12"/>
        <color theme="1"/>
        <rFont val="Arial Narrow"/>
        <family val="2"/>
      </rPr>
      <t xml:space="preserve">
</t>
    </r>
  </si>
  <si>
    <t>SUMMARY TAB</t>
  </si>
  <si>
    <t>Headers (Rows 1-21)</t>
  </si>
  <si>
    <r>
      <t>This section is completed by the Analyst when a new agreement is created. After that, the Analyst updates this information as needed every time a contract action is initiated. The Analyst enters this information on the first ''</t>
    </r>
    <r>
      <rPr>
        <sz val="14"/>
        <color theme="1"/>
        <rFont val="Arial Narrow"/>
        <family val="2"/>
      </rPr>
      <t>+</t>
    </r>
    <r>
      <rPr>
        <sz val="12"/>
        <color theme="1"/>
        <rFont val="Arial Narrow"/>
        <family val="2"/>
      </rPr>
      <t xml:space="preserve"> Summary (1)'' tab and it automatically updates all the remaining tabs including the "Summary (ALL Budgets)" tab.</t>
    </r>
  </si>
  <si>
    <r>
      <rPr>
        <b/>
        <sz val="12"/>
        <color theme="1"/>
        <rFont val="Arial Narrow"/>
        <family val="2"/>
      </rPr>
      <t>• Document Date</t>
    </r>
    <r>
      <rPr>
        <sz val="12"/>
        <color theme="1"/>
        <rFont val="Arial Narrow"/>
        <family val="2"/>
      </rPr>
      <t xml:space="preserve"> : The last date the Appendix B was updated. </t>
    </r>
  </si>
  <si>
    <r>
      <rPr>
        <b/>
        <sz val="12"/>
        <color theme="1"/>
        <rFont val="Arial Narrow"/>
        <family val="2"/>
      </rPr>
      <t>• Contract Current Term</t>
    </r>
    <r>
      <rPr>
        <sz val="12"/>
        <color theme="1"/>
        <rFont val="Arial Narrow"/>
        <family val="2"/>
      </rPr>
      <t>: This information is keyed in and should match the information on the latest executed agreement.</t>
    </r>
  </si>
  <si>
    <r>
      <rPr>
        <b/>
        <sz val="12"/>
        <color theme="1"/>
        <rFont val="Arial Narrow"/>
        <family val="2"/>
      </rPr>
      <t>• Contract Amended Term</t>
    </r>
    <r>
      <rPr>
        <sz val="12"/>
        <color theme="1"/>
        <rFont val="Arial Narrow"/>
        <family val="2"/>
      </rPr>
      <t xml:space="preserve">: This is the contract term date after the amendment is executed. </t>
    </r>
  </si>
  <si>
    <r>
      <rPr>
        <b/>
        <sz val="12"/>
        <color theme="1"/>
        <rFont val="Arial Narrow"/>
        <family val="2"/>
      </rPr>
      <t>• Duration</t>
    </r>
    <r>
      <rPr>
        <sz val="12"/>
        <color theme="1"/>
        <rFont val="Arial Narrow"/>
        <family val="2"/>
      </rPr>
      <t>: This is a formula-based field that calculates the number of years (rounded to whole numbers) between the start and end of the contract term.</t>
    </r>
  </si>
  <si>
    <r>
      <rPr>
        <b/>
        <sz val="12"/>
        <color theme="1"/>
        <rFont val="Arial Narrow"/>
        <family val="2"/>
      </rPr>
      <t>• Provider Name</t>
    </r>
    <r>
      <rPr>
        <sz val="12"/>
        <color theme="1"/>
        <rFont val="Arial Narrow"/>
        <family val="2"/>
      </rPr>
      <t xml:space="preserve">: The provider's legal name. </t>
    </r>
  </si>
  <si>
    <r>
      <t>•</t>
    </r>
    <r>
      <rPr>
        <b/>
        <sz val="12"/>
        <color theme="1"/>
        <rFont val="Arial Narrow"/>
        <family val="2"/>
      </rPr>
      <t xml:space="preserve"> Program Name</t>
    </r>
    <r>
      <rPr>
        <sz val="12"/>
        <color theme="1"/>
        <rFont val="Arial Narrow"/>
        <family val="2"/>
      </rPr>
      <t xml:space="preserve"> : Program name as listed on the contract and Appendix A.</t>
    </r>
  </si>
  <si>
    <r>
      <t xml:space="preserve">• </t>
    </r>
    <r>
      <rPr>
        <b/>
        <sz val="12"/>
        <color theme="1"/>
        <rFont val="Arial Narrow"/>
        <family val="2"/>
      </rPr>
      <t>F$P Contract ID</t>
    </r>
    <r>
      <rPr>
        <sz val="12"/>
        <color theme="1"/>
        <rFont val="Arial Narrow"/>
        <family val="2"/>
      </rPr>
      <t xml:space="preserve"> : This is a unique ten-digit identification number assigned by the City's Financial System ( F$P) when an agreement is created for the first time. The same number is used for all subsequent amendments and revisions to the contract.</t>
    </r>
  </si>
  <si>
    <r>
      <t>•</t>
    </r>
    <r>
      <rPr>
        <b/>
        <sz val="12"/>
        <color theme="1"/>
        <rFont val="Arial Narrow"/>
        <family val="2"/>
      </rPr>
      <t xml:space="preserve"> Contract Action : </t>
    </r>
    <r>
      <rPr>
        <sz val="12"/>
        <color theme="1"/>
        <rFont val="Arial Narrow"/>
        <family val="2"/>
      </rPr>
      <t>A data-validated field that indicates the latest status of the agreement, i.e. "New Agreement", "Amendment", "Revision", or "Modification*". This field controls other column headers and formulas. The Analyst only needs to update this on the first Summary tab '</t>
    </r>
    <r>
      <rPr>
        <sz val="11"/>
        <color theme="1"/>
        <rFont val="Arial Narrow"/>
        <family val="2"/>
      </rPr>
      <t>+ Summary (1)</t>
    </r>
    <r>
      <rPr>
        <sz val="12"/>
        <color theme="1"/>
        <rFont val="Arial Narrow"/>
        <family val="2"/>
      </rPr>
      <t>'. The other 'Summary' tabs including 'Summary (ALL Budgets)' are linked and will auto-populate.
       -</t>
    </r>
    <r>
      <rPr>
        <sz val="12"/>
        <color rgb="FF0000FF"/>
        <rFont val="Arial Narrow"/>
        <family val="2"/>
      </rPr>
      <t xml:space="preserve"> </t>
    </r>
    <r>
      <rPr>
        <sz val="12"/>
        <color rgb="FF00B050"/>
        <rFont val="Arial Narrow"/>
        <family val="2"/>
      </rPr>
      <t>Modification:</t>
    </r>
    <r>
      <rPr>
        <sz val="12"/>
        <color theme="1"/>
        <rFont val="Arial Narrow"/>
        <family val="2"/>
      </rPr>
      <t xml:space="preserve"> an ongoing or a one-time </t>
    </r>
    <r>
      <rPr>
        <b/>
        <sz val="12"/>
        <color theme="1"/>
        <rFont val="Arial Narrow"/>
        <family val="2"/>
      </rPr>
      <t>±change</t>
    </r>
    <r>
      <rPr>
        <sz val="12"/>
        <color theme="1"/>
        <rFont val="Arial Narrow"/>
        <family val="2"/>
      </rPr>
      <t xml:space="preserve"> (increase or decrease) to the budget, </t>
    </r>
    <r>
      <rPr>
        <b/>
        <sz val="12"/>
        <color theme="1"/>
        <rFont val="Arial Narrow"/>
        <family val="2"/>
      </rPr>
      <t>change of funding source</t>
    </r>
    <r>
      <rPr>
        <sz val="12"/>
        <color theme="1"/>
        <rFont val="Arial Narrow"/>
        <family val="2"/>
      </rPr>
      <t xml:space="preserve">, or </t>
    </r>
    <r>
      <rPr>
        <b/>
        <sz val="12"/>
        <color theme="1"/>
        <rFont val="Arial Narrow"/>
        <family val="2"/>
      </rPr>
      <t>movement of funds</t>
    </r>
    <r>
      <rPr>
        <sz val="12"/>
        <color theme="1"/>
        <rFont val="Arial Narrow"/>
        <family val="2"/>
      </rPr>
      <t xml:space="preserve"> between program/agreements.
       -</t>
    </r>
    <r>
      <rPr>
        <b/>
        <sz val="12"/>
        <color rgb="FF00B050"/>
        <rFont val="Arial Narrow"/>
        <family val="2"/>
      </rPr>
      <t xml:space="preserve"> </t>
    </r>
    <r>
      <rPr>
        <sz val="12"/>
        <color rgb="FF00B050"/>
        <rFont val="Arial Narrow"/>
        <family val="2"/>
      </rPr>
      <t>Revision:</t>
    </r>
    <r>
      <rPr>
        <sz val="12"/>
        <color theme="1"/>
        <rFont val="Arial Narrow"/>
        <family val="2"/>
      </rPr>
      <t xml:space="preserve"> a </t>
    </r>
    <r>
      <rPr>
        <b/>
        <sz val="12"/>
        <color theme="1"/>
        <rFont val="Arial Narrow"/>
        <family val="2"/>
      </rPr>
      <t>cost neutral</t>
    </r>
    <r>
      <rPr>
        <sz val="12"/>
        <color theme="1"/>
        <rFont val="Arial Narrow"/>
        <family val="2"/>
      </rPr>
      <t xml:space="preserve"> change to the budget i.e. reallocation of costs between the same or multiple budget categories with zero change to the total budget.
 </t>
    </r>
    <r>
      <rPr>
        <b/>
        <i/>
        <sz val="11"/>
        <color rgb="FFFF0000"/>
        <rFont val="Arial Narrow"/>
        <family val="2"/>
      </rPr>
      <t>Note:</t>
    </r>
    <r>
      <rPr>
        <i/>
        <sz val="11"/>
        <color rgb="FFFF0000"/>
        <rFont val="Arial Narrow"/>
        <family val="2"/>
      </rPr>
      <t xml:space="preserve"> </t>
    </r>
    <r>
      <rPr>
        <i/>
        <sz val="10"/>
        <color theme="1"/>
        <rFont val="Arial Narrow"/>
        <family val="2"/>
      </rPr>
      <t xml:space="preserve">Budget revisions require the Program Manager's and Contract Analyst's approvals while budget modifications require HSH leadership approval (through Asana). More information about the budget revision policy is found at: </t>
    </r>
  </si>
  <si>
    <t xml:space="preserve">https://hsh.sfgov.org/wp-content/uploads/2018/10/Budget-Revision-Policy-FINAL.pdf </t>
  </si>
  <si>
    <r>
      <rPr>
        <b/>
        <sz val="12"/>
        <color theme="1"/>
        <rFont val="Arial Narrow"/>
        <family val="2"/>
      </rPr>
      <t>• Effective Date:</t>
    </r>
    <r>
      <rPr>
        <sz val="12"/>
        <color theme="1"/>
        <rFont val="Arial Narrow"/>
        <family val="2"/>
      </rPr>
      <t xml:space="preserve"> The date modification, revision, new agreement, or amendment will go into effect.</t>
    </r>
  </si>
  <si>
    <r>
      <t>•</t>
    </r>
    <r>
      <rPr>
        <b/>
        <sz val="12"/>
        <color theme="1"/>
        <rFont val="Arial Narrow"/>
        <family val="2"/>
      </rPr>
      <t xml:space="preserve"> Budget Name: </t>
    </r>
    <r>
      <rPr>
        <sz val="12"/>
        <color theme="1"/>
        <rFont val="Arial Narrow"/>
        <family val="2"/>
      </rPr>
      <t>This is the name of the various components that the budget covers, such as type of services, site names, etc. This is different from the program name.</t>
    </r>
  </si>
  <si>
    <r>
      <t>•</t>
    </r>
    <r>
      <rPr>
        <b/>
        <sz val="12"/>
        <color theme="1"/>
        <rFont val="Arial Narrow"/>
        <family val="2"/>
      </rPr>
      <t xml:space="preserve"> Current Term Budget: </t>
    </r>
    <r>
      <rPr>
        <sz val="12"/>
        <color theme="1"/>
        <rFont val="Arial Narrow"/>
        <family val="2"/>
      </rPr>
      <t>This is the most recent approved total budget for the program. It's linked to the current column  of the  'All year Budget' 
For new a agreement, this would match the amount on the Appendix B in the executed agreement. Once a</t>
    </r>
  </si>
  <si>
    <r>
      <t>•</t>
    </r>
    <r>
      <rPr>
        <b/>
        <sz val="12"/>
        <color theme="1"/>
        <rFont val="Arial Narrow"/>
        <family val="2"/>
      </rPr>
      <t xml:space="preserve"> Current Not-to-Exceed (NTE): </t>
    </r>
    <r>
      <rPr>
        <sz val="12"/>
        <color theme="1"/>
        <rFont val="Arial Narrow"/>
        <family val="2"/>
      </rPr>
      <t>This is the Maximum contract amount per the most recently executed agreement. It's input from</t>
    </r>
    <r>
      <rPr>
        <i/>
        <sz val="12"/>
        <color rgb="FFFF0000"/>
        <rFont val="Arial Narrow"/>
        <family val="2"/>
      </rPr>
      <t xml:space="preserve"> </t>
    </r>
    <r>
      <rPr>
        <b/>
        <i/>
        <sz val="12"/>
        <rFont val="Arial Narrow"/>
        <family val="2"/>
      </rPr>
      <t>Article 5 Section 5.1.(a)</t>
    </r>
    <r>
      <rPr>
        <sz val="12"/>
        <color rgb="FF0000FF"/>
        <rFont val="Arial Narrow"/>
        <family val="2"/>
      </rPr>
      <t xml:space="preserve"> </t>
    </r>
    <r>
      <rPr>
        <sz val="12"/>
        <rFont val="Arial Narrow"/>
        <family val="2"/>
      </rPr>
      <t>of the</t>
    </r>
    <r>
      <rPr>
        <sz val="12"/>
        <color theme="1"/>
        <rFont val="Arial Narrow"/>
        <family val="2"/>
      </rPr>
      <t xml:space="preserve"> agreement.</t>
    </r>
  </si>
  <si>
    <r>
      <t xml:space="preserve">• </t>
    </r>
    <r>
      <rPr>
        <b/>
        <sz val="12"/>
        <color theme="1"/>
        <rFont val="Arial Narrow"/>
        <family val="2"/>
      </rPr>
      <t>Current Contingency:</t>
    </r>
    <r>
      <rPr>
        <sz val="12"/>
        <color theme="1"/>
        <rFont val="Arial Narrow"/>
        <family val="2"/>
      </rPr>
      <t xml:space="preserve"> The contingency is a portion of the NTE that's included as a reserve, which cannot be used by the provider without an HSH-approved budget modification. Current Contingency is calculated by deducting the Current Term Budget from the Current NTE. For a new agreement, this would match the contingency amount in</t>
    </r>
    <r>
      <rPr>
        <b/>
        <i/>
        <sz val="12"/>
        <rFont val="Arial Narrow"/>
        <family val="2"/>
      </rPr>
      <t xml:space="preserve"> Article 5 Section</t>
    </r>
    <r>
      <rPr>
        <i/>
        <sz val="12"/>
        <color rgb="FF0000FF"/>
        <rFont val="Arial Narrow"/>
        <family val="2"/>
      </rPr>
      <t xml:space="preserve"> </t>
    </r>
    <r>
      <rPr>
        <b/>
        <i/>
        <sz val="12"/>
        <rFont val="Arial Narrow"/>
        <family val="2"/>
      </rPr>
      <t xml:space="preserve">5.1.(b) </t>
    </r>
    <r>
      <rPr>
        <sz val="12"/>
        <color theme="1"/>
        <rFont val="Arial Narrow"/>
        <family val="2"/>
      </rPr>
      <t xml:space="preserve">of the executed agreement. 
</t>
    </r>
    <r>
      <rPr>
        <b/>
        <i/>
        <sz val="12"/>
        <color rgb="FFFF0000"/>
        <rFont val="Arial Narrow"/>
        <family val="2"/>
      </rPr>
      <t>Note</t>
    </r>
    <r>
      <rPr>
        <sz val="12"/>
        <color theme="1"/>
        <rFont val="Arial Narrow"/>
        <family val="2"/>
      </rPr>
      <t xml:space="preserve">: HSH standard contingency for  is 20%  for agreements not requiring a  board resolution and 15% f or agreements requiring one.
</t>
    </r>
  </si>
  <si>
    <r>
      <t>•</t>
    </r>
    <r>
      <rPr>
        <b/>
        <sz val="12"/>
        <color theme="1"/>
        <rFont val="Arial Narrow"/>
        <family val="2"/>
      </rPr>
      <t xml:space="preserve"> New Contingency: </t>
    </r>
    <r>
      <rPr>
        <sz val="12"/>
        <color theme="1"/>
        <rFont val="Arial Narrow"/>
        <family val="2"/>
      </rPr>
      <t xml:space="preserve"> New Contingency is calculated by deducting the New Term Budget from the New NTE</t>
    </r>
  </si>
  <si>
    <r>
      <t>•</t>
    </r>
    <r>
      <rPr>
        <b/>
        <sz val="12"/>
        <color theme="1"/>
        <rFont val="Arial Narrow"/>
        <family val="2"/>
      </rPr>
      <t xml:space="preserve"> New Not-to-Exceed:</t>
    </r>
    <r>
      <rPr>
        <sz val="12"/>
        <color theme="1"/>
        <rFont val="Arial Narrow"/>
        <family val="2"/>
      </rPr>
      <t xml:space="preserve"> This is the most recently approved NTE following a contract action (revision, modification, or amendment). </t>
    </r>
  </si>
  <si>
    <r>
      <t>•</t>
    </r>
    <r>
      <rPr>
        <b/>
        <sz val="12"/>
        <color theme="1"/>
        <rFont val="Arial Narrow"/>
        <family val="2"/>
      </rPr>
      <t xml:space="preserve"> Year 1, 2, 3… All Years :</t>
    </r>
    <r>
      <rPr>
        <sz val="12"/>
        <color theme="1"/>
        <rFont val="Arial Narrow"/>
        <family val="2"/>
      </rPr>
      <t xml:space="preserve"> The budget workbook can currently accommodate up to a 10-year contract term: 
            </t>
    </r>
  </si>
  <si>
    <t xml:space="preserve"> - Each budget year has 3 columns: 'current', 'change' and 'new'.  These columns can be grouped to only display the 'New' column by clicking the grouping buttons at the top left of each tab.</t>
  </si>
  <si>
    <t xml:space="preserve"> -  The 'All Year" budget adds up the annual budgets for the whole contract term and is located at the far right of the form.</t>
  </si>
  <si>
    <t xml:space="preserve"> - When preparing the budget a new agreement, the Analyst unhides the needed number of years equivalent to the contract term. The Analyst then updates the 'FY Begin Date' and 'FY End Date' ( rows 88 and 89) at the bottom of the '+ Summary (1)' tab. This will automatically update the 'Year' headers on the remaining tabs. </t>
  </si>
  <si>
    <r>
      <t xml:space="preserve">• </t>
    </r>
    <r>
      <rPr>
        <b/>
        <sz val="12"/>
        <color theme="1"/>
        <rFont val="Arial Narrow"/>
        <family val="2"/>
      </rPr>
      <t># of Months:</t>
    </r>
    <r>
      <rPr>
        <sz val="12"/>
        <color theme="1"/>
        <rFont val="Arial Narrow"/>
        <family val="2"/>
      </rPr>
      <t xml:space="preserve"> This formula-based line calculates the # of months in each year to easily differentiate partial years, and agreements with terms not aligned with the beginning and/or end of the FY, i.e. agreements with a start date other than July 1 and/or end date other June 30.</t>
    </r>
  </si>
  <si>
    <t xml:space="preserve">• Current, Change, New  </t>
  </si>
  <si>
    <r>
      <t xml:space="preserve"> -  </t>
    </r>
    <r>
      <rPr>
        <b/>
        <sz val="12"/>
        <color theme="1"/>
        <rFont val="Arial Narrow"/>
        <family val="2"/>
      </rPr>
      <t xml:space="preserve">Current: </t>
    </r>
    <r>
      <rPr>
        <sz val="12"/>
        <color theme="1"/>
        <rFont val="Arial Narrow"/>
        <family val="2"/>
      </rPr>
      <t>This column reflects the last approved budget values. This header is formula-based and appears blank for new agreements. When updating prior years budgets to reflect the actuals, the Analyst changes the header to 'Actuals' for the closed year being adjusted on the main '</t>
    </r>
    <r>
      <rPr>
        <sz val="14"/>
        <color theme="1"/>
        <rFont val="Arial Narrow"/>
        <family val="2"/>
      </rPr>
      <t>+</t>
    </r>
    <r>
      <rPr>
        <sz val="12"/>
        <color theme="1"/>
        <rFont val="Arial Narrow"/>
        <family val="2"/>
      </rPr>
      <t>Summary' tab and it will auto-update the other header for this year on the other tabs.</t>
    </r>
  </si>
  <si>
    <r>
      <t xml:space="preserve"> -  </t>
    </r>
    <r>
      <rPr>
        <b/>
        <sz val="12"/>
        <color theme="1"/>
        <rFont val="Arial Narrow"/>
        <family val="2"/>
      </rPr>
      <t>Change:</t>
    </r>
    <r>
      <rPr>
        <sz val="12"/>
        <color theme="1"/>
        <rFont val="Arial Narrow"/>
        <family val="2"/>
      </rPr>
      <t xml:space="preserve">  This column displays the budget changes that result from a contract action. The header for this column looks blank but is formula-based and will update to reflect the type of contract change once the 'Action' header is changed</t>
    </r>
  </si>
  <si>
    <r>
      <t xml:space="preserve"> - </t>
    </r>
    <r>
      <rPr>
        <b/>
        <sz val="12"/>
        <color theme="1"/>
        <rFont val="Arial Narrow"/>
        <family val="2"/>
      </rPr>
      <t xml:space="preserve"> New:</t>
    </r>
    <r>
      <rPr>
        <sz val="12"/>
        <color theme="1"/>
        <rFont val="Arial Narrow"/>
        <family val="2"/>
      </rPr>
      <t xml:space="preserve">  This column displays the New approved budget following a contract action.  
</t>
    </r>
  </si>
  <si>
    <t>Expenditures Section</t>
  </si>
  <si>
    <t>Except for the 'Indirect Percentage' and 'Admin Cost (HUD Agreements Only)' rows, the rest of the Expenditures section is formula-based or linked to the "Salary Detail' and 'Operational Detail' tabs.</t>
  </si>
  <si>
    <t>How to complete this section:</t>
  </si>
  <si>
    <t xml:space="preserve">• The provider inputs the indirect rate when completing the budget templates. For HUD funded agreements, the provider keys in the Admin costs amounts. 
</t>
  </si>
  <si>
    <t>Revenue Section</t>
  </si>
  <si>
    <t xml:space="preserve">This section is broken down into two categories: 
</t>
  </si>
  <si>
    <r>
      <rPr>
        <b/>
        <i/>
        <sz val="12"/>
        <color theme="1"/>
        <rFont val="Arial Narrow"/>
        <family val="2"/>
      </rPr>
      <t>1. HSH Revenue</t>
    </r>
    <r>
      <rPr>
        <sz val="12"/>
        <color theme="1"/>
        <rFont val="Arial Narrow"/>
        <family val="2"/>
      </rPr>
      <t>: This section lists the HSH revenues (by funding source) that fund the program. It's a data-validated list of HSH funding sources that the Analyst can choose from. If a funding source is not listed, the Analyst can update the hidden data validation tab 'Dropdown lists' to add the missing funding source.</t>
    </r>
  </si>
  <si>
    <r>
      <t xml:space="preserve">           </t>
    </r>
    <r>
      <rPr>
        <b/>
        <i/>
        <sz val="12"/>
        <color rgb="FFFF0000"/>
        <rFont val="Arial Narrow"/>
        <family val="2"/>
      </rPr>
      <t xml:space="preserve">Note: </t>
    </r>
    <r>
      <rPr>
        <sz val="12"/>
        <color theme="1"/>
        <rFont val="Arial Narrow"/>
        <family val="2"/>
      </rPr>
      <t xml:space="preserve">HSH budgets typically project revenue levels out across multiple years, strictly for budget-planning purposes. All program budgets any given year are </t>
    </r>
    <r>
      <rPr>
        <u/>
        <sz val="12"/>
        <color theme="1"/>
        <rFont val="Arial Narrow"/>
        <family val="2"/>
      </rPr>
      <t>always</t>
    </r>
    <r>
      <rPr>
        <sz val="12"/>
        <color theme="1"/>
        <rFont val="Arial Narrow"/>
        <family val="2"/>
      </rPr>
      <t xml:space="preserve"> subject to Mayoral / Board of Supervisors discretion and funding availability, and are </t>
    </r>
    <r>
      <rPr>
        <u/>
        <sz val="12"/>
        <color theme="1"/>
        <rFont val="Arial Narrow"/>
        <family val="2"/>
      </rPr>
      <t>not</t>
    </r>
    <r>
      <rPr>
        <sz val="12"/>
        <color theme="1"/>
        <rFont val="Arial Narrow"/>
        <family val="2"/>
      </rPr>
      <t xml:space="preserve"> guaranteed. For further information, please see Article 2 of the G-100 Grant Agreement document.</t>
    </r>
  </si>
  <si>
    <r>
      <rPr>
        <b/>
        <i/>
        <sz val="12"/>
        <color theme="1"/>
        <rFont val="Arial Narrow"/>
        <family val="2"/>
      </rPr>
      <t>2 Other Revenue</t>
    </r>
    <r>
      <rPr>
        <sz val="12"/>
        <color theme="1"/>
        <rFont val="Arial Narrow"/>
        <family val="2"/>
      </rPr>
      <t xml:space="preserve">: This section lists </t>
    </r>
    <r>
      <rPr>
        <i/>
        <sz val="12"/>
        <color theme="1"/>
        <rFont val="Arial Narrow"/>
        <family val="2"/>
      </rPr>
      <t>non-HSH</t>
    </r>
    <r>
      <rPr>
        <sz val="12"/>
        <color theme="1"/>
        <rFont val="Arial Narrow"/>
        <family val="2"/>
      </rPr>
      <t xml:space="preserve"> revenues that the provider anticipates to generate to offset /subsidize the costs of the program. Examples of non-HSH revenue includes: rental income, private income.</t>
    </r>
  </si>
  <si>
    <r>
      <t xml:space="preserve">• </t>
    </r>
    <r>
      <rPr>
        <b/>
        <sz val="12"/>
        <rFont val="Arial Narrow"/>
        <family val="2"/>
      </rPr>
      <t>HSH Revenue:</t>
    </r>
    <r>
      <rPr>
        <sz val="12"/>
        <rFont val="Arial Narrow"/>
        <family val="2"/>
      </rPr>
      <t xml:space="preserve"> Section should only be updated by the Analyst. The Analyst lists the revenue sources by selecting from a data-validated dropdown list on '+ Summary (1)', the other 7 'Summary' tabs and the 'Summary (ALL Budgets)' will auto-populate in the same order as the revenue list on '+ Summary (1)'. 
• </t>
    </r>
    <r>
      <rPr>
        <b/>
        <sz val="12"/>
        <rFont val="Arial Narrow"/>
        <family val="2"/>
      </rPr>
      <t>Other Revenue</t>
    </r>
    <r>
      <rPr>
        <sz val="12"/>
        <rFont val="Arial Narrow"/>
        <family val="2"/>
      </rPr>
      <t xml:space="preserve"> Section is completed by the Provider, by selecting from . The Provider select from a data-validated dropdown list on '+ Summary (1)', the other 7 'Summary' tabs and the 'Summary (ALL Budgets)' will auto-populate in the same order as the revenue list on '+ Summary (1)'.
</t>
    </r>
  </si>
  <si>
    <t>Footer Section</t>
  </si>
  <si>
    <t>This section includes the contact information ( name, title, email, and phone number) of the Provider's budget staff responsible for completing the budget. Usually the CFO or Budget Manager.  The provider enters this information on the first ''+ Summary (1)'' tab and it automatically updates all the remaining tabs including the "Summary (ALL Budgets)" tab.</t>
  </si>
  <si>
    <t>SALARY DETAIL TAB</t>
  </si>
  <si>
    <r>
      <t xml:space="preserve">In this tab, the provider completes the following 5 fields </t>
    </r>
    <r>
      <rPr>
        <u/>
        <sz val="12"/>
        <color theme="1"/>
        <rFont val="Arial Narrow"/>
        <family val="2"/>
      </rPr>
      <t>only</t>
    </r>
    <r>
      <rPr>
        <sz val="12"/>
        <color theme="1"/>
        <rFont val="Arial Narrow"/>
        <family val="2"/>
      </rPr>
      <t xml:space="preserve">. Everything else is auto-populated and the formulas should </t>
    </r>
    <r>
      <rPr>
        <u/>
        <sz val="12"/>
        <color theme="1"/>
        <rFont val="Arial Narrow"/>
        <family val="2"/>
      </rPr>
      <t>never</t>
    </r>
    <r>
      <rPr>
        <sz val="12"/>
        <color theme="1"/>
        <rFont val="Arial Narrow"/>
        <family val="2"/>
      </rPr>
      <t xml:space="preserve"> be overridden : 1) the position title, 2) the annual salary information, 3) the number of  FTEs, 4) the funding % and 5) fringe benefits rate. The adjusted FTE and the budgeted salary are formula-based and will auto-populate. The formulas should never be overridden.</t>
    </r>
  </si>
  <si>
    <r>
      <t xml:space="preserve">• </t>
    </r>
    <r>
      <rPr>
        <b/>
        <sz val="12"/>
        <color theme="1"/>
        <rFont val="Arial Narrow"/>
        <family val="2"/>
      </rPr>
      <t>Annual Full-Time Salary</t>
    </r>
    <r>
      <rPr>
        <sz val="12"/>
        <color theme="1"/>
        <rFont val="Arial Narrow"/>
        <family val="2"/>
      </rPr>
      <t>: is equivalent to the annual salary paid by the provider based on a 40 hour-work week i.e. 2,080 hours annually. The annual salary should meet CCSF's minimum compensation ordinance (MCO). This column is conditionally-formatted to flag any salaries below (MCO).</t>
    </r>
  </si>
  <si>
    <r>
      <t xml:space="preserve">• </t>
    </r>
    <r>
      <rPr>
        <b/>
        <sz val="12"/>
        <color theme="1"/>
        <rFont val="Arial Narrow"/>
        <family val="2"/>
      </rPr>
      <t>Position FTE</t>
    </r>
    <r>
      <rPr>
        <sz val="12"/>
        <color theme="1"/>
        <rFont val="Arial Narrow"/>
        <family val="2"/>
      </rPr>
      <t xml:space="preserve"> : This column lists the # of FTEs* needed for each job classification. For example 0.6 FTE Case manager indicates that the full-time employee spends 50% of their time working on the program. 
</t>
    </r>
  </si>
  <si>
    <t>*1 FTE is based on a 40-hour work week. For  providers that use different work schedule ( e.g. 37.5 work week), they can note this information in the 'Budget Narrative' tab.</t>
  </si>
  <si>
    <r>
      <t xml:space="preserve">• </t>
    </r>
    <r>
      <rPr>
        <b/>
        <sz val="12"/>
        <color theme="1"/>
        <rFont val="Arial Narrow"/>
        <family val="2"/>
      </rPr>
      <t xml:space="preserve">% FTE funded: </t>
    </r>
    <r>
      <rPr>
        <sz val="12"/>
        <color theme="1"/>
        <rFont val="Arial Narrow"/>
        <family val="2"/>
      </rPr>
      <t>Indicates how much of the position FTE is funded by HSH. For example 50% indicates that HSH is funding 50% of the FTE position assigned to the program. Using the 0.5 FTE CM example, a 50% FTE would mean that HSH is funding 0.25 FTE CM.</t>
    </r>
  </si>
  <si>
    <r>
      <t xml:space="preserve">• Adjusted Budgeted FTE: </t>
    </r>
    <r>
      <rPr>
        <sz val="12"/>
        <color theme="1"/>
        <rFont val="Arial Narrow"/>
        <family val="2"/>
      </rPr>
      <t xml:space="preserve">This indicates the effective FTE funded by HSH for this program and is equal to: </t>
    </r>
    <r>
      <rPr>
        <b/>
        <sz val="12"/>
        <color theme="1"/>
        <rFont val="Arial Narrow"/>
        <family val="2"/>
      </rPr>
      <t xml:space="preserve"> </t>
    </r>
    <r>
      <rPr>
        <b/>
        <sz val="11"/>
        <color theme="1"/>
        <rFont val="Arial Narrow"/>
        <family val="2"/>
      </rPr>
      <t xml:space="preserve">Position FTE </t>
    </r>
    <r>
      <rPr>
        <b/>
        <sz val="12"/>
        <color theme="1"/>
        <rFont val="Arial Narrow"/>
        <family val="2"/>
      </rPr>
      <t xml:space="preserve"> </t>
    </r>
    <r>
      <rPr>
        <sz val="12"/>
        <color theme="1"/>
        <rFont val="Arial Narrow"/>
        <family val="2"/>
      </rPr>
      <t>x</t>
    </r>
    <r>
      <rPr>
        <b/>
        <sz val="11"/>
        <color theme="1"/>
        <rFont val="Arial Narrow"/>
        <family val="2"/>
      </rPr>
      <t xml:space="preserve">  % FTE Funded by HSH</t>
    </r>
  </si>
  <si>
    <r>
      <t xml:space="preserve">• Current Budgeted Salary: </t>
    </r>
    <r>
      <rPr>
        <sz val="12"/>
        <color theme="1"/>
        <rFont val="Arial Narrow"/>
        <family val="2"/>
      </rPr>
      <t xml:space="preserve">This column indicates the most current budget salary before a contract action is initiated. For new grants, this column would be blank. When a contract action is initiated, </t>
    </r>
  </si>
  <si>
    <r>
      <t xml:space="preserve">• Change: </t>
    </r>
    <r>
      <rPr>
        <sz val="12"/>
        <color theme="1"/>
        <rFont val="Arial Narrow"/>
        <family val="2"/>
      </rPr>
      <t xml:space="preserve">This column is formula-driven and depicts the most recent change (modification/revision) to staffing costs. When a contract action is initiated, the Analyst should copy the values from the "New Budget Salary", to zero out the 'Change' column before sending the budget template to the provider for revision/modification. </t>
    </r>
  </si>
  <si>
    <r>
      <t xml:space="preserve">• New Budget Salary: </t>
    </r>
    <r>
      <rPr>
        <sz val="12"/>
        <color theme="1"/>
        <rFont val="Arial Narrow"/>
        <family val="2"/>
      </rPr>
      <t>This column is formula-based and calculates the salary cost as follows:</t>
    </r>
    <r>
      <rPr>
        <b/>
        <sz val="12"/>
        <color theme="1"/>
        <rFont val="Arial Narrow"/>
        <family val="2"/>
      </rPr>
      <t xml:space="preserve"> Annual Full-Time Salary  </t>
    </r>
    <r>
      <rPr>
        <sz val="12"/>
        <color theme="1"/>
        <rFont val="Arial Narrow"/>
        <family val="2"/>
      </rPr>
      <t>x</t>
    </r>
    <r>
      <rPr>
        <b/>
        <sz val="12"/>
        <color theme="1"/>
        <rFont val="Arial Narrow"/>
        <family val="2"/>
      </rPr>
      <t xml:space="preserve">  Adjusted FTE</t>
    </r>
  </si>
  <si>
    <t>How to complete this tab:</t>
  </si>
  <si>
    <r>
      <t xml:space="preserve">New budget: </t>
    </r>
    <r>
      <rPr>
        <sz val="12"/>
        <rFont val="Arial Narrow"/>
        <family val="2"/>
      </rPr>
      <t>The provider completes the 'Position Title', 'Annual Full Time Salary', 'Position FTE', and '% FTE funded by this budget'</t>
    </r>
    <r>
      <rPr>
        <i/>
        <sz val="12"/>
        <color rgb="FF00B050"/>
        <rFont val="Arial Narrow"/>
        <family val="2"/>
      </rPr>
      <t xml:space="preserve">. </t>
    </r>
    <r>
      <rPr>
        <sz val="12"/>
        <rFont val="Arial Narrow"/>
        <family val="2"/>
      </rPr>
      <t>The rest of the columns (shaded in light grey) are formula-based that auto-populate accordingly.</t>
    </r>
  </si>
  <si>
    <r>
      <t>Revision/Modification/Amendment:</t>
    </r>
    <r>
      <rPr>
        <i/>
        <sz val="12"/>
        <rFont val="Arial Narrow"/>
        <family val="2"/>
      </rPr>
      <t xml:space="preserve"> 
</t>
    </r>
    <r>
      <rPr>
        <sz val="12"/>
        <rFont val="Arial Narrow"/>
        <family val="2"/>
      </rPr>
      <t xml:space="preserve">• The Analyst copies the values from The 'New Budget Salary' column into 'Current Budgeted Salary' to zero out the change column before sending to the provider.
• The provider adjusts the salaries by updating the '% funded' column </t>
    </r>
    <r>
      <rPr>
        <b/>
        <u/>
        <sz val="12"/>
        <rFont val="Arial Narrow"/>
        <family val="2"/>
      </rPr>
      <t>ONLY</t>
    </r>
    <r>
      <rPr>
        <sz val="12"/>
        <rFont val="Arial Narrow"/>
        <family val="2"/>
      </rPr>
      <t xml:space="preserve">. The provider should </t>
    </r>
    <r>
      <rPr>
        <b/>
        <u/>
        <sz val="12"/>
        <rFont val="Arial Narrow"/>
        <family val="2"/>
      </rPr>
      <t>NOT</t>
    </r>
    <r>
      <rPr>
        <sz val="12"/>
        <rFont val="Arial Narrow"/>
        <family val="2"/>
      </rPr>
      <t xml:space="preserve"> under any circumstance override the 'Budgeted FTE' data or the 'Budgeted Salary' formulas.</t>
    </r>
  </si>
  <si>
    <t>OPERATING DETAIL TAB</t>
  </si>
  <si>
    <r>
      <t xml:space="preserve">This section is used to budget all operating, capital, and other expenses associated with providing services to clients and is arranged in 3 separate categories:  
</t>
    </r>
    <r>
      <rPr>
        <sz val="11"/>
        <color theme="1"/>
        <rFont val="Arial Narrow"/>
        <family val="2"/>
      </rPr>
      <t xml:space="preserve">
</t>
    </r>
  </si>
  <si>
    <r>
      <rPr>
        <b/>
        <i/>
        <sz val="12"/>
        <color theme="1"/>
        <rFont val="Arial Narrow"/>
        <family val="2"/>
      </rPr>
      <t>1. Operating Expenses</t>
    </r>
    <r>
      <rPr>
        <sz val="12"/>
        <color theme="1"/>
        <rFont val="Arial Narrow"/>
        <family val="2"/>
      </rPr>
      <t>: The first 9 line item expense categories are fixed defaults that match the categories in Carbon. These should not be changed or overridden in the budget template. Additional expense categories can be added below these lines. Under Operating expenses, there is also a subcategory ' Consultants' reserved for consulting services.</t>
    </r>
  </si>
  <si>
    <r>
      <t xml:space="preserve">• Consultants: </t>
    </r>
    <r>
      <rPr>
        <sz val="12"/>
        <color theme="1"/>
        <rFont val="Arial Narrow"/>
        <family val="2"/>
      </rPr>
      <t>This section is used for any contracted services by the provider that do not fall under the scope of services in Appendix A i.e. services that are not directly related to the program. e.g. auditing, legal, or data processing services etc. If the contracted services are directly related to the program, these costs should be reported under the Subcontractors section.</t>
    </r>
  </si>
  <si>
    <r>
      <t>4. Other Expenses ( Not Subject to indirect cost %):</t>
    </r>
    <r>
      <rPr>
        <sz val="12"/>
        <color theme="1"/>
        <rFont val="Arial Narrow"/>
        <family val="2"/>
      </rPr>
      <t xml:space="preserve"> This section is reserved for any expenses that are not subject to the indirect cost rate. This includes generally costs that have minimal administrative burden to the provider. Examples of these expenses include but are not limited to: client stipends, rental subsidies, and any other pass-through expenses. This section also includes an expense subcategory reserved for any services within the scope of the services described in Appendix A that the provider subcontracts. Per the City's Controller's Office's guidelines, no more than $25,000 of these subcontracted services can be subject to the indirect cost rate. The budget template automatically calculates the indirect rate on the first $25,000 under the ' Subcontractor indirect (First $25k only)' line.</t>
    </r>
    <r>
      <rPr>
        <i/>
        <sz val="11"/>
        <color theme="1"/>
        <rFont val="Arial Narrow"/>
        <family val="2"/>
      </rPr>
      <t xml:space="preserve">
</t>
    </r>
    <r>
      <rPr>
        <i/>
        <sz val="10"/>
        <color theme="1"/>
        <rFont val="Arial Narrow"/>
        <family val="2"/>
      </rPr>
      <t xml:space="preserve">
</t>
    </r>
    <r>
      <rPr>
        <b/>
        <i/>
        <sz val="10"/>
        <color rgb="FFFF0000"/>
        <rFont val="Arial Narrow"/>
        <family val="2"/>
      </rPr>
      <t>Note:</t>
    </r>
    <r>
      <rPr>
        <i/>
        <sz val="10"/>
        <color theme="1"/>
        <rFont val="Arial Narrow"/>
        <family val="2"/>
      </rPr>
      <t xml:space="preserve"> CCSF Controller's Office (CON) defines indirect costs as organizational costs that cannot be isolated to an individual program or contract. Common examples are accounting, human resources, IT staff salaries that support the entire organization.
Per the U.S. Department of Education  (Source below) An indirect cost rate is a mechanism for determining fairly and conveniently within the boundaries of sound administrative principles, what proportion of indirect cost each program should bear. The indirect cost rate is designed to provide a method for full cost recovery, and it is an equitable, logical, and consistent process for allocating costs not directly associated with a single grant/contract, project or cost objective. 
</t>
    </r>
  </si>
  <si>
    <t xml:space="preserve">https://www2.ed.gov/about/offices/list/ocfo/intro.html </t>
  </si>
  <si>
    <r>
      <t xml:space="preserve">5. Capital Expenses: </t>
    </r>
    <r>
      <rPr>
        <sz val="11"/>
        <color theme="1"/>
        <rFont val="Arial Narrow"/>
        <family val="2"/>
      </rPr>
      <t>This section is used to budget for any capital expenses needed for the operation of the program. Generally, the majority of HSH programs do not have significant costs in this category. Examples of  common capital expenses  for HSH programs include vehicle purchase for outreach programs, major HVAC, or elevator repairs etc.</t>
    </r>
  </si>
  <si>
    <t>How to complete this tab :</t>
  </si>
  <si>
    <r>
      <rPr>
        <i/>
        <sz val="12"/>
        <color rgb="FF00B050"/>
        <rFont val="Arial Narrow"/>
        <family val="2"/>
      </rPr>
      <t>New budget:</t>
    </r>
    <r>
      <rPr>
        <sz val="12"/>
        <rFont val="Arial Narrow"/>
        <family val="2"/>
      </rPr>
      <t xml:space="preserve"> The provider  inputs the budgeted expenses in the 'New' column for each budget year in the contract term. The change column is automatically updated.</t>
    </r>
  </si>
  <si>
    <r>
      <t>Revision/Modification/Amendment:</t>
    </r>
    <r>
      <rPr>
        <i/>
        <sz val="12"/>
        <rFont val="Arial Narrow"/>
        <family val="2"/>
      </rPr>
      <t xml:space="preserve"> 
</t>
    </r>
    <r>
      <rPr>
        <sz val="12"/>
        <rFont val="Arial Narrow"/>
        <family val="2"/>
      </rPr>
      <t>• The Analyst copies the values from The 'New' column into 'Current' to zero out the 'Change' column before sending to the provider.
• The provider adjusts  the operating, other, and capital costs as needed in the "New' column only. The Change column will auto-populate to reflect the change for each line-item.</t>
    </r>
  </si>
  <si>
    <t>BUDGET NARRATIVE TAB</t>
  </si>
  <si>
    <r>
      <t xml:space="preserve">This tab is linked to the 'salary detail' and 'operating detail' tabs and is automatically filled when these two tabs are completed. The provider should only completes the 'Justification', 'Calculation', and 'Employee Name' columns for the most current fiscal year. All other data fields are formula-driven or linked to other tabs &amp; date source. For HUD funded programs,  there is an additional section for HUD admin expenses that the provider needs to complete when applicable. 
</t>
    </r>
    <r>
      <rPr>
        <b/>
        <sz val="12"/>
        <color rgb="FFFF0000"/>
        <rFont val="Arial Narrow"/>
        <family val="2"/>
      </rPr>
      <t>Note:</t>
    </r>
    <r>
      <rPr>
        <sz val="12"/>
        <color theme="1"/>
        <rFont val="Arial Narrow"/>
        <family val="2"/>
      </rPr>
      <t xml:space="preserve"> It is crucial that the provider updates the budget narrative as applicable, </t>
    </r>
    <r>
      <rPr>
        <u/>
        <sz val="12"/>
        <color theme="1"/>
        <rFont val="Arial Narrow"/>
        <family val="2"/>
      </rPr>
      <t>every</t>
    </r>
    <r>
      <rPr>
        <sz val="12"/>
        <color theme="1"/>
        <rFont val="Arial Narrow"/>
        <family val="2"/>
      </rPr>
      <t xml:space="preserve"> </t>
    </r>
    <r>
      <rPr>
        <u/>
        <sz val="12"/>
        <color theme="1"/>
        <rFont val="Arial Narrow"/>
        <family val="2"/>
      </rPr>
      <t>time</t>
    </r>
    <r>
      <rPr>
        <sz val="12"/>
        <color theme="1"/>
        <rFont val="Arial Narrow"/>
        <family val="2"/>
      </rPr>
      <t xml:space="preserve"> a contract action is initiated to ensure that the information in the 'Justification' and 'Calculation' columns is not outdated.</t>
    </r>
  </si>
  <si>
    <t>PROGRAM</t>
  </si>
  <si>
    <t>BUDGET HISTORY:</t>
  </si>
  <si>
    <t>Date of Budget Change</t>
  </si>
  <si>
    <t>Change Type</t>
  </si>
  <si>
    <t>Ongoing / One-Time</t>
  </si>
  <si>
    <t>Change Amount</t>
  </si>
  <si>
    <t>Asana Approval Link</t>
  </si>
  <si>
    <t>Change Description</t>
  </si>
  <si>
    <t>DEPARTMENT OF HOMELESSNESS AND SUPPORTIVE HOUSING</t>
  </si>
  <si>
    <t>APPENDIX B, BUDGET</t>
  </si>
  <si>
    <t>Document Date</t>
  </si>
  <si>
    <t>Contract Term</t>
  </si>
  <si>
    <t>Begin Date</t>
  </si>
  <si>
    <t>End Date</t>
  </si>
  <si>
    <t>Duration (Years)</t>
  </si>
  <si>
    <t>Current Term</t>
  </si>
  <si>
    <t>Amended Term</t>
  </si>
  <si>
    <t>SITE LISTS</t>
  </si>
  <si>
    <t>Site Name</t>
  </si>
  <si>
    <t>Address</t>
  </si>
  <si>
    <t>Contract Year</t>
  </si>
  <si>
    <t>FY Begin Date</t>
  </si>
  <si>
    <t>FY End Date</t>
  </si>
  <si>
    <t>Extension Year</t>
  </si>
  <si>
    <t>Approved Subcontractors</t>
  </si>
  <si>
    <t>NUMBER SERVED</t>
  </si>
  <si>
    <t>Year 1</t>
  </si>
  <si>
    <t>Year 2</t>
  </si>
  <si>
    <t>Year 3</t>
  </si>
  <si>
    <t>Year 4</t>
  </si>
  <si>
    <t>Year 5</t>
  </si>
  <si>
    <t>Year 6</t>
  </si>
  <si>
    <t>Year 7</t>
  </si>
  <si>
    <t>Year 8</t>
  </si>
  <si>
    <t>Year 9</t>
  </si>
  <si>
    <t>Year 10</t>
  </si>
  <si>
    <t>Program</t>
  </si>
  <si>
    <t>HUD CoC (CFDA 14.267)</t>
  </si>
  <si>
    <t>HUD Award Information 24 CFR 578.99(e); 2 CFR 200.331(a)</t>
  </si>
  <si>
    <t>Federal Award Identification Number (from GIW Sheet)</t>
  </si>
  <si>
    <t>Federal Award Date (HUD Agreement Signature Date) 2 CFR 200.39</t>
  </si>
  <si>
    <t>HUD ESG Award Date</t>
  </si>
  <si>
    <t>HUD ESG Award #</t>
  </si>
  <si>
    <t>Provider Name</t>
  </si>
  <si>
    <t>F$P Contract ID#</t>
  </si>
  <si>
    <t>Effective Date</t>
  </si>
  <si>
    <t>Budget Names</t>
  </si>
  <si>
    <t>Funding:</t>
  </si>
  <si>
    <t>Current</t>
  </si>
  <si>
    <t>New</t>
  </si>
  <si>
    <t>Term Budget</t>
  </si>
  <si>
    <t>Contingency</t>
  </si>
  <si>
    <t>Not-To-Exceed</t>
  </si>
  <si>
    <t>All Years</t>
  </si>
  <si>
    <t>EXPENDITURES</t>
  </si>
  <si>
    <t>Salaries &amp; Benefits</t>
  </si>
  <si>
    <t>Operating Expense</t>
  </si>
  <si>
    <t>Subtotal</t>
  </si>
  <si>
    <t xml:space="preserve">Indirect Percentage </t>
  </si>
  <si>
    <t xml:space="preserve">Indirect Cost </t>
  </si>
  <si>
    <t>Other Expenses (Not Eligible for indirect %)</t>
  </si>
  <si>
    <t>Capital Expenditure</t>
  </si>
  <si>
    <t>Admin Cost (HUD Only)</t>
  </si>
  <si>
    <t>Total Expenditures</t>
  </si>
  <si>
    <t>HSH REVENUES:</t>
  </si>
  <si>
    <t>TOTAL HSH REVENUES</t>
  </si>
  <si>
    <t>OTHER REVENUES (NON-HSH):</t>
  </si>
  <si>
    <t>TOTAL OTHER REVENUES</t>
  </si>
  <si>
    <t>TOTAL HSH + OTHER REVENUES</t>
  </si>
  <si>
    <t>Rev-Exp (Budget Match Check)</t>
  </si>
  <si>
    <t>Total Adjusted Salary FTE (All Budgets)</t>
  </si>
  <si>
    <t xml:space="preserve">Prepared by                                 </t>
  </si>
  <si>
    <t>Title</t>
  </si>
  <si>
    <t>Phone</t>
  </si>
  <si>
    <t>Email</t>
  </si>
  <si>
    <t>Template last modified</t>
  </si>
  <si>
    <t>Budget Name</t>
  </si>
  <si>
    <t>Operating Expenses</t>
  </si>
  <si>
    <t>Indirect Cost (Line 25 X Line 26)</t>
  </si>
  <si>
    <t>Capital Expenditures</t>
  </si>
  <si>
    <t>Admin Cost (HUD Agreements Only)</t>
  </si>
  <si>
    <t>TOTAL EXPENDITURES</t>
  </si>
  <si>
    <t>SALARY &amp; BENEFIT DETAIL</t>
  </si>
  <si>
    <t>POSITION TITLE</t>
  </si>
  <si>
    <t>Agency Totals</t>
  </si>
  <si>
    <t>For HSH Funded Program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</si>
  <si>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</si>
  <si>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</si>
  <si>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</si>
  <si>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</si>
  <si>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</si>
  <si>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</si>
  <si>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</si>
  <si>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</si>
  <si>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</si>
  <si>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</si>
  <si>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</si>
  <si>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MCO</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</si>
  <si>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</si>
  <si>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</si>
  <si>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</si>
  <si>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</si>
  <si>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</si>
  <si>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</si>
  <si>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</si>
  <si>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</si>
  <si>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</si>
  <si>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</si>
  <si>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</si>
  <si>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</si>
  <si>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</si>
  <si>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TOTAL OPERATING EXPENSES</t>
  </si>
  <si>
    <t>OTHER EXPENSES (Not Eligible for Indirect Cost %)</t>
  </si>
  <si>
    <t>Subcontractors:</t>
  </si>
  <si>
    <t>Subcontractor indirect (First $25k only)</t>
  </si>
  <si>
    <t>TOTAL OTHER EXPENSES</t>
  </si>
  <si>
    <t>CAPITAL EXPENSES</t>
  </si>
  <si>
    <t>TOTAL CAPITAL EXPENSES</t>
  </si>
  <si>
    <t>HSH #3</t>
  </si>
  <si>
    <t>Indirect Rate</t>
  </si>
  <si>
    <t>BUDGET NARRATIVE</t>
  </si>
  <si>
    <t>Fiscal Year</t>
  </si>
  <si>
    <t>Fiscal Term Start</t>
  </si>
  <si>
    <t>Fiscal Term End</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</si>
  <si>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</si>
  <si>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</si>
  <si>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</si>
  <si>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</si>
  <si>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</si>
  <si>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</si>
  <si>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b/>
        <u/>
        <sz val="10"/>
        <color rgb="FF00B050"/>
        <rFont val="Arial"/>
        <family val="2"/>
      </rPr>
      <t>XX</t>
    </r>
    <r>
      <rPr>
        <u/>
        <sz val="10"/>
        <rFont val="Arial"/>
        <family val="2"/>
      </rPr>
      <t>% of total salaries.</t>
    </r>
  </si>
  <si>
    <t>Salaries &amp; Benefits Total</t>
  </si>
  <si>
    <t>Indirect Cost</t>
  </si>
  <si>
    <t>Other Expenses (not subject to indirect cost %)</t>
  </si>
  <si>
    <t>Amount</t>
    <phoneticPr fontId="7" type="noConversion"/>
  </si>
  <si>
    <t>Admin Cost (HUD CoC Agreements Only)</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</si>
  <si>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</si>
  <si>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</si>
  <si>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</si>
  <si>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</si>
  <si>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</si>
  <si>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</si>
  <si>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</si>
  <si>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</si>
  <si>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</si>
  <si>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</si>
  <si>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</si>
  <si>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</si>
  <si>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</si>
  <si>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</si>
  <si>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</si>
  <si>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</si>
  <si>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</si>
  <si>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</si>
  <si>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</si>
  <si>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</si>
  <si>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</si>
  <si>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</si>
  <si>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</si>
  <si>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</si>
  <si>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</si>
  <si>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</si>
  <si>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</si>
  <si>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</si>
  <si>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</si>
  <si>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</si>
  <si>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</si>
  <si>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</si>
  <si>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</si>
  <si>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</si>
  <si>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Administrative Temp Agency, Outside Auditor</t>
  </si>
  <si>
    <t>Office Supplies &amp; Postage, Printing &amp; Reproduction, Utilities</t>
  </si>
  <si>
    <t>Staff Training, Staff Travel, Conference Expenses</t>
  </si>
  <si>
    <t>HUD REQUIREMENTS</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</si>
  <si>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</si>
  <si>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8. Summary (10 sets)</t>
  </si>
  <si>
    <t>9. Salary Detail (10 sets)</t>
  </si>
  <si>
    <r>
      <t xml:space="preserve">This tab rolls up the total expenses by category (i.e. salaries &amp; benefits, operations, indirect, HUD Admin, and capital) and lists the revenues by funding source. Most of the fields on this tab are linked to the salary and operating detail tabs. The HSH Contract Analyst (Analyst) only updates the revenues section to add or modify the revenue amount, and to initiate a contract or budget action i.e. modification, revision, or amendment. 
</t>
    </r>
    <r>
      <rPr>
        <b/>
        <sz val="12"/>
        <color rgb="FFFF0000"/>
        <rFont val="Arial Narrow"/>
        <family val="2"/>
      </rPr>
      <t xml:space="preserve"> Note:</t>
    </r>
    <r>
      <rPr>
        <sz val="12"/>
        <color theme="1"/>
        <rFont val="Arial Narrow"/>
        <family val="2"/>
      </rPr>
      <t xml:space="preserve"> </t>
    </r>
    <r>
      <rPr>
        <i/>
        <sz val="12"/>
        <color theme="1"/>
        <rFont val="Arial Narrow"/>
        <family val="2"/>
      </rPr>
      <t>There are 10 identical  'Summary' tabs numbered 1 through 10 to accommodate programs with multiple budgets. '</t>
    </r>
    <r>
      <rPr>
        <i/>
        <sz val="14"/>
        <color theme="1"/>
        <rFont val="Arial Narrow"/>
        <family val="2"/>
      </rPr>
      <t>+</t>
    </r>
    <r>
      <rPr>
        <i/>
        <sz val="12"/>
        <color theme="1"/>
        <rFont val="Arial Narrow"/>
        <family val="2"/>
      </rPr>
      <t xml:space="preserve">Summary (1)' tick marked with a plus (+) sign functions as the primary source auto-populate identical data fields such (headers, Fiscal Year, Revenue Source, etc.) into the other budget tabs as applicable. The analyst should always use this Summary tab first when creating a new agreement. When renaming and customizing the Budget Workbook tabs for a particular agreement, the Analyst should keep the </t>
    </r>
    <r>
      <rPr>
        <i/>
        <sz val="14"/>
        <color theme="1"/>
        <rFont val="Arial Narrow"/>
        <family val="2"/>
      </rPr>
      <t>+</t>
    </r>
    <r>
      <rPr>
        <i/>
        <sz val="12"/>
        <color theme="1"/>
        <rFont val="Arial Narrow"/>
        <family val="2"/>
      </rPr>
      <t xml:space="preserve"> sign in the new name to easily differentiate this tab from the other 9 'Summary' tabs.</t>
    </r>
    <r>
      <rPr>
        <sz val="12"/>
        <color theme="1"/>
        <rFont val="Arial Narrow"/>
        <family val="2"/>
      </rPr>
      <t xml:space="preserve">
</t>
    </r>
  </si>
  <si>
    <r>
      <rPr>
        <b/>
        <i/>
        <sz val="16"/>
        <color rgb="FFFF0000"/>
        <rFont val="Arial Narrow"/>
        <family val="2"/>
      </rPr>
      <t xml:space="preserve"> *</t>
    </r>
    <r>
      <rPr>
        <i/>
        <sz val="10"/>
        <rFont val="Arial Narrow"/>
        <family val="2"/>
      </rPr>
      <t xml:space="preserve">This budget workbook also includes two hidden tabs: 'Dropdown Lists' and 'Update Log' which are for HSH staff use only. The 'Dropdown Lists'  tab contains the lists of values that drive the drop-down lists in the other tabs and sections ( e.g. Revenue Source, Contract Action, Budget Narrative Fiscal Year etc.). The 'Update Log' tab documents all updates and changes made to the budget template. </t>
    </r>
  </si>
  <si>
    <t>Tab Colors</t>
  </si>
  <si>
    <t>Summary 1</t>
  </si>
  <si>
    <t>Summary 2</t>
  </si>
  <si>
    <t>Summary 3</t>
  </si>
  <si>
    <t>Summary 4</t>
  </si>
  <si>
    <t>Summary 5</t>
  </si>
  <si>
    <t>Summary 6</t>
  </si>
  <si>
    <t>Summary 7</t>
  </si>
  <si>
    <t>Summary 8</t>
  </si>
  <si>
    <t>Summary 9</t>
  </si>
  <si>
    <t>Summary 10</t>
  </si>
  <si>
    <t>RFP #141 Shelter Ancillary Services</t>
  </si>
  <si>
    <t>Site</t>
  </si>
  <si>
    <t>Meals per Day</t>
  </si>
  <si>
    <t>Hot Meals for Alternative Shelter Sites</t>
  </si>
  <si>
    <t>Number of Days</t>
  </si>
  <si>
    <t>Cost per Meal</t>
  </si>
  <si>
    <t>33 Gough Street</t>
  </si>
  <si>
    <t>Mission Cabins</t>
  </si>
  <si>
    <t>Mission Cabins*</t>
  </si>
  <si>
    <t>*Anticipate Opening 4/1/2024 - Date subject to change</t>
  </si>
  <si>
    <t>Daily Meals per Guest</t>
  </si>
  <si>
    <t>Operating Expenses (Not subject to Indirect %)</t>
  </si>
  <si>
    <t>2. Site Lists</t>
  </si>
  <si>
    <t>3. Number Served</t>
  </si>
  <si>
    <t xml:space="preserve">5. SUMMARY (ALL Budgets) </t>
  </si>
  <si>
    <t>6. Operational Detail</t>
  </si>
  <si>
    <t>7. Budget Narrative</t>
  </si>
  <si>
    <r>
      <t>Appendix B is composed of</t>
    </r>
    <r>
      <rPr>
        <b/>
        <sz val="14"/>
        <color theme="1"/>
        <rFont val="Arial Narrow"/>
        <family val="2"/>
      </rPr>
      <t xml:space="preserve"> 7</t>
    </r>
    <r>
      <rPr>
        <sz val="12"/>
        <color theme="1"/>
        <rFont val="Arial Narrow"/>
        <family val="2"/>
      </rPr>
      <t xml:space="preserve"> main components (tabs</t>
    </r>
    <r>
      <rPr>
        <b/>
        <sz val="16"/>
        <color rgb="FFFF0000"/>
        <rFont val="Arial Narrow"/>
        <family val="2"/>
      </rPr>
      <t>*</t>
    </r>
    <r>
      <rPr>
        <sz val="12"/>
        <color theme="1"/>
        <rFont val="Arial Narrow"/>
        <family val="2"/>
      </rPr>
      <t xml:space="preserve">); However, depending on the program/services provided, some of the tabs may not be applicable ( e.g. HUD Requirement tab is only required for HUD-funded programs.) </t>
    </r>
  </si>
  <si>
    <t>Total Cost per Site</t>
  </si>
  <si>
    <t>Total Costs</t>
  </si>
  <si>
    <t xml:space="preserve">HSH REVENUES: </t>
  </si>
  <si>
    <t xml:space="preserve">OTHER REVENUES (NON-HSH): </t>
  </si>
  <si>
    <r>
      <t xml:space="preserve">The budget workbook, labeled 'Appendix B, Budget' is an integral part of HSH grant agreements with housing services grantees (providers). It is a multi-tab tool used for the planning, management, and monitoring of funds that are allocated to grantees for the purpose of providing program services as described in 'appendix A, Services to be Provided' of the grant agreement.
</t>
    </r>
    <r>
      <rPr>
        <b/>
        <sz val="12"/>
        <color theme="1"/>
        <rFont val="Arial Narrow"/>
        <family val="2"/>
      </rPr>
      <t>HSH will prorate annualized budgets based on actual program start date.</t>
    </r>
    <r>
      <rPr>
        <sz val="12"/>
        <color theme="1"/>
        <rFont val="Arial Narrow"/>
        <family val="2"/>
      </rPr>
      <t xml:space="preserve"> </t>
    </r>
  </si>
  <si>
    <t xml:space="preserve">Bay View Vehicle Triage Center </t>
  </si>
  <si>
    <t>Maximum Number of Guests</t>
  </si>
  <si>
    <t>Maximum Number of Meals Annually</t>
  </si>
  <si>
    <t>Bay View Vehicle Triage Center</t>
  </si>
  <si>
    <t>Bay View Triage Center</t>
  </si>
  <si>
    <t>33 Gough Street San Francisco, CA 94103</t>
  </si>
  <si>
    <t>This tab lists the names of any proposed entities/business with whom the provider subcontracts a portion of the HSH contracted services.</t>
  </si>
  <si>
    <t>4. Proposed Subcontractors</t>
  </si>
  <si>
    <t>16th and Mission</t>
  </si>
  <si>
    <t>This tab summarizes the number of clients (or units) served by service component. Include the proposed cost per meal in cell F10, highlighted in yellow. This will autopopulate the costs per site based on the cost per meal.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</si>
</sst>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m/d/yy"/>
    <numFmt numFmtId="169" formatCode="_(&quot;$&quot;* #,##0_);_(&quot;$&quot;* \(#,##0\);_(&quot;$&quot;* &quot;-&quot;??_);_(@_)"/>
    <numFmt numFmtId="170" formatCode="0;\-0;;@"/>
    <numFmt numFmtId="171" formatCode="_(&quot;$&quot;* #,##0.00_);_(&quot;$&quot;* \(#,##0.00\);_(&quot;$&quot;* &quot;-&quot;_);_(@_)"/>
    <numFmt numFmtId="172" formatCode="0.0"/>
    <numFmt numFmtId="173" formatCode="_(* #,##0_);_(* \(#,##0\);_(* &quot;-&quot;??_);_(@_)"/>
  </numFmts>
  <fonts count="91">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b/>
      <u/>
      <sz val="10"/>
      <name val="Arial"/>
      <family val="2"/>
    </font>
    <font>
      <u/>
      <sz val="9"/>
      <name val="Arial"/>
      <family val="2"/>
    </font>
    <font>
      <sz val="9"/>
      <color indexed="81"/>
      <name val="Tahoma"/>
      <family val="2"/>
    </font>
    <font>
      <b/>
      <sz val="9"/>
      <color indexed="81"/>
      <name val="Tahoma"/>
      <family val="2"/>
    </font>
    <font>
      <b/>
      <sz val="11"/>
      <name val="Arial"/>
      <family val="2"/>
    </font>
    <font>
      <b/>
      <u/>
      <sz val="12"/>
      <name val="Calibri"/>
      <family val="2"/>
      <scheme val="minor"/>
    </font>
    <font>
      <b/>
      <u/>
      <sz val="9"/>
      <color indexed="81"/>
      <name val="Tahoma"/>
      <family val="2"/>
    </font>
    <font>
      <b/>
      <u/>
      <sz val="11"/>
      <name val="Arial"/>
      <family val="2"/>
    </font>
    <font>
      <b/>
      <u/>
      <sz val="10"/>
      <color theme="10"/>
      <name val="Arial"/>
      <family val="2"/>
    </font>
    <font>
      <sz val="11"/>
      <name val="Calibri"/>
      <family val="2"/>
      <scheme val="minor"/>
    </font>
    <font>
      <b/>
      <sz val="22"/>
      <color theme="1"/>
      <name val="Arial Narrow"/>
      <family val="2"/>
    </font>
    <font>
      <b/>
      <sz val="18"/>
      <color rgb="FF0000FF"/>
      <name val="Arial Narrow"/>
      <family val="2"/>
    </font>
    <font>
      <sz val="12"/>
      <color theme="1"/>
      <name val="Arial Narrow"/>
      <family val="2"/>
    </font>
    <font>
      <b/>
      <sz val="18"/>
      <color theme="1"/>
      <name val="Arial Narrow"/>
      <family val="2"/>
    </font>
    <font>
      <b/>
      <sz val="12"/>
      <name val="Arial Narrow"/>
      <family val="2"/>
    </font>
    <font>
      <u/>
      <sz val="12"/>
      <color theme="1"/>
      <name val="Arial Narrow"/>
      <family val="2"/>
    </font>
    <font>
      <b/>
      <sz val="12"/>
      <color theme="1"/>
      <name val="Arial Narrow"/>
      <family val="2"/>
    </font>
    <font>
      <i/>
      <sz val="12"/>
      <color theme="1"/>
      <name val="Arial Narrow"/>
      <family val="2"/>
    </font>
    <font>
      <sz val="11"/>
      <color theme="1"/>
      <name val="Arial Narrow"/>
      <family val="2"/>
    </font>
    <font>
      <b/>
      <i/>
      <sz val="12"/>
      <color theme="1"/>
      <name val="Arial Narrow"/>
      <family val="2"/>
    </font>
    <font>
      <i/>
      <sz val="11"/>
      <color theme="1"/>
      <name val="Arial Narrow"/>
      <family val="2"/>
    </font>
    <font>
      <i/>
      <sz val="10"/>
      <color theme="1"/>
      <name val="Arial Narrow"/>
      <family val="2"/>
    </font>
    <font>
      <i/>
      <sz val="12"/>
      <name val="Arial Narrow"/>
      <family val="2"/>
    </font>
    <font>
      <i/>
      <sz val="12"/>
      <color rgb="FF00B050"/>
      <name val="Arial Narrow"/>
      <family val="2"/>
    </font>
    <font>
      <sz val="12"/>
      <name val="Arial Narrow"/>
      <family val="2"/>
    </font>
    <font>
      <i/>
      <sz val="10.5"/>
      <color theme="1"/>
      <name val="Arial Narrow"/>
      <family val="2"/>
    </font>
    <font>
      <b/>
      <sz val="11"/>
      <color theme="1"/>
      <name val="Arial Narrow"/>
      <family val="2"/>
    </font>
    <font>
      <b/>
      <sz val="14"/>
      <color theme="1"/>
      <name val="Arial Narrow"/>
      <family val="2"/>
    </font>
    <font>
      <sz val="12"/>
      <color rgb="FF0000FF"/>
      <name val="Arial Narrow"/>
      <family val="2"/>
    </font>
    <font>
      <i/>
      <sz val="12"/>
      <color rgb="FFFF0000"/>
      <name val="Arial Narrow"/>
      <family val="2"/>
    </font>
    <font>
      <b/>
      <sz val="16"/>
      <color rgb="FF0000FF"/>
      <name val="Arial Narrow"/>
      <family val="2"/>
    </font>
    <font>
      <sz val="12"/>
      <name val="Arial"/>
      <family val="2"/>
    </font>
    <font>
      <sz val="10"/>
      <color rgb="FF000000"/>
      <name val="Arial"/>
      <family val="2"/>
    </font>
    <font>
      <b/>
      <sz val="12"/>
      <color rgb="FFFF0000"/>
      <name val="Arial Narrow"/>
      <family val="2"/>
    </font>
    <font>
      <b/>
      <sz val="10"/>
      <name val="Arial Narrow"/>
      <family val="2"/>
    </font>
    <font>
      <i/>
      <sz val="10"/>
      <name val="Arial Narrow"/>
      <family val="2"/>
    </font>
    <font>
      <b/>
      <sz val="16"/>
      <color rgb="FFFF0000"/>
      <name val="Arial Narrow"/>
      <family val="2"/>
    </font>
    <font>
      <b/>
      <sz val="16"/>
      <name val="Arial Narrow"/>
      <family val="2"/>
    </font>
    <font>
      <sz val="14"/>
      <name val="Arial Narrow"/>
      <family val="2"/>
    </font>
    <font>
      <i/>
      <sz val="12"/>
      <color rgb="FF0000FF"/>
      <name val="Arial Narrow"/>
      <family val="2"/>
    </font>
    <font>
      <b/>
      <i/>
      <sz val="12"/>
      <color rgb="FFFF0000"/>
      <name val="Arial Narrow"/>
      <family val="2"/>
    </font>
    <font>
      <b/>
      <sz val="12"/>
      <color rgb="FF00B050"/>
      <name val="Arial Narrow"/>
      <family val="2"/>
    </font>
    <font>
      <b/>
      <u/>
      <sz val="12"/>
      <name val="Arial Narrow"/>
      <family val="2"/>
    </font>
    <font>
      <u/>
      <sz val="8"/>
      <color theme="10"/>
      <name val="Arial"/>
      <family val="2"/>
    </font>
    <font>
      <sz val="8"/>
      <name val="Arial Narrow"/>
      <family val="2"/>
    </font>
    <font>
      <b/>
      <sz val="16"/>
      <color theme="1"/>
      <name val="Arial Narrow"/>
      <family val="2"/>
    </font>
    <font>
      <sz val="14"/>
      <color theme="1"/>
      <name val="Arial Narrow"/>
      <family val="2"/>
    </font>
    <font>
      <i/>
      <sz val="14"/>
      <color theme="1"/>
      <name val="Arial Narrow"/>
      <family val="2"/>
    </font>
    <font>
      <i/>
      <sz val="11"/>
      <color rgb="FFFF0000"/>
      <name val="Arial Narrow"/>
      <family val="2"/>
    </font>
    <font>
      <b/>
      <i/>
      <sz val="11"/>
      <color rgb="FFFF0000"/>
      <name val="Arial Narrow"/>
      <family val="2"/>
    </font>
    <font>
      <b/>
      <i/>
      <sz val="12"/>
      <color rgb="FF00B050"/>
      <name val="Arial Narrow"/>
      <family val="2"/>
    </font>
    <font>
      <b/>
      <i/>
      <sz val="10"/>
      <color rgb="FFFF0000"/>
      <name val="Arial Narrow"/>
      <family val="2"/>
    </font>
    <font>
      <b/>
      <sz val="11"/>
      <name val="Arial Narrow"/>
      <family val="2"/>
    </font>
    <font>
      <b/>
      <sz val="11"/>
      <name val="Calibri"/>
      <family val="2"/>
      <scheme val="minor"/>
    </font>
    <font>
      <i/>
      <u/>
      <sz val="9"/>
      <color theme="10"/>
      <name val="Arial"/>
      <family val="2"/>
    </font>
    <font>
      <i/>
      <sz val="9"/>
      <name val="Arial"/>
      <family val="2"/>
    </font>
    <font>
      <b/>
      <i/>
      <sz val="12"/>
      <name val="Arial Narrow"/>
      <family val="2"/>
    </font>
    <font>
      <sz val="12"/>
      <color rgb="FF00B050"/>
      <name val="Arial Narrow"/>
      <family val="2"/>
    </font>
    <font>
      <b/>
      <u/>
      <sz val="10"/>
      <color rgb="FF00B050"/>
      <name val="Arial"/>
      <family val="2"/>
    </font>
    <font>
      <b/>
      <sz val="12"/>
      <color rgb="FF0000FF"/>
      <name val="Calibri"/>
      <family val="2"/>
      <scheme val="minor"/>
    </font>
    <font>
      <b/>
      <sz val="12"/>
      <color rgb="FF0000FF"/>
      <name val="Arial Narrow"/>
      <family val="2"/>
    </font>
    <font>
      <b/>
      <sz val="10"/>
      <color rgb="FFFF0000"/>
      <name val="Calibri"/>
      <family val="2"/>
      <scheme val="minor"/>
    </font>
    <font>
      <b/>
      <sz val="10"/>
      <name val="Calibri"/>
      <family val="2"/>
      <scheme val="minor"/>
    </font>
    <font>
      <sz val="10"/>
      <name val="Calibri"/>
      <family val="2"/>
      <scheme val="minor"/>
    </font>
    <font>
      <b/>
      <i/>
      <sz val="16"/>
      <color rgb="FFFF0000"/>
      <name val="Arial Narrow"/>
      <family val="2"/>
    </font>
    <font>
      <sz val="10"/>
      <color theme="1"/>
      <name val="Arial"/>
      <family val="2"/>
    </font>
    <font>
      <sz val="9"/>
      <color theme="1"/>
      <name val="Arial"/>
      <family val="2"/>
    </font>
    <font>
      <b/>
      <sz val="8"/>
      <color rgb="FF0000FF"/>
      <name val="Arial"/>
      <family val="2"/>
    </font>
    <font>
      <sz val="8"/>
      <color indexed="81"/>
      <name val="Tahoma"/>
      <family val="2"/>
    </font>
    <font>
      <i/>
      <sz val="8"/>
      <color rgb="FF0000FF"/>
      <name val="Arial"/>
      <family val="2"/>
    </font>
    <font>
      <b/>
      <sz val="14"/>
      <name val="Calibri"/>
      <family val="2"/>
      <scheme val="minor"/>
    </font>
    <font>
      <b/>
      <sz val="12"/>
      <color theme="0"/>
      <name val="Calibri"/>
      <family val="2"/>
      <scheme val="minor"/>
    </font>
  </fonts>
  <fills count="32">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CC"/>
        <bgColor indexed="64"/>
      </patternFill>
    </fill>
    <fill>
      <patternFill patternType="solid">
        <fgColor rgb="FFCC9900"/>
        <bgColor indexed="64"/>
      </patternFill>
    </fill>
    <fill>
      <patternFill patternType="solid">
        <fgColor theme="0" tint="-0.14999847407452621"/>
        <bgColor indexed="64"/>
      </patternFill>
    </fill>
    <fill>
      <patternFill patternType="solid">
        <fgColor rgb="FF99CCFF"/>
        <bgColor indexed="64"/>
      </patternFill>
    </fill>
  </fills>
  <borders count="59">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s>
  <cellStyleXfs count="12">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1475">
    <xf numFmtId="0" fontId="0" fillId="0" borderId="0" xfId="0"/>
    <xf numFmtId="0" fontId="0" fillId="0" borderId="1" xfId="0" applyBorder="1"/>
    <xf numFmtId="0" fontId="6" fillId="0" borderId="1" xfId="0" applyFont="1" applyBorder="1"/>
    <xf numFmtId="0" fontId="8" fillId="0" borderId="0" xfId="4" applyFont="1" applyAlignment="1">
      <alignment vertical="top"/>
    </xf>
    <xf numFmtId="0" fontId="4" fillId="0" borderId="0" xfId="4" applyAlignment="1">
      <alignment vertical="top" wrapText="1"/>
    </xf>
    <xf numFmtId="6" fontId="8" fillId="0" borderId="0" xfId="2" applyNumberFormat="1" applyFont="1" applyFill="1" applyBorder="1" applyAlignment="1">
      <alignment vertical="top"/>
    </xf>
    <xf numFmtId="2" fontId="8" fillId="0" borderId="0" xfId="4" applyNumberFormat="1" applyFont="1" applyAlignment="1">
      <alignment vertical="top"/>
    </xf>
    <xf numFmtId="6" fontId="8" fillId="0" borderId="0" xfId="4" applyNumberFormat="1" applyFont="1" applyAlignment="1">
      <alignment vertical="top"/>
    </xf>
    <xf numFmtId="0" fontId="4" fillId="0" borderId="0" xfId="4" applyAlignment="1">
      <alignment vertical="top"/>
    </xf>
    <xf numFmtId="0" fontId="6" fillId="0" borderId="0" xfId="4" applyFont="1" applyAlignment="1">
      <alignment vertical="top"/>
    </xf>
    <xf numFmtId="164" fontId="8" fillId="0" borderId="0" xfId="4" applyNumberFormat="1" applyFont="1" applyAlignment="1">
      <alignment vertical="top"/>
    </xf>
    <xf numFmtId="6" fontId="4" fillId="0" borderId="0" xfId="4" applyNumberFormat="1" applyAlignment="1">
      <alignment vertical="top"/>
    </xf>
    <xf numFmtId="166" fontId="8" fillId="0" borderId="0" xfId="6" applyNumberFormat="1" applyFont="1" applyFill="1" applyBorder="1" applyAlignment="1">
      <alignment vertical="top"/>
    </xf>
    <xf numFmtId="6" fontId="0" fillId="0" borderId="0" xfId="0" applyNumberFormat="1"/>
    <xf numFmtId="0" fontId="1" fillId="0" borderId="0" xfId="4" applyFont="1" applyAlignment="1">
      <alignment vertical="top" wrapText="1"/>
    </xf>
    <xf numFmtId="0" fontId="1" fillId="0" borderId="0" xfId="0" applyFont="1"/>
    <xf numFmtId="0" fontId="0" fillId="0" borderId="27" xfId="0" applyBorder="1"/>
    <xf numFmtId="0" fontId="0" fillId="0" borderId="23" xfId="0" applyBorder="1"/>
    <xf numFmtId="0" fontId="0" fillId="0" borderId="31" xfId="0" applyBorder="1"/>
    <xf numFmtId="14" fontId="7" fillId="0" borderId="30" xfId="0" applyNumberFormat="1" applyFont="1" applyBorder="1"/>
    <xf numFmtId="0" fontId="9" fillId="0" borderId="0" xfId="4" applyFont="1" applyAlignment="1">
      <alignment vertical="top" wrapText="1"/>
    </xf>
    <xf numFmtId="0" fontId="0" fillId="0" borderId="0" xfId="0" applyAlignment="1">
      <alignment wrapText="1"/>
    </xf>
    <xf numFmtId="0" fontId="1" fillId="3" borderId="24" xfId="0" applyFont="1" applyFill="1" applyBorder="1" applyAlignment="1">
      <alignment horizontal="center" wrapText="1"/>
    </xf>
    <xf numFmtId="0" fontId="6" fillId="3" borderId="12" xfId="0" applyFont="1" applyFill="1" applyBorder="1" applyAlignment="1">
      <alignment horizontal="center" wrapText="1"/>
    </xf>
    <xf numFmtId="0" fontId="1" fillId="3" borderId="28" xfId="0" applyFont="1" applyFill="1" applyBorder="1" applyAlignment="1">
      <alignment horizontal="center" wrapText="1"/>
    </xf>
    <xf numFmtId="0" fontId="1" fillId="2" borderId="24" xfId="0" applyFont="1" applyFill="1" applyBorder="1" applyAlignment="1">
      <alignment horizontal="center" wrapText="1"/>
    </xf>
    <xf numFmtId="0" fontId="6" fillId="2" borderId="12" xfId="0" applyFont="1" applyFill="1" applyBorder="1" applyAlignment="1">
      <alignment horizontal="center" wrapText="1"/>
    </xf>
    <xf numFmtId="0" fontId="1" fillId="2" borderId="28" xfId="0" applyFont="1" applyFill="1" applyBorder="1" applyAlignment="1">
      <alignment horizontal="center" wrapText="1"/>
    </xf>
    <xf numFmtId="0" fontId="1" fillId="4" borderId="24" xfId="0" applyFont="1" applyFill="1" applyBorder="1" applyAlignment="1">
      <alignment horizontal="center" wrapText="1"/>
    </xf>
    <xf numFmtId="0" fontId="1" fillId="4" borderId="28" xfId="0" applyFont="1" applyFill="1" applyBorder="1" applyAlignment="1">
      <alignment horizontal="center" wrapText="1"/>
    </xf>
    <xf numFmtId="0" fontId="6" fillId="4" borderId="12" xfId="0" applyFont="1" applyFill="1" applyBorder="1" applyAlignment="1">
      <alignment horizontal="center" wrapText="1"/>
    </xf>
    <xf numFmtId="168" fontId="1" fillId="5" borderId="20" xfId="0" applyNumberFormat="1" applyFont="1" applyFill="1" applyBorder="1" applyAlignment="1">
      <alignment horizontal="center" wrapText="1"/>
    </xf>
    <xf numFmtId="168" fontId="6" fillId="5" borderId="6" xfId="0" applyNumberFormat="1" applyFont="1" applyFill="1" applyBorder="1" applyAlignment="1">
      <alignment horizontal="center" wrapText="1"/>
    </xf>
    <xf numFmtId="168" fontId="1" fillId="5" borderId="14" xfId="0" applyNumberFormat="1" applyFont="1" applyFill="1" applyBorder="1" applyAlignment="1">
      <alignment horizontal="center" wrapText="1"/>
    </xf>
    <xf numFmtId="168" fontId="1" fillId="6" borderId="20" xfId="0" applyNumberFormat="1" applyFont="1" applyFill="1" applyBorder="1" applyAlignment="1">
      <alignment horizontal="center" wrapText="1"/>
    </xf>
    <xf numFmtId="168" fontId="6" fillId="6" borderId="6" xfId="0" applyNumberFormat="1" applyFont="1" applyFill="1" applyBorder="1" applyAlignment="1">
      <alignment horizontal="center" wrapText="1"/>
    </xf>
    <xf numFmtId="168" fontId="1" fillId="6" borderId="14" xfId="0" applyNumberFormat="1" applyFont="1" applyFill="1" applyBorder="1" applyAlignment="1">
      <alignment horizontal="center" wrapText="1"/>
    </xf>
    <xf numFmtId="168" fontId="1" fillId="7" borderId="20" xfId="0" applyNumberFormat="1" applyFont="1" applyFill="1" applyBorder="1" applyAlignment="1">
      <alignment horizontal="center" wrapText="1"/>
    </xf>
    <xf numFmtId="168" fontId="6" fillId="7" borderId="6" xfId="0" applyNumberFormat="1" applyFont="1" applyFill="1" applyBorder="1" applyAlignment="1">
      <alignment horizontal="center" wrapText="1"/>
    </xf>
    <xf numFmtId="168" fontId="1" fillId="7" borderId="14" xfId="0" applyNumberFormat="1" applyFont="1" applyFill="1" applyBorder="1" applyAlignment="1">
      <alignment horizontal="center" wrapText="1"/>
    </xf>
    <xf numFmtId="168" fontId="1" fillId="8" borderId="20" xfId="0" applyNumberFormat="1" applyFont="1" applyFill="1" applyBorder="1" applyAlignment="1">
      <alignment horizontal="center" wrapText="1"/>
    </xf>
    <xf numFmtId="168" fontId="6" fillId="8" borderId="6" xfId="0" applyNumberFormat="1" applyFont="1" applyFill="1" applyBorder="1" applyAlignment="1">
      <alignment horizontal="center" wrapText="1"/>
    </xf>
    <xf numFmtId="168" fontId="1" fillId="8" borderId="14" xfId="0" applyNumberFormat="1" applyFont="1" applyFill="1" applyBorder="1" applyAlignment="1">
      <alignment horizontal="center" wrapText="1"/>
    </xf>
    <xf numFmtId="168" fontId="1" fillId="9" borderId="20" xfId="0" applyNumberFormat="1" applyFont="1" applyFill="1" applyBorder="1" applyAlignment="1">
      <alignment horizontal="center" wrapText="1"/>
    </xf>
    <xf numFmtId="168" fontId="6" fillId="9" borderId="6" xfId="0" applyNumberFormat="1" applyFont="1" applyFill="1" applyBorder="1" applyAlignment="1">
      <alignment horizontal="center" wrapText="1"/>
    </xf>
    <xf numFmtId="168" fontId="1" fillId="9" borderId="14" xfId="0" applyNumberFormat="1" applyFont="1" applyFill="1" applyBorder="1" applyAlignment="1">
      <alignment horizontal="center" wrapText="1"/>
    </xf>
    <xf numFmtId="168" fontId="1" fillId="10" borderId="20" xfId="0" applyNumberFormat="1" applyFont="1" applyFill="1" applyBorder="1" applyAlignment="1">
      <alignment horizontal="center" wrapText="1"/>
    </xf>
    <xf numFmtId="168" fontId="6" fillId="10" borderId="6" xfId="0" applyNumberFormat="1" applyFont="1" applyFill="1" applyBorder="1" applyAlignment="1">
      <alignment horizontal="center" wrapText="1"/>
    </xf>
    <xf numFmtId="168" fontId="1" fillId="10" borderId="14" xfId="0" applyNumberFormat="1" applyFont="1" applyFill="1" applyBorder="1" applyAlignment="1">
      <alignment horizontal="center" wrapText="1"/>
    </xf>
    <xf numFmtId="168" fontId="1" fillId="11" borderId="20" xfId="0" applyNumberFormat="1" applyFont="1" applyFill="1" applyBorder="1" applyAlignment="1">
      <alignment horizontal="center" wrapText="1"/>
    </xf>
    <xf numFmtId="168" fontId="6" fillId="11" borderId="6" xfId="0" applyNumberFormat="1" applyFont="1" applyFill="1" applyBorder="1" applyAlignment="1">
      <alignment horizontal="center" wrapText="1"/>
    </xf>
    <xf numFmtId="168" fontId="1" fillId="11" borderId="21" xfId="0" applyNumberFormat="1" applyFont="1" applyFill="1" applyBorder="1" applyAlignment="1">
      <alignment horizontal="center" wrapText="1"/>
    </xf>
    <xf numFmtId="0" fontId="6" fillId="0" borderId="0" xfId="0" applyFont="1"/>
    <xf numFmtId="164" fontId="0" fillId="0" borderId="0" xfId="0" applyNumberFormat="1" applyAlignment="1">
      <alignment horizontal="left"/>
    </xf>
    <xf numFmtId="14" fontId="0" fillId="0" borderId="0" xfId="0" applyNumberFormat="1"/>
    <xf numFmtId="0" fontId="12" fillId="0" borderId="0" xfId="0" applyFont="1" applyAlignment="1">
      <alignment horizontal="left" vertical="top"/>
    </xf>
    <xf numFmtId="0" fontId="14" fillId="0" borderId="0" xfId="0" applyFont="1" applyAlignment="1">
      <alignment horizontal="left" vertical="top"/>
    </xf>
    <xf numFmtId="0" fontId="12" fillId="0" borderId="6" xfId="0" applyFont="1" applyBorder="1" applyAlignment="1">
      <alignment horizontal="left" vertical="top"/>
    </xf>
    <xf numFmtId="14" fontId="12" fillId="0" borderId="6" xfId="0" applyNumberFormat="1" applyFont="1" applyBorder="1" applyAlignment="1">
      <alignment horizontal="left" vertical="top"/>
    </xf>
    <xf numFmtId="0" fontId="16" fillId="0" borderId="0" xfId="0" applyFont="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29" xfId="0" applyNumberFormat="1" applyFont="1" applyBorder="1" applyAlignment="1">
      <alignment horizontal="left" vertical="top"/>
    </xf>
    <xf numFmtId="6" fontId="14" fillId="0" borderId="0" xfId="0" applyNumberFormat="1" applyFont="1" applyAlignment="1">
      <alignment horizontal="left" vertical="top"/>
    </xf>
    <xf numFmtId="10" fontId="14" fillId="0" borderId="0" xfId="0" applyNumberFormat="1" applyFont="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8" xfId="0" applyNumberFormat="1" applyFont="1" applyBorder="1" applyAlignment="1">
      <alignment horizontal="left" vertical="top"/>
    </xf>
    <xf numFmtId="42" fontId="14" fillId="0" borderId="21" xfId="0" applyNumberFormat="1" applyFont="1" applyBorder="1" applyAlignment="1">
      <alignment horizontal="left" vertical="top"/>
    </xf>
    <xf numFmtId="8" fontId="14" fillId="0" borderId="0" xfId="0" applyNumberFormat="1" applyFont="1" applyAlignment="1">
      <alignment horizontal="left" vertical="top"/>
    </xf>
    <xf numFmtId="6" fontId="14" fillId="0" borderId="0" xfId="3" applyNumberFormat="1" applyFont="1" applyBorder="1" applyAlignment="1">
      <alignment horizontal="left" vertical="top"/>
    </xf>
    <xf numFmtId="0" fontId="14" fillId="1" borderId="0" xfId="0" applyFont="1" applyFill="1" applyAlignment="1">
      <alignment horizontal="left" vertical="top"/>
    </xf>
    <xf numFmtId="0" fontId="14" fillId="13" borderId="0" xfId="0" applyFont="1" applyFill="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14" fontId="14" fillId="0" borderId="0" xfId="0" applyNumberFormat="1" applyFont="1" applyAlignment="1">
      <alignment horizontal="left" vertical="top"/>
    </xf>
    <xf numFmtId="14" fontId="12" fillId="0" borderId="0" xfId="0" applyNumberFormat="1" applyFont="1" applyAlignment="1">
      <alignment horizontal="left" vertical="top"/>
    </xf>
    <xf numFmtId="42" fontId="12" fillId="0" borderId="6" xfId="0" applyNumberFormat="1"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Alignment="1">
      <alignment vertical="top"/>
    </xf>
    <xf numFmtId="167" fontId="14" fillId="0" borderId="0" xfId="0" applyNumberFormat="1" applyFont="1" applyAlignment="1">
      <alignment vertical="top"/>
    </xf>
    <xf numFmtId="14" fontId="15" fillId="0" borderId="0" xfId="0" applyNumberFormat="1" applyFont="1" applyAlignment="1">
      <alignment vertical="top"/>
    </xf>
    <xf numFmtId="14" fontId="14" fillId="0" borderId="0" xfId="0" applyNumberFormat="1" applyFont="1" applyAlignment="1">
      <alignment vertical="top"/>
    </xf>
    <xf numFmtId="9" fontId="14" fillId="0" borderId="0" xfId="0" applyNumberFormat="1" applyFont="1" applyAlignment="1">
      <alignment vertical="top"/>
    </xf>
    <xf numFmtId="0" fontId="14" fillId="0" borderId="1" xfId="0" applyFont="1" applyBorder="1" applyAlignment="1">
      <alignment vertical="top"/>
    </xf>
    <xf numFmtId="0" fontId="12" fillId="0" borderId="0" xfId="0" applyFont="1" applyAlignment="1">
      <alignment vertical="top"/>
    </xf>
    <xf numFmtId="42" fontId="12" fillId="0" borderId="0" xfId="0" applyNumberFormat="1" applyFont="1" applyAlignment="1">
      <alignment vertical="top"/>
    </xf>
    <xf numFmtId="42" fontId="14" fillId="0" borderId="23" xfId="0" applyNumberFormat="1" applyFont="1" applyBorder="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0" fontId="14" fillId="16" borderId="0" xfId="0" applyFont="1" applyFill="1" applyAlignment="1">
      <alignment vertical="top"/>
    </xf>
    <xf numFmtId="42" fontId="12" fillId="0" borderId="23" xfId="0" applyNumberFormat="1" applyFont="1" applyBorder="1" applyAlignment="1">
      <alignment vertical="top"/>
    </xf>
    <xf numFmtId="9" fontId="12" fillId="0" borderId="0" xfId="0" applyNumberFormat="1" applyFont="1" applyAlignment="1">
      <alignment vertical="top"/>
    </xf>
    <xf numFmtId="0" fontId="14" fillId="0" borderId="0" xfId="0" applyFont="1" applyAlignment="1">
      <alignment horizontal="left" vertical="center"/>
    </xf>
    <xf numFmtId="49" fontId="14" fillId="3" borderId="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0" borderId="0" xfId="0" applyNumberFormat="1" applyFont="1" applyAlignment="1">
      <alignment horizontal="center" vertical="center"/>
    </xf>
    <xf numFmtId="0" fontId="14"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68" fontId="14" fillId="5" borderId="5" xfId="0" applyNumberFormat="1" applyFont="1" applyFill="1" applyBorder="1" applyAlignment="1">
      <alignment horizontal="center" vertical="center" wrapText="1"/>
    </xf>
    <xf numFmtId="168" fontId="14" fillId="6" borderId="5" xfId="0" applyNumberFormat="1" applyFont="1" applyFill="1" applyBorder="1" applyAlignment="1">
      <alignment horizontal="center" vertical="center" wrapText="1"/>
    </xf>
    <xf numFmtId="168"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168" fontId="14" fillId="7" borderId="5" xfId="0" applyNumberFormat="1" applyFont="1" applyFill="1" applyBorder="1" applyAlignment="1">
      <alignment horizontal="center" vertical="center" wrapText="1"/>
    </xf>
    <xf numFmtId="168" fontId="14" fillId="8" borderId="5" xfId="0" applyNumberFormat="1" applyFont="1" applyFill="1" applyBorder="1" applyAlignment="1">
      <alignment horizontal="center" vertical="center" wrapText="1"/>
    </xf>
    <xf numFmtId="168" fontId="14" fillId="9" borderId="5" xfId="0" applyNumberFormat="1" applyFont="1" applyFill="1" applyBorder="1" applyAlignment="1">
      <alignment horizontal="center" vertical="center" wrapText="1"/>
    </xf>
    <xf numFmtId="168" fontId="14" fillId="10" borderId="5" xfId="0" applyNumberFormat="1" applyFont="1" applyFill="1" applyBorder="1" applyAlignment="1">
      <alignment horizontal="center" vertical="center" wrapText="1"/>
    </xf>
    <xf numFmtId="168" fontId="14" fillId="17" borderId="5" xfId="0" applyNumberFormat="1" applyFont="1" applyFill="1" applyBorder="1" applyAlignment="1">
      <alignment horizontal="center" vertical="center" wrapText="1"/>
    </xf>
    <xf numFmtId="168" fontId="14" fillId="7" borderId="6" xfId="0" applyNumberFormat="1" applyFont="1" applyFill="1" applyBorder="1" applyAlignment="1">
      <alignment horizontal="center" vertical="center" wrapText="1"/>
    </xf>
    <xf numFmtId="168" fontId="14" fillId="8" borderId="6" xfId="0" applyNumberFormat="1" applyFont="1" applyFill="1" applyBorder="1" applyAlignment="1">
      <alignment horizontal="center" vertical="center" wrapText="1"/>
    </xf>
    <xf numFmtId="168" fontId="14" fillId="9" borderId="6" xfId="0" applyNumberFormat="1" applyFont="1" applyFill="1" applyBorder="1" applyAlignment="1">
      <alignment horizontal="center" vertical="center" wrapText="1"/>
    </xf>
    <xf numFmtId="168" fontId="14" fillId="10" borderId="6" xfId="0" applyNumberFormat="1" applyFont="1" applyFill="1" applyBorder="1" applyAlignment="1">
      <alignment horizontal="center" vertical="center" wrapText="1"/>
    </xf>
    <xf numFmtId="168" fontId="14" fillId="17" borderId="6" xfId="0" applyNumberFormat="1" applyFont="1" applyFill="1" applyBorder="1" applyAlignment="1">
      <alignment horizontal="center" vertical="center" wrapText="1"/>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9" fontId="14" fillId="4" borderId="5" xfId="0" applyNumberFormat="1" applyFont="1" applyFill="1" applyBorder="1" applyAlignment="1">
      <alignment horizontal="center" vertical="center" wrapText="1"/>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49" fontId="14" fillId="5" borderId="29"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49" fontId="14" fillId="6" borderId="29" xfId="0" applyNumberFormat="1" applyFont="1" applyFill="1" applyBorder="1" applyAlignment="1">
      <alignment horizontal="center" vertical="center" wrapText="1"/>
    </xf>
    <xf numFmtId="49" fontId="14" fillId="8" borderId="29" xfId="0" applyNumberFormat="1" applyFont="1" applyFill="1" applyBorder="1" applyAlignment="1">
      <alignment horizontal="center" vertical="center" wrapText="1"/>
    </xf>
    <xf numFmtId="49" fontId="14" fillId="9" borderId="29" xfId="0" applyNumberFormat="1" applyFont="1" applyFill="1" applyBorder="1" applyAlignment="1">
      <alignment horizontal="center" vertical="center" wrapText="1"/>
    </xf>
    <xf numFmtId="49" fontId="14" fillId="10" borderId="29" xfId="0" applyNumberFormat="1" applyFont="1" applyFill="1" applyBorder="1" applyAlignment="1">
      <alignment horizontal="center" vertical="center" wrapText="1"/>
    </xf>
    <xf numFmtId="10" fontId="14" fillId="0" borderId="1" xfId="5" applyNumberFormat="1" applyFont="1" applyBorder="1" applyAlignment="1">
      <alignment horizontal="right" vertical="top"/>
    </xf>
    <xf numFmtId="9" fontId="14" fillId="0" borderId="6" xfId="0" applyNumberFormat="1" applyFont="1" applyBorder="1" applyAlignment="1">
      <alignment vertical="top"/>
    </xf>
    <xf numFmtId="164" fontId="12" fillId="0" borderId="0" xfId="0" applyNumberFormat="1" applyFont="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Border="1" applyAlignment="1">
      <alignment vertical="top"/>
    </xf>
    <xf numFmtId="164" fontId="12" fillId="0" borderId="27" xfId="0" applyNumberFormat="1" applyFont="1" applyBorder="1" applyAlignment="1">
      <alignment vertical="top"/>
    </xf>
    <xf numFmtId="9" fontId="12" fillId="0" borderId="31" xfId="0" applyNumberFormat="1" applyFont="1" applyBorder="1" applyAlignment="1">
      <alignment vertical="top"/>
    </xf>
    <xf numFmtId="164" fontId="12" fillId="0" borderId="31" xfId="0" applyNumberFormat="1" applyFont="1" applyBorder="1" applyAlignment="1">
      <alignment horizontal="righ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29" xfId="0" applyFont="1" applyFill="1" applyBorder="1" applyAlignment="1">
      <alignment horizontal="center" vertical="center" wrapText="1"/>
    </xf>
    <xf numFmtId="168"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29" xfId="0" applyFont="1" applyFill="1" applyBorder="1" applyAlignment="1">
      <alignment horizontal="center" vertical="center" wrapText="1"/>
    </xf>
    <xf numFmtId="168" fontId="14" fillId="6" borderId="21" xfId="0" applyNumberFormat="1" applyFont="1" applyFill="1" applyBorder="1" applyAlignment="1">
      <alignment horizontal="center" vertical="center" wrapText="1"/>
    </xf>
    <xf numFmtId="168" fontId="14" fillId="6" borderId="20" xfId="0" applyNumberFormat="1" applyFont="1" applyFill="1" applyBorder="1" applyAlignment="1">
      <alignment horizontal="center" vertical="center" wrapText="1"/>
    </xf>
    <xf numFmtId="0" fontId="14" fillId="7" borderId="29" xfId="0" applyFont="1" applyFill="1" applyBorder="1" applyAlignment="1">
      <alignment horizontal="center" vertical="center" wrapText="1"/>
    </xf>
    <xf numFmtId="168" fontId="14" fillId="7" borderId="21" xfId="0" applyNumberFormat="1" applyFont="1" applyFill="1" applyBorder="1" applyAlignment="1">
      <alignment horizontal="center" vertical="center" wrapText="1"/>
    </xf>
    <xf numFmtId="168" fontId="14" fillId="7" borderId="20" xfId="0" applyNumberFormat="1" applyFont="1" applyFill="1" applyBorder="1" applyAlignment="1">
      <alignment horizontal="center" vertical="center" wrapText="1"/>
    </xf>
    <xf numFmtId="0" fontId="14" fillId="8" borderId="29" xfId="0" applyFont="1" applyFill="1" applyBorder="1" applyAlignment="1">
      <alignment horizontal="center" vertical="center" wrapText="1"/>
    </xf>
    <xf numFmtId="168" fontId="14" fillId="8" borderId="21" xfId="0" applyNumberFormat="1" applyFont="1" applyFill="1" applyBorder="1" applyAlignment="1">
      <alignment horizontal="center" vertical="center" wrapText="1"/>
    </xf>
    <xf numFmtId="168" fontId="14" fillId="8" borderId="20" xfId="0" applyNumberFormat="1" applyFont="1" applyFill="1" applyBorder="1" applyAlignment="1">
      <alignment horizontal="center" vertical="center" wrapText="1"/>
    </xf>
    <xf numFmtId="0" fontId="14" fillId="9" borderId="29" xfId="0" applyFont="1" applyFill="1" applyBorder="1" applyAlignment="1">
      <alignment horizontal="center" vertical="center" wrapText="1"/>
    </xf>
    <xf numFmtId="168" fontId="14" fillId="9" borderId="21" xfId="0" applyNumberFormat="1" applyFont="1" applyFill="1" applyBorder="1" applyAlignment="1">
      <alignment horizontal="center" vertical="center" wrapText="1"/>
    </xf>
    <xf numFmtId="168" fontId="14" fillId="9" borderId="20" xfId="0" applyNumberFormat="1" applyFont="1" applyFill="1" applyBorder="1" applyAlignment="1">
      <alignment horizontal="center" vertical="center" wrapText="1"/>
    </xf>
    <xf numFmtId="0" fontId="14" fillId="10" borderId="29" xfId="0" applyFont="1" applyFill="1" applyBorder="1" applyAlignment="1">
      <alignment horizontal="center" vertical="center" wrapText="1"/>
    </xf>
    <xf numFmtId="168" fontId="14" fillId="10" borderId="21" xfId="0" applyNumberFormat="1" applyFont="1" applyFill="1" applyBorder="1" applyAlignment="1">
      <alignment horizontal="center" vertical="center" wrapText="1"/>
    </xf>
    <xf numFmtId="168" fontId="14" fillId="10" borderId="20" xfId="0" applyNumberFormat="1" applyFont="1" applyFill="1" applyBorder="1" applyAlignment="1">
      <alignment horizontal="center" vertical="center" wrapText="1"/>
    </xf>
    <xf numFmtId="168" fontId="14" fillId="17" borderId="20" xfId="0" applyNumberFormat="1" applyFont="1" applyFill="1" applyBorder="1" applyAlignment="1">
      <alignment horizontal="center" vertical="center" wrapText="1"/>
    </xf>
    <xf numFmtId="14" fontId="12" fillId="0" borderId="16" xfId="0" applyNumberFormat="1" applyFont="1" applyBorder="1" applyAlignment="1">
      <alignment vertical="top"/>
    </xf>
    <xf numFmtId="14" fontId="12" fillId="0" borderId="42" xfId="0" applyNumberFormat="1" applyFont="1" applyBorder="1" applyAlignment="1">
      <alignmen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0" fontId="9" fillId="0" borderId="1" xfId="4" applyFont="1" applyBorder="1" applyAlignment="1">
      <alignment vertical="top" wrapText="1"/>
    </xf>
    <xf numFmtId="164" fontId="20" fillId="0" borderId="1" xfId="4" applyNumberFormat="1" applyFont="1" applyBorder="1" applyAlignment="1">
      <alignment vertical="top"/>
    </xf>
    <xf numFmtId="0" fontId="1" fillId="0" borderId="1" xfId="4" applyFont="1" applyBorder="1" applyAlignment="1">
      <alignment vertical="top" wrapText="1"/>
    </xf>
    <xf numFmtId="169" fontId="4" fillId="0" borderId="0" xfId="3" applyNumberFormat="1" applyFont="1" applyFill="1" applyBorder="1" applyAlignment="1">
      <alignment vertical="top"/>
    </xf>
    <xf numFmtId="169" fontId="8" fillId="0" borderId="0" xfId="3" applyNumberFormat="1" applyFont="1" applyFill="1" applyBorder="1" applyAlignment="1">
      <alignment vertical="top"/>
    </xf>
    <xf numFmtId="169" fontId="8" fillId="0" borderId="7" xfId="3" applyNumberFormat="1" applyFont="1" applyFill="1" applyBorder="1" applyAlignment="1">
      <alignment vertical="top"/>
    </xf>
    <xf numFmtId="6" fontId="12" fillId="0" borderId="0" xfId="0" applyNumberFormat="1" applyFont="1" applyAlignment="1">
      <alignment horizontal="left" vertical="top"/>
    </xf>
    <xf numFmtId="8" fontId="12" fillId="0" borderId="0" xfId="0" applyNumberFormat="1" applyFont="1" applyAlignment="1">
      <alignment horizontal="left" vertical="top"/>
    </xf>
    <xf numFmtId="42" fontId="12" fillId="0" borderId="2" xfId="0" applyNumberFormat="1" applyFont="1" applyBorder="1" applyAlignment="1">
      <alignment horizontal="left" vertical="top"/>
    </xf>
    <xf numFmtId="42" fontId="12" fillId="0" borderId="24"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8"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14" fontId="12" fillId="0" borderId="0" xfId="0" applyNumberFormat="1" applyFont="1" applyAlignment="1">
      <alignment vertical="top"/>
    </xf>
    <xf numFmtId="0" fontId="12" fillId="0" borderId="6" xfId="0" applyFont="1" applyBorder="1" applyAlignment="1">
      <alignment horizontal="left" wrapText="1"/>
    </xf>
    <xf numFmtId="0" fontId="12" fillId="0" borderId="6" xfId="0" applyFont="1" applyBorder="1" applyAlignment="1">
      <alignment horizontal="center" wrapText="1"/>
    </xf>
    <xf numFmtId="0" fontId="12" fillId="0" borderId="6" xfId="0" applyFont="1" applyBorder="1" applyAlignment="1">
      <alignment horizontal="left" vertical="center"/>
    </xf>
    <xf numFmtId="169" fontId="14" fillId="0" borderId="6" xfId="3" applyNumberFormat="1" applyFont="1" applyBorder="1" applyAlignment="1">
      <alignment horizontal="left" vertical="center"/>
    </xf>
    <xf numFmtId="14" fontId="12" fillId="0" borderId="6" xfId="0" applyNumberFormat="1" applyFont="1" applyBorder="1" applyAlignment="1">
      <alignment horizontal="center"/>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0" fontId="1" fillId="0" borderId="0" xfId="4" applyFont="1" applyAlignment="1">
      <alignment vertical="top"/>
    </xf>
    <xf numFmtId="164" fontId="19" fillId="0" borderId="0" xfId="4" applyNumberFormat="1" applyFont="1" applyAlignment="1">
      <alignment horizontal="center" wrapText="1"/>
    </xf>
    <xf numFmtId="1" fontId="14" fillId="13" borderId="43" xfId="0" applyNumberFormat="1" applyFont="1" applyFill="1" applyBorder="1" applyAlignment="1">
      <alignment vertical="top"/>
    </xf>
    <xf numFmtId="1" fontId="14" fillId="13" borderId="45" xfId="0" applyNumberFormat="1" applyFont="1" applyFill="1" applyBorder="1" applyAlignment="1">
      <alignment vertical="top"/>
    </xf>
    <xf numFmtId="1" fontId="14" fillId="13" borderId="44" xfId="0" applyNumberFormat="1" applyFont="1" applyFill="1" applyBorder="1" applyAlignment="1">
      <alignment vertical="top"/>
    </xf>
    <xf numFmtId="14" fontId="14" fillId="13" borderId="27" xfId="0"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0"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0" fontId="6" fillId="0" borderId="0" xfId="4" applyFont="1" applyAlignment="1">
      <alignment horizontal="center" vertical="center"/>
    </xf>
    <xf numFmtId="14" fontId="8" fillId="0" borderId="0" xfId="4" applyNumberFormat="1" applyFont="1" applyAlignment="1">
      <alignment vertical="top"/>
    </xf>
    <xf numFmtId="40" fontId="8" fillId="0" borderId="0" xfId="4" applyNumberFormat="1" applyFont="1" applyAlignment="1">
      <alignment vertical="top"/>
    </xf>
    <xf numFmtId="2" fontId="8" fillId="0" borderId="7" xfId="4" applyNumberFormat="1" applyFont="1" applyBorder="1" applyAlignment="1">
      <alignment vertical="top"/>
    </xf>
    <xf numFmtId="0" fontId="19" fillId="0" borderId="43" xfId="4" applyFont="1" applyBorder="1" applyAlignment="1">
      <alignment horizontal="center" wrapText="1"/>
    </xf>
    <xf numFmtId="0" fontId="19" fillId="0" borderId="45" xfId="4" applyFont="1" applyBorder="1" applyAlignment="1">
      <alignment horizontal="center" wrapText="1"/>
    </xf>
    <xf numFmtId="169" fontId="19" fillId="0" borderId="45" xfId="3" applyNumberFormat="1" applyFont="1" applyFill="1" applyBorder="1" applyAlignment="1">
      <alignment horizontal="center" wrapText="1"/>
    </xf>
    <xf numFmtId="0" fontId="19" fillId="0" borderId="44" xfId="4" applyFont="1" applyBorder="1" applyAlignment="1">
      <alignment horizontal="center" wrapText="1"/>
    </xf>
    <xf numFmtId="164" fontId="20" fillId="0" borderId="46" xfId="4" applyNumberFormat="1" applyFont="1" applyBorder="1" applyAlignment="1">
      <alignment vertical="top"/>
    </xf>
    <xf numFmtId="166" fontId="20" fillId="0" borderId="47" xfId="6" applyNumberFormat="1" applyFont="1" applyFill="1" applyBorder="1" applyAlignment="1">
      <alignment horizontal="right" wrapText="1"/>
    </xf>
    <xf numFmtId="169" fontId="20" fillId="0" borderId="47" xfId="3" applyNumberFormat="1" applyFont="1" applyFill="1" applyBorder="1" applyAlignment="1"/>
    <xf numFmtId="0" fontId="5" fillId="0" borderId="47" xfId="4" applyFont="1" applyBorder="1" applyAlignment="1">
      <alignment vertical="top" wrapText="1"/>
    </xf>
    <xf numFmtId="164" fontId="20" fillId="0" borderId="47" xfId="4" applyNumberFormat="1" applyFont="1" applyBorder="1" applyAlignment="1">
      <alignment vertical="top"/>
    </xf>
    <xf numFmtId="0" fontId="9" fillId="0" borderId="23" xfId="4" applyFont="1" applyBorder="1" applyAlignment="1">
      <alignment vertical="top" wrapText="1"/>
    </xf>
    <xf numFmtId="0" fontId="9" fillId="0" borderId="23" xfId="4" applyFont="1" applyBorder="1" applyAlignment="1">
      <alignment vertical="top"/>
    </xf>
    <xf numFmtId="0" fontId="10" fillId="0" borderId="23" xfId="4" applyFont="1" applyBorder="1" applyAlignment="1">
      <alignment vertical="top"/>
    </xf>
    <xf numFmtId="0" fontId="4" fillId="0" borderId="23" xfId="4" applyBorder="1" applyAlignment="1">
      <alignment vertical="top"/>
    </xf>
    <xf numFmtId="0" fontId="8" fillId="0" borderId="23" xfId="4" applyFont="1" applyBorder="1" applyAlignment="1">
      <alignment vertical="top"/>
    </xf>
    <xf numFmtId="0" fontId="8" fillId="0" borderId="19" xfId="4" applyFont="1" applyBorder="1" applyAlignment="1">
      <alignment vertical="top"/>
    </xf>
    <xf numFmtId="0" fontId="6" fillId="0" borderId="46" xfId="4" applyFont="1" applyBorder="1" applyAlignment="1">
      <alignment vertical="top"/>
    </xf>
    <xf numFmtId="166" fontId="8" fillId="0" borderId="47" xfId="4" applyNumberFormat="1" applyFont="1" applyBorder="1" applyAlignment="1">
      <alignment wrapText="1"/>
    </xf>
    <xf numFmtId="169" fontId="8" fillId="0" borderId="47" xfId="3" applyNumberFormat="1" applyFont="1" applyFill="1" applyBorder="1" applyAlignment="1">
      <alignment vertical="top"/>
    </xf>
    <xf numFmtId="0" fontId="1" fillId="0" borderId="47" xfId="4" applyFont="1" applyBorder="1" applyAlignment="1">
      <alignment vertical="top" wrapText="1"/>
    </xf>
    <xf numFmtId="0" fontId="6" fillId="0" borderId="48" xfId="4" applyFont="1" applyBorder="1" applyAlignment="1">
      <alignment vertical="top"/>
    </xf>
    <xf numFmtId="0" fontId="8" fillId="0" borderId="48" xfId="4" applyFont="1" applyBorder="1" applyAlignment="1">
      <alignment vertical="top"/>
    </xf>
    <xf numFmtId="0" fontId="12" fillId="16" borderId="0" xfId="0" applyFont="1" applyFill="1" applyAlignment="1">
      <alignment horizontal="left" vertical="center"/>
    </xf>
    <xf numFmtId="14" fontId="23" fillId="18" borderId="0" xfId="4" applyNumberFormat="1" applyFont="1" applyFill="1" applyAlignment="1">
      <alignment horizontal="left" vertical="center"/>
    </xf>
    <xf numFmtId="14" fontId="23" fillId="19" borderId="0" xfId="4" applyNumberFormat="1" applyFont="1" applyFill="1" applyAlignment="1">
      <alignment horizontal="left" vertical="center"/>
    </xf>
    <xf numFmtId="14" fontId="23" fillId="21" borderId="0" xfId="4" applyNumberFormat="1" applyFont="1" applyFill="1" applyAlignment="1">
      <alignment horizontal="left" vertical="center"/>
    </xf>
    <xf numFmtId="14" fontId="23" fillId="20" borderId="0" xfId="4" applyNumberFormat="1" applyFont="1" applyFill="1" applyAlignment="1">
      <alignment horizontal="left" vertical="center"/>
    </xf>
    <xf numFmtId="14" fontId="23" fillId="22" borderId="0" xfId="4" applyNumberFormat="1" applyFont="1" applyFill="1" applyAlignment="1">
      <alignment horizontal="left" vertical="center"/>
    </xf>
    <xf numFmtId="14" fontId="23" fillId="24" borderId="0" xfId="4" applyNumberFormat="1" applyFont="1" applyFill="1" applyAlignment="1">
      <alignment horizontal="left" vertical="center"/>
    </xf>
    <xf numFmtId="14" fontId="23" fillId="23" borderId="0" xfId="4" applyNumberFormat="1" applyFont="1" applyFill="1" applyAlignment="1">
      <alignment horizontal="left" vertical="center"/>
    </xf>
    <xf numFmtId="164" fontId="8" fillId="0" borderId="49" xfId="4" applyNumberFormat="1" applyFont="1" applyBorder="1" applyAlignment="1">
      <alignment vertical="top"/>
    </xf>
    <xf numFmtId="166" fontId="8" fillId="0" borderId="50" xfId="6" applyNumberFormat="1" applyFont="1" applyFill="1" applyBorder="1" applyAlignment="1">
      <alignment vertical="top"/>
    </xf>
    <xf numFmtId="169" fontId="8" fillId="0" borderId="51"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49" fontId="14" fillId="0" borderId="0" xfId="0" applyNumberFormat="1" applyFont="1" applyAlignment="1">
      <alignment horizontal="left" vertical="top"/>
    </xf>
    <xf numFmtId="0" fontId="14" fillId="0" borderId="0" xfId="0" applyFont="1"/>
    <xf numFmtId="169" fontId="1" fillId="0" borderId="0" xfId="3" applyNumberFormat="1" applyFont="1" applyFill="1" applyBorder="1" applyAlignment="1">
      <alignment vertical="top"/>
    </xf>
    <xf numFmtId="0" fontId="4" fillId="0" borderId="7" xfId="4" applyBorder="1" applyAlignment="1">
      <alignment vertical="top" wrapText="1"/>
    </xf>
    <xf numFmtId="0" fontId="4" fillId="0" borderId="41" xfId="4"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0" xfId="0" applyFont="1" applyAlignment="1" applyProtection="1">
      <alignment horizontal="left" vertical="top"/>
      <protection locked="0"/>
    </xf>
    <xf numFmtId="0" fontId="12" fillId="0" borderId="0" xfId="0" applyFont="1" applyAlignment="1" applyProtection="1">
      <alignment horizontal="left" vertical="top"/>
      <protection locked="0"/>
    </xf>
    <xf numFmtId="169" fontId="14" fillId="0" borderId="6" xfId="3" applyNumberFormat="1" applyFont="1" applyBorder="1" applyAlignment="1" applyProtection="1">
      <alignment horizontal="left" vertical="center"/>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8" fontId="14" fillId="0" borderId="0" xfId="0" applyNumberFormat="1" applyFont="1" applyAlignment="1" applyProtection="1">
      <alignment horizontal="left" vertical="top"/>
      <protection locked="0"/>
    </xf>
    <xf numFmtId="0" fontId="14" fillId="0" borderId="0" xfId="0" applyFont="1" applyAlignment="1" applyProtection="1">
      <alignment vertical="top"/>
      <protection locked="0"/>
    </xf>
    <xf numFmtId="0" fontId="14" fillId="13" borderId="0" xfId="0" applyFont="1" applyFill="1" applyAlignment="1" applyProtection="1">
      <alignment horizontal="left" vertical="top"/>
      <protection locked="0"/>
    </xf>
    <xf numFmtId="169" fontId="14" fillId="0" borderId="6" xfId="3" applyNumberFormat="1" applyFont="1" applyFill="1" applyBorder="1" applyAlignment="1" applyProtection="1">
      <alignment horizontal="left" vertical="center"/>
    </xf>
    <xf numFmtId="169" fontId="14" fillId="0" borderId="6" xfId="3" applyNumberFormat="1" applyFont="1" applyBorder="1" applyAlignment="1" applyProtection="1">
      <alignment horizontal="left" vertical="center"/>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1"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29" xfId="3" applyNumberFormat="1" applyFont="1" applyFill="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169" fontId="14" fillId="0" borderId="0" xfId="3" applyNumberFormat="1" applyFont="1" applyBorder="1" applyAlignment="1" applyProtection="1">
      <alignment vertical="top"/>
    </xf>
    <xf numFmtId="169" fontId="14" fillId="0" borderId="0" xfId="3" applyNumberFormat="1" applyFont="1" applyAlignment="1" applyProtection="1">
      <alignment vertical="top"/>
    </xf>
    <xf numFmtId="164" fontId="14" fillId="0" borderId="0" xfId="0" applyNumberFormat="1" applyFont="1" applyAlignment="1" applyProtection="1">
      <alignment vertical="top"/>
      <protection locked="0"/>
    </xf>
    <xf numFmtId="169" fontId="14" fillId="0" borderId="0" xfId="3" applyNumberFormat="1" applyFont="1" applyBorder="1" applyAlignment="1" applyProtection="1">
      <alignment vertical="top"/>
      <protection locked="0"/>
    </xf>
    <xf numFmtId="169"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9" fontId="14" fillId="0" borderId="0" xfId="0" applyNumberFormat="1" applyFont="1" applyAlignment="1" applyProtection="1">
      <alignment vertical="top"/>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164" fontId="14" fillId="0" borderId="0" xfId="0" applyNumberFormat="1" applyFont="1" applyAlignment="1" applyProtection="1">
      <alignment horizontal="center" vertical="center"/>
      <protection locked="0"/>
    </xf>
    <xf numFmtId="42" fontId="14" fillId="0" borderId="20" xfId="0" applyNumberFormat="1" applyFont="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Border="1" applyAlignment="1" applyProtection="1">
      <alignment vertical="top"/>
      <protection locked="0"/>
    </xf>
    <xf numFmtId="42" fontId="14" fillId="0" borderId="6" xfId="3" applyNumberFormat="1" applyFont="1" applyBorder="1" applyAlignment="1" applyProtection="1">
      <alignment vertical="top"/>
      <protection locked="0"/>
    </xf>
    <xf numFmtId="165" fontId="14" fillId="0" borderId="0" xfId="0" applyNumberFormat="1" applyFont="1" applyAlignment="1" applyProtection="1">
      <alignment vertical="top"/>
      <protection locked="0"/>
    </xf>
    <xf numFmtId="0" fontId="12" fillId="0" borderId="0" xfId="0" applyFont="1" applyAlignment="1" applyProtection="1">
      <alignment vertical="top"/>
      <protection locked="0"/>
    </xf>
    <xf numFmtId="164" fontId="12" fillId="0" borderId="27" xfId="0" applyNumberFormat="1" applyFont="1" applyBorder="1" applyAlignment="1" applyProtection="1">
      <alignment vertical="top"/>
      <protection locked="0"/>
    </xf>
    <xf numFmtId="164" fontId="12" fillId="0" borderId="0" xfId="0" applyNumberFormat="1" applyFont="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69"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Alignment="1" applyProtection="1">
      <alignment vertical="top"/>
      <protection locked="0"/>
    </xf>
    <xf numFmtId="169" fontId="14" fillId="3" borderId="6" xfId="3" applyNumberFormat="1" applyFont="1" applyFill="1" applyBorder="1" applyAlignment="1" applyProtection="1">
      <alignment horizontal="center" vertical="center" wrapText="1"/>
    </xf>
    <xf numFmtId="169" fontId="14" fillId="2" borderId="6" xfId="3" applyNumberFormat="1" applyFont="1" applyFill="1" applyBorder="1" applyAlignment="1" applyProtection="1">
      <alignment horizontal="center" vertical="center" wrapText="1"/>
    </xf>
    <xf numFmtId="169" fontId="14" fillId="4" borderId="6" xfId="3" applyNumberFormat="1" applyFont="1" applyFill="1" applyBorder="1" applyAlignment="1" applyProtection="1">
      <alignment horizontal="center" vertical="center" wrapText="1"/>
    </xf>
    <xf numFmtId="169" fontId="14" fillId="5" borderId="2" xfId="3" applyNumberFormat="1" applyFont="1" applyFill="1" applyBorder="1" applyAlignment="1" applyProtection="1">
      <alignment horizontal="center" vertical="center" wrapText="1"/>
    </xf>
    <xf numFmtId="169" fontId="14" fillId="6" borderId="2" xfId="3" applyNumberFormat="1" applyFont="1" applyFill="1" applyBorder="1" applyAlignment="1" applyProtection="1">
      <alignment horizontal="center" vertical="center" wrapText="1"/>
    </xf>
    <xf numFmtId="169" fontId="14" fillId="7" borderId="2" xfId="3" applyNumberFormat="1" applyFont="1" applyFill="1" applyBorder="1" applyAlignment="1" applyProtection="1">
      <alignment horizontal="center" vertical="center" wrapText="1"/>
    </xf>
    <xf numFmtId="169" fontId="14" fillId="8" borderId="2" xfId="3" applyNumberFormat="1" applyFont="1" applyFill="1" applyBorder="1" applyAlignment="1" applyProtection="1">
      <alignment horizontal="center" vertical="center" wrapText="1"/>
    </xf>
    <xf numFmtId="169" fontId="14" fillId="9" borderId="2" xfId="3" applyNumberFormat="1" applyFont="1" applyFill="1" applyBorder="1" applyAlignment="1" applyProtection="1">
      <alignment horizontal="center" vertical="center" wrapText="1"/>
    </xf>
    <xf numFmtId="169" fontId="14" fillId="10" borderId="2" xfId="3" applyNumberFormat="1" applyFont="1" applyFill="1" applyBorder="1" applyAlignment="1" applyProtection="1">
      <alignment horizontal="center" vertical="center" wrapText="1"/>
    </xf>
    <xf numFmtId="169" fontId="14" fillId="17" borderId="6" xfId="3" applyNumberFormat="1" applyFont="1" applyFill="1" applyBorder="1" applyAlignment="1" applyProtection="1">
      <alignment horizontal="center" vertical="center" wrapText="1"/>
    </xf>
    <xf numFmtId="169" fontId="14" fillId="5" borderId="6" xfId="3" applyNumberFormat="1" applyFont="1" applyFill="1" applyBorder="1" applyAlignment="1" applyProtection="1">
      <alignment horizontal="center" vertical="center" wrapText="1"/>
    </xf>
    <xf numFmtId="169" fontId="14" fillId="6" borderId="6" xfId="3" applyNumberFormat="1" applyFont="1" applyFill="1" applyBorder="1" applyAlignment="1" applyProtection="1">
      <alignment horizontal="center" vertical="center" wrapText="1"/>
    </xf>
    <xf numFmtId="169" fontId="12" fillId="7" borderId="6" xfId="3" applyNumberFormat="1" applyFont="1" applyFill="1" applyBorder="1" applyAlignment="1" applyProtection="1">
      <alignment horizontal="center" vertical="center" wrapText="1"/>
    </xf>
    <xf numFmtId="169" fontId="12" fillId="8" borderId="6" xfId="3" applyNumberFormat="1" applyFont="1" applyFill="1" applyBorder="1" applyAlignment="1" applyProtection="1">
      <alignment horizontal="center" vertical="center" wrapText="1"/>
    </xf>
    <xf numFmtId="169" fontId="12" fillId="9" borderId="6" xfId="3" applyNumberFormat="1" applyFont="1" applyFill="1" applyBorder="1" applyAlignment="1" applyProtection="1">
      <alignment horizontal="center" vertical="center" wrapText="1"/>
    </xf>
    <xf numFmtId="169" fontId="12" fillId="10" borderId="6" xfId="3" applyNumberFormat="1" applyFont="1" applyFill="1" applyBorder="1" applyAlignment="1" applyProtection="1">
      <alignment horizontal="center" vertical="center" wrapText="1"/>
    </xf>
    <xf numFmtId="169" fontId="12" fillId="17" borderId="6" xfId="3" applyNumberFormat="1" applyFont="1" applyFill="1" applyBorder="1" applyAlignment="1" applyProtection="1">
      <alignment horizontal="center" vertical="center" wrapText="1"/>
    </xf>
    <xf numFmtId="169" fontId="12" fillId="0" borderId="0" xfId="3" applyNumberFormat="1" applyFont="1" applyBorder="1" applyAlignment="1" applyProtection="1">
      <alignment vertical="top"/>
    </xf>
    <xf numFmtId="42" fontId="12" fillId="0" borderId="27" xfId="3" applyNumberFormat="1" applyFont="1" applyBorder="1" applyAlignment="1" applyProtection="1">
      <alignment vertical="top"/>
    </xf>
    <xf numFmtId="42" fontId="12" fillId="0" borderId="0" xfId="3" applyNumberFormat="1" applyFont="1" applyBorder="1" applyAlignment="1" applyProtection="1">
      <alignment vertical="top"/>
    </xf>
    <xf numFmtId="167" fontId="14" fillId="0" borderId="27" xfId="5" applyNumberFormat="1" applyFont="1" applyBorder="1" applyAlignment="1" applyProtection="1">
      <alignment vertical="top"/>
    </xf>
    <xf numFmtId="167" fontId="14" fillId="0" borderId="30" xfId="3" applyNumberFormat="1" applyFont="1" applyBorder="1" applyAlignment="1" applyProtection="1">
      <alignment vertical="top"/>
    </xf>
    <xf numFmtId="42" fontId="14" fillId="0" borderId="27" xfId="3" applyNumberFormat="1" applyFont="1" applyBorder="1" applyAlignment="1" applyProtection="1">
      <alignment vertical="top"/>
    </xf>
    <xf numFmtId="169" fontId="14" fillId="0" borderId="3" xfId="3" applyNumberFormat="1" applyFont="1" applyBorder="1" applyAlignment="1" applyProtection="1">
      <alignment vertical="top"/>
    </xf>
    <xf numFmtId="1" fontId="14" fillId="13" borderId="45" xfId="3"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 fontId="14" fillId="13" borderId="31" xfId="3" applyNumberFormat="1" applyFont="1" applyFill="1" applyBorder="1" applyAlignment="1" applyProtection="1">
      <alignment vertical="top"/>
    </xf>
    <xf numFmtId="0" fontId="0" fillId="0" borderId="0" xfId="0"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42" fontId="0" fillId="0" borderId="27" xfId="3" applyNumberFormat="1" applyFont="1" applyFill="1" applyBorder="1" applyProtection="1">
      <protection locked="0"/>
    </xf>
    <xf numFmtId="42" fontId="0" fillId="0" borderId="23" xfId="3" applyNumberFormat="1" applyFont="1" applyFill="1" applyBorder="1" applyProtection="1">
      <protection locked="0"/>
    </xf>
    <xf numFmtId="0" fontId="0" fillId="0" borderId="27"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0" xfId="0" applyBorder="1" applyProtection="1">
      <protection locked="0"/>
    </xf>
    <xf numFmtId="0" fontId="0" fillId="0" borderId="32" xfId="0" applyBorder="1" applyProtection="1">
      <protection locked="0"/>
    </xf>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6" xfId="3" applyNumberFormat="1" applyFont="1" applyFill="1" applyBorder="1" applyProtection="1"/>
    <xf numFmtId="42" fontId="6" fillId="0" borderId="14" xfId="3" applyNumberFormat="1" applyFont="1" applyFill="1" applyBorder="1" applyProtection="1"/>
    <xf numFmtId="42" fontId="0" fillId="0" borderId="26"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42" fontId="0" fillId="0" borderId="27"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Border="1"/>
    <xf numFmtId="10" fontId="14" fillId="0" borderId="6" xfId="3" applyNumberFormat="1" applyFont="1" applyBorder="1" applyAlignment="1" applyProtection="1">
      <alignment vertical="top"/>
    </xf>
    <xf numFmtId="0" fontId="6" fillId="0" borderId="6" xfId="4" applyFont="1" applyBorder="1" applyAlignment="1">
      <alignment horizontal="center" vertical="top" wrapText="1"/>
    </xf>
    <xf numFmtId="0" fontId="1" fillId="0" borderId="6" xfId="4" applyFont="1" applyBorder="1" applyAlignment="1">
      <alignment vertical="center" wrapText="1"/>
    </xf>
    <xf numFmtId="0" fontId="1" fillId="25" borderId="6" xfId="4" applyFont="1" applyFill="1" applyBorder="1" applyAlignment="1">
      <alignment vertical="center" wrapText="1"/>
    </xf>
    <xf numFmtId="169" fontId="1" fillId="0" borderId="1" xfId="3" applyNumberFormat="1" applyFont="1" applyFill="1" applyBorder="1" applyAlignment="1">
      <alignment vertical="top"/>
    </xf>
    <xf numFmtId="169" fontId="1" fillId="0" borderId="7" xfId="3" applyNumberFormat="1" applyFont="1" applyFill="1" applyBorder="1" applyAlignment="1">
      <alignment vertical="top"/>
    </xf>
    <xf numFmtId="169" fontId="1" fillId="0" borderId="31" xfId="3" applyNumberFormat="1" applyFont="1" applyFill="1" applyBorder="1" applyAlignment="1">
      <alignment vertical="top"/>
    </xf>
    <xf numFmtId="44" fontId="14" fillId="0" borderId="18" xfId="3" applyFont="1" applyFill="1" applyBorder="1" applyAlignment="1" applyProtection="1">
      <alignment horizontal="left" vertical="top"/>
    </xf>
    <xf numFmtId="44" fontId="12" fillId="0" borderId="2" xfId="3" applyFont="1" applyFill="1" applyBorder="1" applyAlignment="1" applyProtection="1">
      <alignment horizontal="left" vertical="top"/>
    </xf>
    <xf numFmtId="44" fontId="14" fillId="0" borderId="29" xfId="3" applyFont="1" applyFill="1" applyBorder="1" applyAlignment="1" applyProtection="1">
      <alignment horizontal="left" vertical="top"/>
    </xf>
    <xf numFmtId="44" fontId="12" fillId="0" borderId="2" xfId="3" applyFont="1" applyFill="1" applyBorder="1" applyAlignment="1">
      <alignment horizontal="left" vertical="top"/>
    </xf>
    <xf numFmtId="42" fontId="12" fillId="0" borderId="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5"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 xfId="3" applyNumberFormat="1" applyFont="1" applyFill="1" applyBorder="1" applyAlignment="1">
      <alignment horizontal="left" vertical="top"/>
    </xf>
    <xf numFmtId="171" fontId="12" fillId="0" borderId="20" xfId="3" applyNumberFormat="1" applyFont="1" applyFill="1" applyBorder="1" applyAlignment="1" applyProtection="1">
      <alignment horizontal="left" vertical="top"/>
    </xf>
    <xf numFmtId="171" fontId="12" fillId="0" borderId="6" xfId="3" applyNumberFormat="1" applyFont="1" applyFill="1" applyBorder="1" applyAlignment="1" applyProtection="1">
      <alignment horizontal="left" vertical="top"/>
    </xf>
    <xf numFmtId="171" fontId="12" fillId="0" borderId="14" xfId="3" applyNumberFormat="1" applyFont="1" applyFill="1" applyBorder="1" applyAlignment="1" applyProtection="1">
      <alignment horizontal="left" vertical="top"/>
    </xf>
    <xf numFmtId="171" fontId="12" fillId="0" borderId="21" xfId="3" applyNumberFormat="1" applyFont="1" applyFill="1" applyBorder="1" applyAlignment="1" applyProtection="1">
      <alignment horizontal="left" vertical="top"/>
    </xf>
    <xf numFmtId="171" fontId="12" fillId="0" borderId="5" xfId="3" applyNumberFormat="1" applyFont="1" applyFill="1" applyBorder="1" applyAlignment="1" applyProtection="1">
      <alignment horizontal="left" vertical="top"/>
    </xf>
    <xf numFmtId="171" fontId="12" fillId="0" borderId="10" xfId="3" applyNumberFormat="1" applyFont="1" applyBorder="1" applyAlignment="1" applyProtection="1">
      <alignment horizontal="left" vertical="top"/>
    </xf>
    <xf numFmtId="171" fontId="12" fillId="0" borderId="8" xfId="3" applyNumberFormat="1" applyFont="1" applyBorder="1" applyAlignment="1" applyProtection="1">
      <alignment horizontal="left" vertical="top"/>
    </xf>
    <xf numFmtId="171" fontId="12" fillId="0" borderId="14" xfId="3" applyNumberFormat="1" applyFont="1" applyBorder="1" applyAlignment="1" applyProtection="1">
      <alignment horizontal="left" vertical="top"/>
    </xf>
    <xf numFmtId="14" fontId="6" fillId="0" borderId="6" xfId="0" applyNumberFormat="1" applyFont="1" applyBorder="1" applyAlignment="1">
      <alignment horizontal="center" vertical="center" wrapText="1"/>
    </xf>
    <xf numFmtId="0" fontId="6" fillId="0" borderId="6" xfId="0" applyFont="1" applyBorder="1" applyAlignment="1">
      <alignment horizontal="center" vertical="center" wrapText="1"/>
    </xf>
    <xf numFmtId="168" fontId="12" fillId="3" borderId="21" xfId="0" applyNumberFormat="1" applyFont="1" applyFill="1" applyBorder="1" applyAlignment="1">
      <alignment horizontal="center" vertical="center" wrapText="1"/>
    </xf>
    <xf numFmtId="42" fontId="0" fillId="0" borderId="26" xfId="3" applyNumberFormat="1" applyFont="1" applyFill="1" applyBorder="1" applyProtection="1">
      <protection locked="0"/>
    </xf>
    <xf numFmtId="42" fontId="0" fillId="0" borderId="41" xfId="3" applyNumberFormat="1" applyFont="1" applyFill="1" applyBorder="1" applyProtection="1">
      <protection locked="0"/>
    </xf>
    <xf numFmtId="42" fontId="6" fillId="0" borderId="12" xfId="3" applyNumberFormat="1" applyFont="1" applyFill="1" applyBorder="1" applyProtection="1"/>
    <xf numFmtId="42" fontId="6" fillId="0" borderId="13" xfId="3" applyNumberFormat="1" applyFont="1" applyFill="1" applyBorder="1" applyAlignment="1" applyProtection="1">
      <alignment horizontal="right"/>
    </xf>
    <xf numFmtId="42" fontId="6" fillId="0" borderId="2" xfId="3" applyNumberFormat="1" applyFont="1" applyFill="1" applyBorder="1" applyProtection="1"/>
    <xf numFmtId="42" fontId="6" fillId="0" borderId="10" xfId="3" applyNumberFormat="1" applyFont="1" applyFill="1" applyBorder="1" applyAlignment="1" applyProtection="1">
      <alignment horizontal="right"/>
    </xf>
    <xf numFmtId="42" fontId="6" fillId="0" borderId="7" xfId="3" applyNumberFormat="1" applyFont="1" applyFill="1" applyBorder="1" applyProtection="1"/>
    <xf numFmtId="42" fontId="6" fillId="0" borderId="7" xfId="3" applyNumberFormat="1" applyFont="1" applyFill="1" applyBorder="1" applyAlignment="1" applyProtection="1">
      <alignment horizontal="right"/>
    </xf>
    <xf numFmtId="0" fontId="6" fillId="0" borderId="14" xfId="0" applyFont="1" applyBorder="1"/>
    <xf numFmtId="14" fontId="12" fillId="0" borderId="14" xfId="0" applyNumberFormat="1" applyFont="1" applyBorder="1" applyAlignment="1">
      <alignment horizontal="center"/>
    </xf>
    <xf numFmtId="42" fontId="0" fillId="0" borderId="27" xfId="3" applyNumberFormat="1" applyFont="1" applyFill="1" applyBorder="1" applyProtection="1"/>
    <xf numFmtId="42" fontId="0" fillId="0" borderId="23" xfId="3" applyNumberFormat="1" applyFont="1" applyFill="1" applyBorder="1" applyProtection="1"/>
    <xf numFmtId="42" fontId="14" fillId="0" borderId="14" xfId="3" applyNumberFormat="1" applyFont="1" applyFill="1" applyBorder="1" applyAlignment="1" applyProtection="1">
      <alignment horizontal="left" vertical="top"/>
    </xf>
    <xf numFmtId="42" fontId="14" fillId="0" borderId="21" xfId="3" applyNumberFormat="1" applyFont="1" applyFill="1" applyBorder="1" applyAlignment="1" applyProtection="1">
      <alignment horizontal="left" vertical="top"/>
    </xf>
    <xf numFmtId="0" fontId="49" fillId="16" borderId="0" xfId="0" applyFont="1" applyFill="1" applyAlignment="1">
      <alignment horizontal="left" vertical="center"/>
    </xf>
    <xf numFmtId="0" fontId="51" fillId="0" borderId="0" xfId="0" applyFont="1"/>
    <xf numFmtId="0" fontId="50" fillId="0" borderId="0" xfId="0" applyFont="1"/>
    <xf numFmtId="0" fontId="0" fillId="0" borderId="0" xfId="0" applyAlignment="1">
      <alignment horizontal="left"/>
    </xf>
    <xf numFmtId="0" fontId="12" fillId="0" borderId="0" xfId="0" applyFont="1" applyAlignment="1">
      <alignment horizontal="left" vertical="center"/>
    </xf>
    <xf numFmtId="171" fontId="12" fillId="0" borderId="11" xfId="3" applyNumberFormat="1" applyFont="1" applyBorder="1" applyAlignment="1" applyProtection="1">
      <alignment horizontal="left" vertical="top"/>
    </xf>
    <xf numFmtId="42" fontId="12" fillId="0" borderId="1" xfId="3" applyNumberFormat="1" applyFont="1" applyFill="1" applyBorder="1" applyAlignment="1" applyProtection="1">
      <alignment horizontal="left" vertical="top"/>
    </xf>
    <xf numFmtId="42" fontId="14" fillId="0" borderId="20" xfId="3" applyNumberFormat="1" applyFont="1" applyBorder="1" applyAlignment="1" applyProtection="1">
      <alignment horizontal="left" vertical="top"/>
      <protection locked="0"/>
    </xf>
    <xf numFmtId="42" fontId="14" fillId="0" borderId="41" xfId="3" applyNumberFormat="1" applyFont="1" applyFill="1" applyBorder="1" applyAlignment="1" applyProtection="1">
      <alignment horizontal="left" vertical="top"/>
      <protection locked="0"/>
    </xf>
    <xf numFmtId="42" fontId="12" fillId="0" borderId="19" xfId="0" applyNumberFormat="1" applyFont="1" applyBorder="1" applyAlignment="1">
      <alignment horizontal="left" vertical="top"/>
    </xf>
    <xf numFmtId="171" fontId="12" fillId="0" borderId="26" xfId="3" applyNumberFormat="1" applyFont="1" applyBorder="1" applyAlignment="1" applyProtection="1">
      <alignment horizontal="left" vertical="top"/>
    </xf>
    <xf numFmtId="42" fontId="12" fillId="0" borderId="26" xfId="3" applyNumberFormat="1" applyFont="1" applyBorder="1" applyAlignment="1" applyProtection="1">
      <alignment horizontal="left" vertical="top"/>
    </xf>
    <xf numFmtId="44" fontId="12" fillId="0" borderId="11" xfId="3" applyFont="1" applyBorder="1" applyAlignment="1">
      <alignment horizontal="left" vertical="top"/>
    </xf>
    <xf numFmtId="0" fontId="14" fillId="1" borderId="9" xfId="0" applyFont="1" applyFill="1" applyBorder="1" applyAlignment="1">
      <alignment horizontal="left" vertical="top"/>
    </xf>
    <xf numFmtId="0" fontId="14" fillId="3" borderId="18" xfId="0" applyFont="1" applyFill="1" applyBorder="1" applyAlignment="1">
      <alignment horizontal="center" vertical="center" wrapText="1"/>
    </xf>
    <xf numFmtId="49" fontId="14" fillId="3" borderId="19" xfId="0" applyNumberFormat="1" applyFont="1" applyFill="1" applyBorder="1" applyAlignment="1">
      <alignment horizontal="center" vertical="center" wrapText="1"/>
    </xf>
    <xf numFmtId="168" fontId="12" fillId="17" borderId="6" xfId="0" applyNumberFormat="1" applyFont="1" applyFill="1" applyBorder="1" applyAlignment="1">
      <alignment horizontal="center" vertical="center" wrapText="1"/>
    </xf>
    <xf numFmtId="168" fontId="12" fillId="17" borderId="21" xfId="0" applyNumberFormat="1" applyFont="1" applyFill="1" applyBorder="1" applyAlignment="1">
      <alignment horizontal="center" vertical="center" wrapText="1"/>
    </xf>
    <xf numFmtId="168" fontId="12" fillId="4" borderId="5" xfId="0" applyNumberFormat="1" applyFont="1" applyFill="1" applyBorder="1" applyAlignment="1">
      <alignment horizontal="center" vertical="center" wrapText="1"/>
    </xf>
    <xf numFmtId="168" fontId="12" fillId="4" borderId="6" xfId="0" applyNumberFormat="1" applyFont="1" applyFill="1" applyBorder="1" applyAlignment="1">
      <alignment horizontal="center" vertical="center" wrapText="1"/>
    </xf>
    <xf numFmtId="168" fontId="12" fillId="4" borderId="14" xfId="0" applyNumberFormat="1" applyFont="1" applyFill="1" applyBorder="1" applyAlignment="1">
      <alignment horizontal="center" vertical="center" wrapText="1"/>
    </xf>
    <xf numFmtId="168" fontId="12" fillId="5" borderId="20" xfId="0" applyNumberFormat="1" applyFont="1" applyFill="1" applyBorder="1" applyAlignment="1">
      <alignment horizontal="center" vertical="center" wrapText="1"/>
    </xf>
    <xf numFmtId="168" fontId="12" fillId="5" borderId="6" xfId="0" applyNumberFormat="1" applyFont="1" applyFill="1" applyBorder="1" applyAlignment="1">
      <alignment horizontal="center" vertical="center" wrapText="1"/>
    </xf>
    <xf numFmtId="168" fontId="12" fillId="5" borderId="21" xfId="0" applyNumberFormat="1" applyFont="1" applyFill="1" applyBorder="1" applyAlignment="1">
      <alignment horizontal="center" vertical="center" wrapText="1"/>
    </xf>
    <xf numFmtId="168" fontId="12" fillId="6" borderId="20" xfId="0" applyNumberFormat="1" applyFont="1" applyFill="1" applyBorder="1" applyAlignment="1">
      <alignment horizontal="center" vertical="center" wrapText="1"/>
    </xf>
    <xf numFmtId="168" fontId="12" fillId="6" borderId="6" xfId="0" applyNumberFormat="1" applyFont="1" applyFill="1" applyBorder="1" applyAlignment="1">
      <alignment horizontal="center" vertical="center" wrapText="1"/>
    </xf>
    <xf numFmtId="168" fontId="12" fillId="6" borderId="21" xfId="0" applyNumberFormat="1" applyFont="1" applyFill="1" applyBorder="1" applyAlignment="1">
      <alignment horizontal="center" vertical="center" wrapText="1"/>
    </xf>
    <xf numFmtId="168" fontId="12" fillId="7" borderId="5" xfId="0" applyNumberFormat="1" applyFont="1" applyFill="1" applyBorder="1" applyAlignment="1">
      <alignment horizontal="center" vertical="center" wrapText="1"/>
    </xf>
    <xf numFmtId="168" fontId="12" fillId="7" borderId="6" xfId="0" applyNumberFormat="1" applyFont="1" applyFill="1" applyBorder="1" applyAlignment="1">
      <alignment horizontal="center" vertical="center" wrapText="1"/>
    </xf>
    <xf numFmtId="168" fontId="12" fillId="7" borderId="14" xfId="0" applyNumberFormat="1" applyFont="1" applyFill="1" applyBorder="1" applyAlignment="1">
      <alignment horizontal="center" vertical="center" wrapText="1"/>
    </xf>
    <xf numFmtId="168" fontId="12" fillId="8" borderId="20" xfId="0" applyNumberFormat="1" applyFont="1" applyFill="1" applyBorder="1" applyAlignment="1">
      <alignment horizontal="center" vertical="center" wrapText="1"/>
    </xf>
    <xf numFmtId="168" fontId="12" fillId="8" borderId="6" xfId="0" applyNumberFormat="1" applyFont="1" applyFill="1" applyBorder="1" applyAlignment="1">
      <alignment horizontal="center" vertical="center" wrapText="1"/>
    </xf>
    <xf numFmtId="168" fontId="12" fillId="8" borderId="21" xfId="0" applyNumberFormat="1" applyFont="1" applyFill="1" applyBorder="1" applyAlignment="1">
      <alignment horizontal="center" vertical="center" wrapText="1"/>
    </xf>
    <xf numFmtId="168" fontId="12" fillId="9" borderId="20" xfId="0" applyNumberFormat="1" applyFont="1" applyFill="1" applyBorder="1" applyAlignment="1">
      <alignment horizontal="center" vertical="center" wrapText="1"/>
    </xf>
    <xf numFmtId="168" fontId="12" fillId="9" borderId="6" xfId="0" applyNumberFormat="1" applyFont="1" applyFill="1" applyBorder="1" applyAlignment="1">
      <alignment horizontal="center" vertical="center" wrapText="1"/>
    </xf>
    <xf numFmtId="168" fontId="12" fillId="9" borderId="21" xfId="0" applyNumberFormat="1" applyFont="1" applyFill="1" applyBorder="1" applyAlignment="1">
      <alignment horizontal="center" vertical="center" wrapText="1"/>
    </xf>
    <xf numFmtId="168" fontId="12" fillId="10" borderId="20" xfId="0" applyNumberFormat="1" applyFont="1" applyFill="1" applyBorder="1" applyAlignment="1">
      <alignment horizontal="center" vertical="center" wrapText="1"/>
    </xf>
    <xf numFmtId="168" fontId="12" fillId="10" borderId="6" xfId="0" applyNumberFormat="1" applyFont="1" applyFill="1" applyBorder="1" applyAlignment="1">
      <alignment horizontal="center" vertical="center" wrapText="1"/>
    </xf>
    <xf numFmtId="168" fontId="12" fillId="10" borderId="21" xfId="0" applyNumberFormat="1" applyFont="1" applyFill="1" applyBorder="1" applyAlignment="1">
      <alignment horizontal="center" vertical="center" wrapText="1"/>
    </xf>
    <xf numFmtId="168" fontId="12" fillId="11" borderId="20" xfId="0" applyNumberFormat="1" applyFont="1" applyFill="1" applyBorder="1" applyAlignment="1">
      <alignment horizontal="center" vertical="center" wrapText="1"/>
    </xf>
    <xf numFmtId="168" fontId="12" fillId="3" borderId="20" xfId="0" applyNumberFormat="1" applyFont="1" applyFill="1" applyBorder="1" applyAlignment="1">
      <alignment horizontal="center" vertical="center" wrapText="1"/>
    </xf>
    <xf numFmtId="168" fontId="12" fillId="3" borderId="6" xfId="0" applyNumberFormat="1" applyFont="1" applyFill="1" applyBorder="1" applyAlignment="1">
      <alignment horizontal="center" vertical="center" wrapText="1"/>
    </xf>
    <xf numFmtId="171" fontId="12" fillId="0" borderId="21" xfId="0" applyNumberFormat="1" applyFont="1" applyBorder="1" applyAlignment="1">
      <alignment horizontal="left" vertical="top"/>
    </xf>
    <xf numFmtId="42" fontId="14" fillId="0" borderId="19" xfId="0" applyNumberFormat="1" applyFont="1" applyBorder="1" applyAlignment="1">
      <alignment horizontal="left" vertical="top"/>
    </xf>
    <xf numFmtId="42" fontId="14" fillId="0" borderId="1" xfId="0" applyNumberFormat="1" applyFont="1" applyBorder="1" applyAlignment="1">
      <alignment horizontal="left" vertical="top"/>
    </xf>
    <xf numFmtId="42" fontId="12" fillId="0" borderId="10" xfId="0" applyNumberFormat="1" applyFont="1" applyBorder="1" applyAlignment="1">
      <alignment horizontal="left" vertical="top"/>
    </xf>
    <xf numFmtId="42" fontId="8" fillId="0" borderId="0" xfId="3" applyNumberFormat="1" applyFont="1" applyFill="1" applyBorder="1" applyAlignment="1" applyProtection="1">
      <alignment vertical="top"/>
    </xf>
    <xf numFmtId="2" fontId="14" fillId="0" borderId="6" xfId="3" applyNumberFormat="1" applyFont="1" applyFill="1" applyBorder="1" applyAlignment="1" applyProtection="1">
      <alignment vertical="top"/>
    </xf>
    <xf numFmtId="42" fontId="14" fillId="0" borderId="6" xfId="3" applyNumberFormat="1" applyFont="1" applyBorder="1" applyAlignment="1" applyProtection="1">
      <alignment vertical="top"/>
    </xf>
    <xf numFmtId="10" fontId="14" fillId="0" borderId="6" xfId="5" applyNumberFormat="1" applyFont="1" applyFill="1" applyBorder="1" applyAlignment="1" applyProtection="1">
      <alignment vertical="top"/>
    </xf>
    <xf numFmtId="42" fontId="12" fillId="0" borderId="29" xfId="0" applyNumberFormat="1" applyFont="1" applyBorder="1" applyAlignment="1">
      <alignment horizontal="left" vertical="top"/>
    </xf>
    <xf numFmtId="42" fontId="12" fillId="0" borderId="21" xfId="0" applyNumberFormat="1" applyFont="1" applyBorder="1" applyAlignment="1">
      <alignment horizontal="left" vertical="top"/>
    </xf>
    <xf numFmtId="42" fontId="0" fillId="0" borderId="41" xfId="0" applyNumberFormat="1" applyBorder="1"/>
    <xf numFmtId="42" fontId="0" fillId="0" borderId="41" xfId="3" applyNumberFormat="1" applyFont="1" applyFill="1" applyBorder="1" applyProtection="1"/>
    <xf numFmtId="168" fontId="14" fillId="3" borderId="20" xfId="0" applyNumberFormat="1" applyFont="1" applyFill="1" applyBorder="1" applyAlignment="1">
      <alignment horizontal="center" vertical="center" wrapText="1"/>
    </xf>
    <xf numFmtId="168" fontId="12" fillId="17" borderId="5" xfId="0" applyNumberFormat="1" applyFont="1" applyFill="1" applyBorder="1" applyAlignment="1">
      <alignment horizontal="center" vertical="center" wrapText="1"/>
    </xf>
    <xf numFmtId="168" fontId="12" fillId="5" borderId="26" xfId="0" applyNumberFormat="1" applyFont="1" applyFill="1" applyBorder="1" applyAlignment="1">
      <alignment horizontal="center" vertical="center" wrapText="1"/>
    </xf>
    <xf numFmtId="168" fontId="12" fillId="6" borderId="26" xfId="0" applyNumberFormat="1" applyFont="1" applyFill="1" applyBorder="1" applyAlignment="1">
      <alignment horizontal="center" vertical="center" wrapText="1"/>
    </xf>
    <xf numFmtId="168" fontId="12" fillId="8" borderId="26" xfId="0" applyNumberFormat="1" applyFont="1" applyFill="1" applyBorder="1" applyAlignment="1">
      <alignment horizontal="center" vertical="center" wrapText="1"/>
    </xf>
    <xf numFmtId="168" fontId="12" fillId="9" borderId="26" xfId="0" applyNumberFormat="1" applyFont="1" applyFill="1" applyBorder="1" applyAlignment="1">
      <alignment horizontal="center" vertical="center" wrapText="1"/>
    </xf>
    <xf numFmtId="168" fontId="12" fillId="10" borderId="26" xfId="0" applyNumberFormat="1" applyFont="1" applyFill="1" applyBorder="1" applyAlignment="1">
      <alignment horizontal="center" vertical="center" wrapText="1"/>
    </xf>
    <xf numFmtId="172" fontId="14" fillId="0" borderId="0" xfId="0" applyNumberFormat="1" applyFont="1" applyAlignment="1">
      <alignment horizontal="center" vertical="center"/>
    </xf>
    <xf numFmtId="0" fontId="1" fillId="0" borderId="0" xfId="0" applyFont="1" applyAlignment="1">
      <alignment horizontal="center"/>
    </xf>
    <xf numFmtId="43" fontId="0" fillId="0" borderId="0" xfId="1" applyFont="1" applyBorder="1" applyProtection="1">
      <protection locked="0"/>
    </xf>
    <xf numFmtId="43" fontId="0" fillId="0" borderId="0" xfId="1" applyFont="1" applyBorder="1" applyProtection="1"/>
    <xf numFmtId="0" fontId="0" fillId="0" borderId="6" xfId="0" applyBorder="1" applyAlignment="1">
      <alignment horizontal="center"/>
    </xf>
    <xf numFmtId="172" fontId="14" fillId="6" borderId="6" xfId="0" applyNumberFormat="1" applyFont="1" applyFill="1" applyBorder="1" applyAlignment="1">
      <alignment horizontal="center" vertical="center" wrapText="1"/>
    </xf>
    <xf numFmtId="172" fontId="14" fillId="7" borderId="6" xfId="0" applyNumberFormat="1" applyFont="1" applyFill="1" applyBorder="1" applyAlignment="1">
      <alignment horizontal="center" vertical="center" wrapText="1"/>
    </xf>
    <xf numFmtId="172" fontId="14" fillId="8" borderId="6" xfId="0" applyNumberFormat="1" applyFont="1" applyFill="1" applyBorder="1" applyAlignment="1">
      <alignment horizontal="center" vertical="center" wrapText="1"/>
    </xf>
    <xf numFmtId="172" fontId="14" fillId="9" borderId="6" xfId="0" applyNumberFormat="1" applyFont="1" applyFill="1" applyBorder="1" applyAlignment="1">
      <alignment horizontal="center" vertical="center" wrapText="1"/>
    </xf>
    <xf numFmtId="172" fontId="14" fillId="10" borderId="6" xfId="0" applyNumberFormat="1" applyFont="1" applyFill="1" applyBorder="1" applyAlignment="1">
      <alignment horizontal="center" vertical="center" wrapText="1"/>
    </xf>
    <xf numFmtId="172" fontId="14" fillId="3" borderId="6" xfId="0" applyNumberFormat="1" applyFont="1" applyFill="1" applyBorder="1" applyAlignment="1">
      <alignment horizontal="center" vertical="center" wrapText="1"/>
    </xf>
    <xf numFmtId="172" fontId="14" fillId="3" borderId="20" xfId="0" applyNumberFormat="1" applyFont="1" applyFill="1" applyBorder="1" applyAlignment="1">
      <alignment horizontal="center" vertical="center" wrapText="1"/>
    </xf>
    <xf numFmtId="172" fontId="14" fillId="3" borderId="21" xfId="0" applyNumberFormat="1" applyFont="1" applyFill="1" applyBorder="1" applyAlignment="1">
      <alignment horizontal="center" vertical="center" wrapText="1"/>
    </xf>
    <xf numFmtId="172" fontId="14" fillId="17" borderId="6" xfId="0" applyNumberFormat="1" applyFont="1" applyFill="1" applyBorder="1" applyAlignment="1">
      <alignment horizontal="center" vertical="center" wrapText="1"/>
    </xf>
    <xf numFmtId="172" fontId="14" fillId="17" borderId="21" xfId="0" applyNumberFormat="1" applyFont="1" applyFill="1" applyBorder="1" applyAlignment="1">
      <alignment horizontal="center" vertical="center" wrapText="1"/>
    </xf>
    <xf numFmtId="172" fontId="14" fillId="4" borderId="5" xfId="0" applyNumberFormat="1" applyFont="1" applyFill="1" applyBorder="1" applyAlignment="1">
      <alignment horizontal="center" vertical="center" wrapText="1"/>
    </xf>
    <xf numFmtId="172" fontId="14" fillId="4" borderId="6" xfId="0" applyNumberFormat="1" applyFont="1" applyFill="1" applyBorder="1" applyAlignment="1">
      <alignment horizontal="center" vertical="center" wrapText="1"/>
    </xf>
    <xf numFmtId="172" fontId="14" fillId="4" borderId="14" xfId="0" applyNumberFormat="1" applyFont="1" applyFill="1" applyBorder="1" applyAlignment="1">
      <alignment horizontal="center" vertical="center" wrapText="1"/>
    </xf>
    <xf numFmtId="172" fontId="14" fillId="5" borderId="20" xfId="0" applyNumberFormat="1" applyFont="1" applyFill="1" applyBorder="1" applyAlignment="1">
      <alignment horizontal="center" vertical="center" wrapText="1"/>
    </xf>
    <xf numFmtId="172" fontId="14" fillId="5" borderId="6" xfId="0" applyNumberFormat="1" applyFont="1" applyFill="1" applyBorder="1" applyAlignment="1">
      <alignment horizontal="center" vertical="center" wrapText="1"/>
    </xf>
    <xf numFmtId="172" fontId="14" fillId="5" borderId="21" xfId="0" applyNumberFormat="1" applyFont="1" applyFill="1" applyBorder="1" applyAlignment="1">
      <alignment horizontal="center" vertical="center" wrapText="1"/>
    </xf>
    <xf numFmtId="172" fontId="14" fillId="6" borderId="20" xfId="0" applyNumberFormat="1" applyFont="1" applyFill="1" applyBorder="1" applyAlignment="1">
      <alignment horizontal="center" vertical="center" wrapText="1"/>
    </xf>
    <xf numFmtId="172" fontId="14" fillId="6" borderId="21" xfId="0" applyNumberFormat="1" applyFont="1" applyFill="1" applyBorder="1" applyAlignment="1">
      <alignment horizontal="center" vertical="center" wrapText="1"/>
    </xf>
    <xf numFmtId="172" fontId="14" fillId="7" borderId="5" xfId="0" applyNumberFormat="1" applyFont="1" applyFill="1" applyBorder="1" applyAlignment="1">
      <alignment horizontal="center" vertical="center" wrapText="1"/>
    </xf>
    <xf numFmtId="172" fontId="14" fillId="7" borderId="14" xfId="0" applyNumberFormat="1" applyFont="1" applyFill="1" applyBorder="1" applyAlignment="1">
      <alignment horizontal="center" vertical="center" wrapText="1"/>
    </xf>
    <xf numFmtId="172" fontId="14" fillId="8" borderId="20" xfId="0" applyNumberFormat="1" applyFont="1" applyFill="1" applyBorder="1" applyAlignment="1">
      <alignment horizontal="center" vertical="center" wrapText="1"/>
    </xf>
    <xf numFmtId="172" fontId="14" fillId="8" borderId="21" xfId="0" applyNumberFormat="1" applyFont="1" applyFill="1" applyBorder="1" applyAlignment="1">
      <alignment horizontal="center" vertical="center" wrapText="1"/>
    </xf>
    <xf numFmtId="172" fontId="14" fillId="9" borderId="20" xfId="0" applyNumberFormat="1" applyFont="1" applyFill="1" applyBorder="1" applyAlignment="1">
      <alignment horizontal="center" vertical="center" wrapText="1"/>
    </xf>
    <xf numFmtId="172" fontId="14" fillId="9" borderId="21" xfId="0" applyNumberFormat="1" applyFont="1" applyFill="1" applyBorder="1" applyAlignment="1">
      <alignment horizontal="center" vertical="center" wrapText="1"/>
    </xf>
    <xf numFmtId="172" fontId="14" fillId="10" borderId="20" xfId="0" applyNumberFormat="1" applyFont="1" applyFill="1" applyBorder="1" applyAlignment="1">
      <alignment horizontal="center" vertical="center" wrapText="1"/>
    </xf>
    <xf numFmtId="172" fontId="14" fillId="10" borderId="21" xfId="0" applyNumberFormat="1" applyFont="1" applyFill="1" applyBorder="1" applyAlignment="1">
      <alignment horizontal="center" vertical="center" wrapText="1"/>
    </xf>
    <xf numFmtId="172" fontId="14" fillId="11" borderId="20" xfId="0" applyNumberFormat="1" applyFont="1" applyFill="1" applyBorder="1" applyAlignment="1">
      <alignment horizontal="center" vertical="center" wrapText="1"/>
    </xf>
    <xf numFmtId="172" fontId="14" fillId="17" borderId="5" xfId="0" applyNumberFormat="1" applyFont="1" applyFill="1" applyBorder="1" applyAlignment="1">
      <alignment horizontal="center" vertical="center" wrapText="1"/>
    </xf>
    <xf numFmtId="172" fontId="14" fillId="5" borderId="26" xfId="0" applyNumberFormat="1" applyFont="1" applyFill="1" applyBorder="1" applyAlignment="1">
      <alignment horizontal="center" vertical="center" wrapText="1"/>
    </xf>
    <xf numFmtId="172" fontId="14" fillId="6" borderId="26" xfId="0" applyNumberFormat="1" applyFont="1" applyFill="1" applyBorder="1" applyAlignment="1">
      <alignment horizontal="center" vertical="center" wrapText="1"/>
    </xf>
    <xf numFmtId="172" fontId="14" fillId="8" borderId="26" xfId="0" applyNumberFormat="1" applyFont="1" applyFill="1" applyBorder="1" applyAlignment="1">
      <alignment horizontal="center" vertical="center" wrapText="1"/>
    </xf>
    <xf numFmtId="172" fontId="14" fillId="9" borderId="26" xfId="0" applyNumberFormat="1" applyFont="1" applyFill="1" applyBorder="1" applyAlignment="1">
      <alignment horizontal="center" vertical="center" wrapText="1"/>
    </xf>
    <xf numFmtId="172" fontId="14" fillId="10" borderId="26" xfId="0" applyNumberFormat="1" applyFont="1" applyFill="1" applyBorder="1" applyAlignment="1">
      <alignment horizontal="center" vertical="center" wrapText="1"/>
    </xf>
    <xf numFmtId="169" fontId="0" fillId="0" borderId="0" xfId="0" applyNumberFormat="1"/>
    <xf numFmtId="42" fontId="12" fillId="0" borderId="33" xfId="3" applyNumberFormat="1" applyFont="1" applyFill="1" applyBorder="1" applyAlignment="1" applyProtection="1">
      <alignment horizontal="left" vertical="top"/>
    </xf>
    <xf numFmtId="42" fontId="14" fillId="0" borderId="22" xfId="3" applyNumberFormat="1" applyFont="1" applyFill="1" applyBorder="1" applyAlignment="1" applyProtection="1">
      <alignment horizontal="left" vertical="top"/>
    </xf>
    <xf numFmtId="42" fontId="14" fillId="0" borderId="52" xfId="3" applyNumberFormat="1" applyFont="1" applyFill="1" applyBorder="1" applyAlignment="1" applyProtection="1">
      <alignment horizontal="left" vertical="top"/>
    </xf>
    <xf numFmtId="42" fontId="14" fillId="0" borderId="3" xfId="3" applyNumberFormat="1" applyFont="1" applyFill="1" applyBorder="1" applyAlignment="1" applyProtection="1">
      <alignment horizontal="left" vertical="top"/>
    </xf>
    <xf numFmtId="42" fontId="14" fillId="0" borderId="11" xfId="3" applyNumberFormat="1" applyFont="1" applyFill="1" applyBorder="1" applyAlignment="1" applyProtection="1">
      <alignment horizontal="left" vertical="top"/>
    </xf>
    <xf numFmtId="42" fontId="14" fillId="0" borderId="52" xfId="3" applyNumberFormat="1" applyFont="1" applyBorder="1" applyAlignment="1" applyProtection="1">
      <alignment horizontal="left" vertical="top"/>
    </xf>
    <xf numFmtId="44" fontId="14" fillId="0" borderId="22" xfId="3" applyFont="1" applyFill="1" applyBorder="1" applyAlignment="1" applyProtection="1">
      <alignment horizontal="left" vertical="top"/>
    </xf>
    <xf numFmtId="44" fontId="12" fillId="0" borderId="33" xfId="3" applyFont="1" applyFill="1" applyBorder="1" applyAlignment="1">
      <alignment horizontal="left" vertical="top"/>
    </xf>
    <xf numFmtId="44" fontId="14" fillId="0" borderId="52" xfId="3" applyFont="1" applyFill="1" applyBorder="1" applyAlignment="1" applyProtection="1">
      <alignment horizontal="left" vertical="top"/>
    </xf>
    <xf numFmtId="44" fontId="14" fillId="0" borderId="3" xfId="3" applyFont="1" applyFill="1" applyBorder="1" applyAlignment="1" applyProtection="1">
      <alignment horizontal="left" vertical="top"/>
    </xf>
    <xf numFmtId="44" fontId="14" fillId="0" borderId="11" xfId="3" applyFont="1" applyFill="1" applyBorder="1" applyAlignment="1" applyProtection="1">
      <alignment horizontal="left" vertical="top"/>
    </xf>
    <xf numFmtId="44" fontId="14" fillId="0" borderId="0" xfId="3" applyFont="1" applyBorder="1" applyAlignment="1" applyProtection="1">
      <alignment horizontal="left" vertical="top"/>
    </xf>
    <xf numFmtId="44" fontId="14" fillId="0" borderId="52" xfId="3" applyFont="1" applyBorder="1" applyAlignment="1" applyProtection="1">
      <alignment horizontal="left" vertical="top"/>
    </xf>
    <xf numFmtId="42" fontId="12" fillId="0" borderId="33" xfId="3" applyNumberFormat="1" applyFont="1" applyFill="1" applyBorder="1" applyAlignment="1">
      <alignment horizontal="left" vertical="top"/>
    </xf>
    <xf numFmtId="44" fontId="12" fillId="0" borderId="33" xfId="3" applyFont="1" applyFill="1" applyBorder="1" applyAlignment="1" applyProtection="1">
      <alignment horizontal="left" vertical="top"/>
    </xf>
    <xf numFmtId="44" fontId="12" fillId="0" borderId="11" xfId="3" applyFont="1" applyBorder="1" applyAlignment="1" applyProtection="1">
      <alignment horizontal="left" vertical="top"/>
    </xf>
    <xf numFmtId="0" fontId="0" fillId="0" borderId="6" xfId="0" applyBorder="1" applyAlignment="1">
      <alignment horizontal="left" vertical="center" wrapText="1"/>
    </xf>
    <xf numFmtId="14" fontId="0" fillId="0" borderId="6" xfId="0" applyNumberFormat="1" applyBorder="1" applyAlignment="1">
      <alignment horizontal="right"/>
    </xf>
    <xf numFmtId="14" fontId="14" fillId="0" borderId="0" xfId="0" applyNumberFormat="1" applyFont="1"/>
    <xf numFmtId="0" fontId="1" fillId="13" borderId="0" xfId="0" applyFont="1" applyFill="1" applyAlignment="1">
      <alignment horizontal="right"/>
    </xf>
    <xf numFmtId="14" fontId="1" fillId="13" borderId="0" xfId="0" applyNumberFormat="1" applyFont="1" applyFill="1" applyAlignment="1">
      <alignment horizontal="right"/>
    </xf>
    <xf numFmtId="0" fontId="14" fillId="13" borderId="0" xfId="0" applyFont="1" applyFill="1" applyAlignment="1">
      <alignment horizontal="right" vertical="top"/>
    </xf>
    <xf numFmtId="0" fontId="14" fillId="13" borderId="0" xfId="0" applyFont="1" applyFill="1" applyAlignment="1" applyProtection="1">
      <alignment horizontal="right" vertical="top"/>
      <protection locked="0"/>
    </xf>
    <xf numFmtId="0" fontId="14" fillId="15" borderId="0" xfId="0" applyFont="1" applyFill="1" applyAlignment="1">
      <alignment horizontal="right" vertical="top"/>
    </xf>
    <xf numFmtId="0" fontId="1" fillId="13" borderId="0" xfId="0" applyFont="1" applyFill="1" applyAlignment="1">
      <alignment horizontal="right" vertical="top"/>
    </xf>
    <xf numFmtId="0" fontId="1" fillId="13" borderId="0" xfId="0" applyFont="1" applyFill="1" applyAlignment="1" applyProtection="1">
      <alignment horizontal="right" vertical="top"/>
      <protection locked="0"/>
    </xf>
    <xf numFmtId="0" fontId="1" fillId="15" borderId="0" xfId="0" applyFont="1" applyFill="1" applyAlignment="1">
      <alignment horizontal="right" vertical="top"/>
    </xf>
    <xf numFmtId="42" fontId="14" fillId="0" borderId="5" xfId="3" applyNumberFormat="1" applyFont="1" applyBorder="1" applyAlignment="1" applyProtection="1">
      <alignment horizontal="left" vertical="top"/>
      <protection locked="0"/>
    </xf>
    <xf numFmtId="0" fontId="14" fillId="0" borderId="27" xfId="0" applyFont="1" applyBorder="1" applyAlignment="1">
      <alignment horizontal="left" vertical="top"/>
    </xf>
    <xf numFmtId="0" fontId="19" fillId="0" borderId="0" xfId="0" applyFont="1" applyProtection="1">
      <protection locked="0"/>
    </xf>
    <xf numFmtId="2" fontId="14" fillId="26" borderId="6" xfId="6" applyNumberFormat="1" applyFont="1" applyFill="1" applyBorder="1" applyAlignment="1" applyProtection="1">
      <alignment vertical="top"/>
    </xf>
    <xf numFmtId="169" fontId="12" fillId="26" borderId="6" xfId="3" applyNumberFormat="1" applyFont="1" applyFill="1" applyBorder="1" applyAlignment="1" applyProtection="1">
      <alignment vertical="top"/>
    </xf>
    <xf numFmtId="42" fontId="14" fillId="26" borderId="21" xfId="3" applyNumberFormat="1" applyFont="1" applyFill="1" applyBorder="1" applyAlignment="1" applyProtection="1">
      <alignment vertical="top"/>
    </xf>
    <xf numFmtId="42" fontId="12" fillId="26" borderId="6" xfId="3" applyNumberFormat="1" applyFont="1" applyFill="1" applyBorder="1" applyAlignment="1" applyProtection="1">
      <alignment vertical="top"/>
    </xf>
    <xf numFmtId="42" fontId="12" fillId="26" borderId="21" xfId="3" applyNumberFormat="1" applyFont="1" applyFill="1" applyBorder="1" applyAlignment="1" applyProtection="1">
      <alignment vertical="top"/>
    </xf>
    <xf numFmtId="169" fontId="12" fillId="26" borderId="12" xfId="3" applyNumberFormat="1" applyFont="1" applyFill="1" applyBorder="1" applyAlignment="1" applyProtection="1">
      <alignment vertical="top"/>
    </xf>
    <xf numFmtId="169" fontId="12" fillId="26" borderId="34" xfId="3" applyNumberFormat="1" applyFont="1" applyFill="1" applyBorder="1" applyAlignment="1" applyProtection="1">
      <alignment vertical="top"/>
    </xf>
    <xf numFmtId="42" fontId="12" fillId="26" borderId="35" xfId="0" applyNumberFormat="1" applyFont="1" applyFill="1" applyBorder="1" applyAlignment="1">
      <alignment vertical="top"/>
    </xf>
    <xf numFmtId="2" fontId="12" fillId="26" borderId="6" xfId="0" applyNumberFormat="1" applyFont="1" applyFill="1" applyBorder="1" applyAlignment="1">
      <alignment vertical="top"/>
    </xf>
    <xf numFmtId="10" fontId="14" fillId="26" borderId="6" xfId="3" applyNumberFormat="1" applyFont="1" applyFill="1" applyBorder="1" applyAlignment="1" applyProtection="1">
      <alignment vertical="top"/>
    </xf>
    <xf numFmtId="9" fontId="14" fillId="26" borderId="6" xfId="0" applyNumberFormat="1" applyFont="1" applyFill="1" applyBorder="1" applyAlignment="1" applyProtection="1">
      <alignment vertical="top"/>
      <protection locked="0"/>
    </xf>
    <xf numFmtId="42" fontId="12" fillId="26" borderId="36" xfId="3" applyNumberFormat="1" applyFont="1" applyFill="1" applyBorder="1" applyAlignment="1" applyProtection="1">
      <alignment vertical="top"/>
    </xf>
    <xf numFmtId="42" fontId="12" fillId="26" borderId="31" xfId="3" applyNumberFormat="1" applyFont="1" applyFill="1" applyBorder="1" applyAlignment="1" applyProtection="1">
      <alignment vertical="top"/>
    </xf>
    <xf numFmtId="42" fontId="12" fillId="26" borderId="35" xfId="3" applyNumberFormat="1" applyFont="1" applyFill="1" applyBorder="1" applyAlignment="1" applyProtection="1">
      <alignment vertical="top"/>
    </xf>
    <xf numFmtId="42" fontId="14" fillId="26" borderId="20" xfId="3" applyNumberFormat="1" applyFont="1" applyFill="1" applyBorder="1" applyAlignment="1" applyProtection="1">
      <alignment vertical="top"/>
    </xf>
    <xf numFmtId="42" fontId="12" fillId="26" borderId="20" xfId="3" applyNumberFormat="1" applyFont="1" applyFill="1" applyBorder="1" applyAlignment="1" applyProtection="1">
      <alignment vertical="top"/>
    </xf>
    <xf numFmtId="0" fontId="14" fillId="0" borderId="6" xfId="0" applyFont="1" applyBorder="1" applyAlignment="1">
      <alignment horizontal="left" vertical="top"/>
    </xf>
    <xf numFmtId="0" fontId="14" fillId="0" borderId="1" xfId="0" applyFont="1" applyBorder="1" applyAlignment="1">
      <alignment horizontal="center" vertical="top"/>
    </xf>
    <xf numFmtId="0" fontId="12" fillId="16" borderId="6" xfId="0" applyFont="1" applyFill="1" applyBorder="1" applyAlignment="1">
      <alignmen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49" fontId="12" fillId="0" borderId="7" xfId="3" applyNumberFormat="1" applyFont="1" applyBorder="1" applyAlignment="1" applyProtection="1">
      <alignment horizontal="center" vertical="center"/>
    </xf>
    <xf numFmtId="14" fontId="1" fillId="0" borderId="0" xfId="0" applyNumberFormat="1" applyFont="1" applyAlignment="1">
      <alignment horizontal="center"/>
    </xf>
    <xf numFmtId="44" fontId="1" fillId="0" borderId="0" xfId="3" applyFont="1" applyAlignment="1"/>
    <xf numFmtId="14" fontId="14" fillId="13" borderId="0" xfId="0" applyNumberFormat="1" applyFont="1" applyFill="1" applyAlignment="1" applyProtection="1">
      <alignment horizontal="right" vertical="top"/>
      <protection locked="0"/>
    </xf>
    <xf numFmtId="167" fontId="14" fillId="13" borderId="0" xfId="0" applyNumberFormat="1" applyFont="1" applyFill="1" applyAlignment="1" applyProtection="1">
      <alignment vertical="top"/>
      <protection locked="0"/>
    </xf>
    <xf numFmtId="9" fontId="14" fillId="13" borderId="0" xfId="0" applyNumberFormat="1" applyFont="1" applyFill="1" applyAlignment="1" applyProtection="1">
      <alignment vertical="top"/>
      <protection locked="0"/>
    </xf>
    <xf numFmtId="0" fontId="14" fillId="13" borderId="0" xfId="0" applyFont="1" applyFill="1" applyAlignment="1" applyProtection="1">
      <alignment vertical="top"/>
      <protection locked="0"/>
    </xf>
    <xf numFmtId="169" fontId="14" fillId="13" borderId="0" xfId="3" applyNumberFormat="1" applyFont="1" applyFill="1" applyAlignment="1" applyProtection="1">
      <alignment vertical="top"/>
      <protection locked="0"/>
    </xf>
    <xf numFmtId="0" fontId="14" fillId="13" borderId="0" xfId="0" applyFont="1" applyFill="1" applyAlignment="1">
      <alignment vertical="top"/>
    </xf>
    <xf numFmtId="164" fontId="14" fillId="13" borderId="3" xfId="0" applyNumberFormat="1" applyFont="1" applyFill="1" applyBorder="1" applyAlignment="1">
      <alignment vertical="top"/>
    </xf>
    <xf numFmtId="0" fontId="0" fillId="13" borderId="0" xfId="0" applyFill="1"/>
    <xf numFmtId="0" fontId="1" fillId="13" borderId="0" xfId="0" applyFont="1" applyFill="1" applyAlignment="1" applyProtection="1">
      <alignment horizontal="right"/>
      <protection locked="0"/>
    </xf>
    <xf numFmtId="0" fontId="0" fillId="13" borderId="0" xfId="0" applyFill="1" applyProtection="1">
      <protection locked="0"/>
    </xf>
    <xf numFmtId="10" fontId="0" fillId="13" borderId="0" xfId="0" applyNumberFormat="1" applyFill="1"/>
    <xf numFmtId="0" fontId="1" fillId="3" borderId="20" xfId="0" applyFont="1" applyFill="1" applyBorder="1" applyAlignment="1">
      <alignment horizontal="center" wrapText="1"/>
    </xf>
    <xf numFmtId="0" fontId="1" fillId="3" borderId="6" xfId="0" applyFont="1" applyFill="1" applyBorder="1" applyAlignment="1">
      <alignment horizontal="center" wrapText="1"/>
    </xf>
    <xf numFmtId="0" fontId="1" fillId="3" borderId="21" xfId="0" applyFont="1" applyFill="1" applyBorder="1" applyAlignment="1">
      <alignment horizontal="center" wrapText="1"/>
    </xf>
    <xf numFmtId="0" fontId="1" fillId="2" borderId="20" xfId="0" applyFont="1" applyFill="1" applyBorder="1" applyAlignment="1">
      <alignment horizontal="center" wrapText="1"/>
    </xf>
    <xf numFmtId="0" fontId="1" fillId="2" borderId="6" xfId="0" applyFont="1" applyFill="1" applyBorder="1" applyAlignment="1">
      <alignment horizontal="center" wrapText="1"/>
    </xf>
    <xf numFmtId="0" fontId="1" fillId="2" borderId="21" xfId="0" applyFont="1" applyFill="1" applyBorder="1" applyAlignment="1">
      <alignment horizontal="center" wrapText="1"/>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0" fontId="1" fillId="4" borderId="21" xfId="0"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0" fontId="0" fillId="3" borderId="20" xfId="0" applyFill="1" applyBorder="1" applyAlignment="1">
      <alignment horizontal="center"/>
    </xf>
    <xf numFmtId="0" fontId="6" fillId="3" borderId="6" xfId="0" applyFont="1"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6" fillId="2" borderId="6" xfId="0" applyFont="1" applyFill="1" applyBorder="1" applyAlignment="1">
      <alignment horizontal="center"/>
    </xf>
    <xf numFmtId="0" fontId="1" fillId="2" borderId="21" xfId="0" applyFont="1" applyFill="1" applyBorder="1" applyAlignment="1">
      <alignment horizontal="center"/>
    </xf>
    <xf numFmtId="0" fontId="0" fillId="4" borderId="20" xfId="0" applyFill="1" applyBorder="1" applyAlignment="1">
      <alignment horizontal="center"/>
    </xf>
    <xf numFmtId="0" fontId="6" fillId="4" borderId="6" xfId="0" applyFont="1" applyFill="1" applyBorder="1" applyAlignment="1">
      <alignment horizontal="center"/>
    </xf>
    <xf numFmtId="0" fontId="0" fillId="4" borderId="21" xfId="0" applyFill="1" applyBorder="1" applyAlignment="1">
      <alignment horizontal="center"/>
    </xf>
    <xf numFmtId="42" fontId="0" fillId="0" borderId="21" xfId="0" applyNumberFormat="1" applyBorder="1"/>
    <xf numFmtId="14" fontId="7" fillId="0" borderId="31" xfId="0" applyNumberFormat="1" applyFont="1" applyBorder="1" applyAlignment="1">
      <alignment horizontal="right"/>
    </xf>
    <xf numFmtId="14" fontId="6" fillId="0" borderId="32" xfId="0" applyNumberFormat="1" applyFont="1" applyBorder="1"/>
    <xf numFmtId="0" fontId="1" fillId="13" borderId="0" xfId="0" applyFont="1" applyFill="1"/>
    <xf numFmtId="14" fontId="1" fillId="13" borderId="0" xfId="0" applyNumberFormat="1" applyFont="1" applyFill="1"/>
    <xf numFmtId="0" fontId="0" fillId="15" borderId="0" xfId="0" applyFill="1"/>
    <xf numFmtId="0" fontId="14" fillId="13" borderId="0" xfId="0" applyFont="1" applyFill="1"/>
    <xf numFmtId="14" fontId="14" fillId="13" borderId="0" xfId="0" applyNumberFormat="1" applyFont="1" applyFill="1"/>
    <xf numFmtId="0" fontId="14" fillId="15" borderId="0" xfId="0" applyFont="1" applyFill="1"/>
    <xf numFmtId="0" fontId="1" fillId="3" borderId="6" xfId="0" applyFont="1" applyFill="1" applyBorder="1" applyAlignment="1">
      <alignment horizontal="center"/>
    </xf>
    <xf numFmtId="0" fontId="1" fillId="3" borderId="21" xfId="0" applyFont="1" applyFill="1" applyBorder="1" applyAlignment="1">
      <alignment horizontal="center"/>
    </xf>
    <xf numFmtId="0" fontId="1" fillId="2" borderId="6" xfId="0" applyFont="1" applyFill="1" applyBorder="1" applyAlignment="1">
      <alignment horizontal="center"/>
    </xf>
    <xf numFmtId="0" fontId="1" fillId="4" borderId="20" xfId="0" applyFont="1" applyFill="1" applyBorder="1" applyAlignment="1">
      <alignment horizontal="center"/>
    </xf>
    <xf numFmtId="0" fontId="1" fillId="4" borderId="6" xfId="0" applyFont="1" applyFill="1" applyBorder="1" applyAlignment="1">
      <alignment horizontal="center"/>
    </xf>
    <xf numFmtId="0" fontId="1" fillId="4" borderId="21" xfId="0" applyFont="1" applyFill="1" applyBorder="1" applyAlignment="1">
      <alignment horizontal="center"/>
    </xf>
    <xf numFmtId="168" fontId="1" fillId="5" borderId="6" xfId="0" applyNumberFormat="1" applyFont="1" applyFill="1" applyBorder="1" applyAlignment="1">
      <alignment horizontal="center" wrapText="1"/>
    </xf>
    <xf numFmtId="168" fontId="1" fillId="6" borderId="6" xfId="0" applyNumberFormat="1" applyFont="1" applyFill="1" applyBorder="1" applyAlignment="1">
      <alignment horizontal="center" wrapText="1"/>
    </xf>
    <xf numFmtId="168" fontId="1" fillId="7" borderId="6" xfId="0" applyNumberFormat="1" applyFont="1" applyFill="1" applyBorder="1" applyAlignment="1">
      <alignment horizontal="center" wrapText="1"/>
    </xf>
    <xf numFmtId="168" fontId="1" fillId="8" borderId="6" xfId="0" applyNumberFormat="1" applyFont="1" applyFill="1" applyBorder="1" applyAlignment="1">
      <alignment horizontal="center" wrapText="1"/>
    </xf>
    <xf numFmtId="168" fontId="1" fillId="9" borderId="6" xfId="0" applyNumberFormat="1" applyFont="1" applyFill="1" applyBorder="1" applyAlignment="1">
      <alignment horizontal="center" wrapText="1"/>
    </xf>
    <xf numFmtId="168" fontId="1" fillId="10" borderId="6" xfId="0" applyNumberFormat="1" applyFont="1" applyFill="1" applyBorder="1" applyAlignment="1">
      <alignment horizontal="center" wrapText="1"/>
    </xf>
    <xf numFmtId="168" fontId="1" fillId="11" borderId="6" xfId="0" applyNumberFormat="1" applyFont="1" applyFill="1" applyBorder="1" applyAlignment="1">
      <alignment horizontal="center" wrapText="1"/>
    </xf>
    <xf numFmtId="9" fontId="0" fillId="13" borderId="0" xfId="5" applyFont="1" applyFill="1" applyProtection="1"/>
    <xf numFmtId="14" fontId="1" fillId="0" borderId="0" xfId="0" applyNumberFormat="1" applyFont="1"/>
    <xf numFmtId="14" fontId="6" fillId="0" borderId="0" xfId="0" applyNumberFormat="1" applyFont="1" applyAlignment="1">
      <alignment horizontal="center" wrapText="1"/>
    </xf>
    <xf numFmtId="171" fontId="12" fillId="26" borderId="9" xfId="0" applyNumberFormat="1" applyFont="1" applyFill="1" applyBorder="1" applyAlignment="1">
      <alignment vertical="top"/>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14" fontId="12" fillId="18" borderId="6" xfId="0" applyNumberFormat="1" applyFont="1" applyFill="1" applyBorder="1" applyAlignment="1">
      <alignment horizontal="left" vertical="top"/>
    </xf>
    <xf numFmtId="14" fontId="12" fillId="19" borderId="6" xfId="0" applyNumberFormat="1" applyFont="1" applyFill="1" applyBorder="1" applyAlignment="1">
      <alignment horizontal="left" vertical="top"/>
    </xf>
    <xf numFmtId="14" fontId="12" fillId="20" borderId="6" xfId="0" applyNumberFormat="1" applyFont="1" applyFill="1" applyBorder="1" applyAlignment="1">
      <alignment horizontal="left" vertical="top"/>
    </xf>
    <xf numFmtId="14" fontId="12" fillId="22" borderId="6" xfId="0" applyNumberFormat="1" applyFont="1" applyFill="1" applyBorder="1" applyAlignment="1">
      <alignment horizontal="left" vertical="top"/>
    </xf>
    <xf numFmtId="14" fontId="12" fillId="24" borderId="6" xfId="0" applyNumberFormat="1" applyFont="1" applyFill="1" applyBorder="1" applyAlignment="1">
      <alignment horizontal="left" vertical="top"/>
    </xf>
    <xf numFmtId="14" fontId="12" fillId="23" borderId="6" xfId="0" applyNumberFormat="1" applyFont="1" applyFill="1" applyBorder="1" applyAlignment="1">
      <alignment horizontal="left" vertical="top"/>
    </xf>
    <xf numFmtId="49" fontId="14" fillId="11" borderId="14" xfId="0" applyNumberFormat="1" applyFont="1" applyFill="1" applyBorder="1" applyAlignment="1">
      <alignment horizontal="center" vertical="center" wrapText="1"/>
    </xf>
    <xf numFmtId="172" fontId="14" fillId="11" borderId="14" xfId="0" applyNumberFormat="1" applyFont="1" applyFill="1" applyBorder="1" applyAlignment="1">
      <alignment horizontal="center" vertical="center" wrapText="1"/>
    </xf>
    <xf numFmtId="49" fontId="14" fillId="14" borderId="12" xfId="0" applyNumberFormat="1" applyFont="1" applyFill="1" applyBorder="1" applyAlignment="1">
      <alignment horizontal="center" vertical="center" wrapText="1"/>
    </xf>
    <xf numFmtId="168" fontId="14" fillId="11" borderId="14" xfId="0" applyNumberFormat="1" applyFont="1" applyFill="1" applyBorder="1" applyAlignment="1">
      <alignment horizontal="center" vertical="center" wrapText="1"/>
    </xf>
    <xf numFmtId="0" fontId="14" fillId="14" borderId="40" xfId="0" applyFont="1" applyFill="1" applyBorder="1" applyAlignment="1">
      <alignment horizontal="center" vertical="center" wrapText="1"/>
    </xf>
    <xf numFmtId="49" fontId="14" fillId="14" borderId="53" xfId="0" applyNumberFormat="1" applyFont="1" applyFill="1" applyBorder="1" applyAlignment="1">
      <alignment horizontal="center" vertical="center" wrapText="1"/>
    </xf>
    <xf numFmtId="42" fontId="14" fillId="0" borderId="20" xfId="3" applyNumberFormat="1" applyFont="1" applyBorder="1" applyAlignment="1" applyProtection="1">
      <alignment horizontal="left" vertical="top"/>
    </xf>
    <xf numFmtId="42" fontId="14" fillId="0" borderId="25" xfId="3" applyNumberFormat="1" applyFont="1" applyBorder="1" applyAlignment="1" applyProtection="1">
      <alignment horizontal="left" vertical="top"/>
    </xf>
    <xf numFmtId="10" fontId="14" fillId="0" borderId="25" xfId="5" applyNumberFormat="1" applyFont="1" applyBorder="1" applyAlignment="1">
      <alignment horizontal="right" vertical="top"/>
    </xf>
    <xf numFmtId="42" fontId="12" fillId="0" borderId="25" xfId="3" applyNumberFormat="1" applyFont="1" applyBorder="1" applyAlignment="1" applyProtection="1">
      <alignment horizontal="left" vertical="top"/>
    </xf>
    <xf numFmtId="42" fontId="14" fillId="0" borderId="25" xfId="0" applyNumberFormat="1" applyFont="1" applyBorder="1" applyAlignment="1">
      <alignment horizontal="left" vertical="top"/>
    </xf>
    <xf numFmtId="42" fontId="14" fillId="0" borderId="27" xfId="3" applyNumberFormat="1" applyFont="1" applyBorder="1" applyAlignment="1" applyProtection="1">
      <alignment horizontal="left" vertical="top"/>
    </xf>
    <xf numFmtId="14" fontId="14" fillId="0" borderId="6" xfId="0" applyNumberFormat="1" applyFont="1" applyBorder="1" applyAlignment="1">
      <alignment vertical="top"/>
    </xf>
    <xf numFmtId="164" fontId="14" fillId="0" borderId="6" xfId="0" applyNumberFormat="1" applyFont="1" applyBorder="1" applyAlignment="1">
      <alignment vertical="top"/>
    </xf>
    <xf numFmtId="0" fontId="14" fillId="0" borderId="6" xfId="0" applyFont="1" applyBorder="1" applyAlignment="1">
      <alignment vertical="top"/>
    </xf>
    <xf numFmtId="14" fontId="12" fillId="24" borderId="6" xfId="0" applyNumberFormat="1" applyFont="1" applyFill="1" applyBorder="1" applyAlignment="1">
      <alignment vertical="top"/>
    </xf>
    <xf numFmtId="14" fontId="12" fillId="23" borderId="6" xfId="0" applyNumberFormat="1" applyFont="1" applyFill="1" applyBorder="1" applyAlignment="1">
      <alignment vertical="top"/>
    </xf>
    <xf numFmtId="14" fontId="12" fillId="22" borderId="6" xfId="0" applyNumberFormat="1" applyFont="1" applyFill="1" applyBorder="1" applyAlignment="1">
      <alignment vertical="top"/>
    </xf>
    <xf numFmtId="14" fontId="12" fillId="20" borderId="6" xfId="0" applyNumberFormat="1" applyFont="1" applyFill="1" applyBorder="1" applyAlignment="1">
      <alignment vertical="top"/>
    </xf>
    <xf numFmtId="14" fontId="12" fillId="21" borderId="6" xfId="0" applyNumberFormat="1" applyFont="1" applyFill="1" applyBorder="1" applyAlignment="1">
      <alignment vertical="top"/>
    </xf>
    <xf numFmtId="14" fontId="12" fillId="19" borderId="6" xfId="0" applyNumberFormat="1" applyFont="1" applyFill="1" applyBorder="1" applyAlignment="1">
      <alignment vertical="top"/>
    </xf>
    <xf numFmtId="14" fontId="12" fillId="18" borderId="6" xfId="0" applyNumberFormat="1" applyFont="1" applyFill="1" applyBorder="1" applyAlignment="1">
      <alignment vertical="top"/>
    </xf>
    <xf numFmtId="0" fontId="6" fillId="0" borderId="7" xfId="0" applyFont="1" applyBorder="1"/>
    <xf numFmtId="0" fontId="19" fillId="0" borderId="1" xfId="0" applyFont="1" applyBorder="1" applyAlignment="1">
      <alignment horizontal="left"/>
    </xf>
    <xf numFmtId="0" fontId="19" fillId="0" borderId="19" xfId="0" applyFont="1" applyBorder="1" applyAlignment="1">
      <alignment horizontal="left"/>
    </xf>
    <xf numFmtId="0" fontId="3" fillId="0" borderId="19" xfId="0" applyFont="1" applyBorder="1" applyProtection="1">
      <protection locked="0"/>
    </xf>
    <xf numFmtId="171" fontId="12" fillId="0" borderId="24" xfId="3" applyNumberFormat="1" applyFont="1" applyFill="1" applyBorder="1" applyAlignment="1" applyProtection="1">
      <alignment horizontal="left" vertical="top"/>
    </xf>
    <xf numFmtId="171" fontId="12" fillId="0" borderId="12" xfId="3" applyNumberFormat="1" applyFont="1" applyFill="1" applyBorder="1" applyAlignment="1" applyProtection="1">
      <alignment horizontal="left" vertical="top"/>
    </xf>
    <xf numFmtId="171" fontId="12" fillId="0" borderId="28" xfId="3" applyNumberFormat="1" applyFont="1" applyFill="1" applyBorder="1" applyAlignment="1" applyProtection="1">
      <alignment horizontal="left" vertical="top"/>
    </xf>
    <xf numFmtId="171" fontId="12" fillId="0" borderId="4" xfId="3" applyNumberFormat="1" applyFont="1" applyFill="1" applyBorder="1" applyAlignment="1" applyProtection="1">
      <alignment horizontal="left" vertical="top"/>
    </xf>
    <xf numFmtId="171" fontId="12" fillId="0" borderId="13" xfId="3" applyNumberFormat="1" applyFont="1" applyFill="1" applyBorder="1" applyAlignment="1" applyProtection="1">
      <alignment horizontal="left" vertical="top"/>
    </xf>
    <xf numFmtId="171" fontId="12" fillId="0" borderId="28" xfId="3" applyNumberFormat="1" applyFont="1" applyBorder="1" applyAlignment="1" applyProtection="1">
      <alignment horizontal="left" vertical="top"/>
    </xf>
    <xf numFmtId="42" fontId="12" fillId="0" borderId="24"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28"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8" xfId="3" applyNumberFormat="1" applyFont="1" applyBorder="1" applyAlignment="1" applyProtection="1">
      <alignment horizontal="left" vertical="top"/>
    </xf>
    <xf numFmtId="171" fontId="14" fillId="0" borderId="28" xfId="3" applyNumberFormat="1" applyFont="1" applyFill="1" applyBorder="1" applyAlignment="1" applyProtection="1">
      <alignment horizontal="left" vertical="top"/>
    </xf>
    <xf numFmtId="42" fontId="14" fillId="0" borderId="28" xfId="3" applyNumberFormat="1" applyFont="1" applyFill="1" applyBorder="1" applyAlignment="1" applyProtection="1">
      <alignment horizontal="left" vertical="top"/>
    </xf>
    <xf numFmtId="42" fontId="12" fillId="0" borderId="1" xfId="0" applyNumberFormat="1" applyFont="1" applyBorder="1" applyAlignment="1">
      <alignment horizontal="left" vertical="top"/>
    </xf>
    <xf numFmtId="42" fontId="14" fillId="0" borderId="1" xfId="0" applyNumberFormat="1" applyFont="1" applyBorder="1" applyAlignment="1" applyProtection="1">
      <alignment horizontal="left" vertical="top"/>
      <protection locked="0"/>
    </xf>
    <xf numFmtId="171" fontId="12" fillId="0" borderId="9" xfId="3" applyNumberFormat="1" applyFont="1" applyBorder="1" applyAlignment="1" applyProtection="1">
      <alignment horizontal="left" vertical="top"/>
    </xf>
    <xf numFmtId="171" fontId="12" fillId="0" borderId="13" xfId="3" applyNumberFormat="1" applyFont="1" applyBorder="1" applyAlignment="1" applyProtection="1">
      <alignment horizontal="lef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2" fillId="0" borderId="9" xfId="0" applyNumberFormat="1" applyFont="1" applyBorder="1" applyAlignment="1">
      <alignment horizontal="left" vertical="top"/>
    </xf>
    <xf numFmtId="42" fontId="14" fillId="0" borderId="9" xfId="0" applyNumberFormat="1" applyFont="1" applyBorder="1" applyAlignment="1">
      <alignment horizontal="left" vertical="top"/>
    </xf>
    <xf numFmtId="42" fontId="12" fillId="0" borderId="1" xfId="3" applyNumberFormat="1" applyFont="1" applyFill="1" applyBorder="1" applyAlignment="1" applyProtection="1">
      <alignment horizontal="left" vertical="top"/>
      <protection locked="0"/>
    </xf>
    <xf numFmtId="42" fontId="14" fillId="0" borderId="53" xfId="0" applyNumberFormat="1" applyFont="1" applyBorder="1" applyAlignment="1">
      <alignment horizontal="left" vertical="top"/>
    </xf>
    <xf numFmtId="42" fontId="12" fillId="0" borderId="25" xfId="0" applyNumberFormat="1" applyFont="1" applyBorder="1" applyAlignment="1">
      <alignment horizontal="left" vertical="top"/>
    </xf>
    <xf numFmtId="42" fontId="12" fillId="0" borderId="40" xfId="0" applyNumberFormat="1" applyFont="1" applyBorder="1" applyAlignment="1">
      <alignment horizontal="left" vertical="top"/>
    </xf>
    <xf numFmtId="42" fontId="12" fillId="0" borderId="53" xfId="0" applyNumberFormat="1" applyFont="1" applyBorder="1" applyAlignment="1">
      <alignment horizontal="left" vertical="top"/>
    </xf>
    <xf numFmtId="42" fontId="12" fillId="0" borderId="1" xfId="0" applyNumberFormat="1" applyFont="1" applyBorder="1" applyAlignment="1" applyProtection="1">
      <alignment horizontal="left" vertical="top"/>
      <protection locked="0"/>
    </xf>
    <xf numFmtId="42" fontId="12" fillId="0" borderId="27" xfId="3" applyNumberFormat="1" applyFont="1" applyBorder="1" applyAlignment="1">
      <alignment horizontal="left" vertical="top"/>
    </xf>
    <xf numFmtId="42" fontId="12" fillId="0" borderId="28" xfId="3" applyNumberFormat="1" applyFont="1" applyBorder="1" applyAlignment="1">
      <alignment horizontal="left" vertical="top"/>
    </xf>
    <xf numFmtId="42" fontId="12" fillId="0" borderId="8"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9" xfId="3" applyNumberFormat="1" applyFont="1" applyFill="1" applyBorder="1" applyAlignment="1">
      <alignment horizontal="left" vertical="top"/>
    </xf>
    <xf numFmtId="42" fontId="12" fillId="0" borderId="9" xfId="3" applyNumberFormat="1" applyFont="1" applyBorder="1" applyAlignment="1">
      <alignment horizontal="left" vertical="top"/>
    </xf>
    <xf numFmtId="44" fontId="14" fillId="0" borderId="22" xfId="3" applyFont="1" applyFill="1" applyBorder="1" applyAlignment="1">
      <alignment horizontal="left" vertical="top"/>
    </xf>
    <xf numFmtId="44" fontId="14" fillId="0" borderId="52" xfId="3" applyFont="1" applyFill="1" applyBorder="1" applyAlignment="1">
      <alignment horizontal="left" vertical="top"/>
    </xf>
    <xf numFmtId="44" fontId="14" fillId="0" borderId="3" xfId="3" applyFont="1" applyFill="1" applyBorder="1" applyAlignment="1">
      <alignment horizontal="left" vertical="top"/>
    </xf>
    <xf numFmtId="44" fontId="14" fillId="0" borderId="11" xfId="3" applyFont="1" applyFill="1" applyBorder="1" applyAlignment="1">
      <alignment horizontal="left" vertical="top"/>
    </xf>
    <xf numFmtId="44" fontId="14" fillId="0" borderId="27" xfId="3" applyFont="1" applyBorder="1" applyAlignment="1">
      <alignment horizontal="left" vertical="top"/>
    </xf>
    <xf numFmtId="44" fontId="14" fillId="0" borderId="52" xfId="3" applyFont="1" applyBorder="1" applyAlignment="1">
      <alignment horizontal="left" vertical="top"/>
    </xf>
    <xf numFmtId="0" fontId="14" fillId="1" borderId="14" xfId="0" applyFont="1" applyFill="1" applyBorder="1" applyAlignment="1">
      <alignment horizontal="left" vertical="top"/>
    </xf>
    <xf numFmtId="0" fontId="14" fillId="1" borderId="7" xfId="0" applyFont="1" applyFill="1" applyBorder="1" applyAlignment="1">
      <alignment horizontal="left" vertical="top"/>
    </xf>
    <xf numFmtId="0" fontId="14" fillId="1" borderId="26" xfId="0" applyFont="1" applyFill="1" applyBorder="1" applyAlignment="1">
      <alignment horizontal="left" vertical="top"/>
    </xf>
    <xf numFmtId="42" fontId="12" fillId="0" borderId="40" xfId="3" applyNumberFormat="1" applyFont="1" applyFill="1" applyBorder="1" applyAlignment="1">
      <alignment horizontal="left" vertical="top"/>
    </xf>
    <xf numFmtId="42" fontId="0" fillId="0" borderId="5" xfId="3" applyNumberFormat="1" applyFont="1" applyFill="1" applyBorder="1" applyProtection="1"/>
    <xf numFmtId="9" fontId="7" fillId="0" borderId="47" xfId="6" applyFont="1" applyFill="1" applyBorder="1" applyAlignment="1">
      <alignment horizontal="center" wrapText="1"/>
    </xf>
    <xf numFmtId="169" fontId="1" fillId="26" borderId="0" xfId="3" applyNumberFormat="1" applyFont="1" applyFill="1" applyBorder="1" applyAlignment="1">
      <alignment vertical="top"/>
    </xf>
    <xf numFmtId="0" fontId="9" fillId="26" borderId="0" xfId="4" applyFont="1" applyFill="1" applyAlignment="1">
      <alignment vertical="top" wrapText="1"/>
    </xf>
    <xf numFmtId="0" fontId="9" fillId="26" borderId="23" xfId="4" applyFont="1" applyFill="1" applyBorder="1" applyAlignment="1">
      <alignment vertical="top"/>
    </xf>
    <xf numFmtId="164" fontId="12" fillId="28" borderId="6" xfId="0" applyNumberFormat="1" applyFont="1" applyFill="1" applyBorder="1" applyAlignment="1">
      <alignment horizontal="center" vertical="top"/>
    </xf>
    <xf numFmtId="14" fontId="12" fillId="28" borderId="6" xfId="0" applyNumberFormat="1" applyFont="1" applyFill="1" applyBorder="1" applyAlignment="1">
      <alignment vertical="top"/>
    </xf>
    <xf numFmtId="14" fontId="23" fillId="28" borderId="0" xfId="4" applyNumberFormat="1" applyFont="1" applyFill="1" applyAlignment="1">
      <alignment horizontal="left" vertical="center"/>
    </xf>
    <xf numFmtId="164" fontId="72" fillId="0" borderId="3" xfId="0" applyNumberFormat="1" applyFont="1" applyBorder="1" applyAlignment="1" applyProtection="1">
      <alignment horizontal="right" vertical="center"/>
      <protection locked="0"/>
    </xf>
    <xf numFmtId="164" fontId="72" fillId="0" borderId="0" xfId="0" applyNumberFormat="1" applyFont="1" applyAlignment="1">
      <alignment horizontal="right" vertical="center"/>
    </xf>
    <xf numFmtId="164" fontId="72" fillId="0" borderId="31" xfId="0" applyNumberFormat="1" applyFont="1" applyBorder="1" applyAlignment="1">
      <alignment horizontal="right" vertical="center"/>
    </xf>
    <xf numFmtId="164" fontId="72" fillId="0" borderId="3" xfId="0" applyNumberFormat="1" applyFont="1" applyBorder="1" applyAlignment="1">
      <alignment horizontal="right" vertical="center"/>
    </xf>
    <xf numFmtId="0" fontId="1" fillId="28" borderId="25" xfId="0" applyFont="1" applyFill="1" applyBorder="1" applyAlignment="1">
      <alignment horizontal="center" wrapText="1"/>
    </xf>
    <xf numFmtId="0" fontId="1" fillId="28" borderId="14" xfId="0" applyFont="1" applyFill="1" applyBorder="1" applyAlignment="1">
      <alignment horizontal="center" wrapText="1"/>
    </xf>
    <xf numFmtId="0" fontId="1" fillId="28" borderId="21" xfId="0" applyFont="1" applyFill="1" applyBorder="1" applyAlignment="1">
      <alignment horizontal="center" wrapText="1"/>
    </xf>
    <xf numFmtId="168" fontId="1" fillId="28" borderId="26" xfId="0" applyNumberFormat="1" applyFont="1" applyFill="1" applyBorder="1" applyAlignment="1">
      <alignment horizontal="center" wrapText="1"/>
    </xf>
    <xf numFmtId="168" fontId="1" fillId="28" borderId="21" xfId="0" applyNumberFormat="1" applyFont="1" applyFill="1" applyBorder="1" applyAlignment="1">
      <alignment horizontal="center" wrapText="1"/>
    </xf>
    <xf numFmtId="168" fontId="6" fillId="28" borderId="14" xfId="0" applyNumberFormat="1" applyFont="1" applyFill="1" applyBorder="1" applyAlignment="1">
      <alignment horizontal="center" wrapText="1"/>
    </xf>
    <xf numFmtId="0" fontId="0" fillId="0" borderId="0" xfId="0" applyAlignment="1">
      <alignment vertical="center"/>
    </xf>
    <xf numFmtId="171" fontId="14" fillId="0" borderId="22" xfId="3" applyNumberFormat="1" applyFont="1" applyBorder="1" applyAlignment="1" applyProtection="1">
      <alignment horizontal="left" vertical="top"/>
    </xf>
    <xf numFmtId="171" fontId="12" fillId="0" borderId="3" xfId="3" applyNumberFormat="1" applyFont="1" applyBorder="1" applyAlignment="1" applyProtection="1">
      <alignment horizontal="left" vertical="top"/>
    </xf>
    <xf numFmtId="171" fontId="14" fillId="0" borderId="23" xfId="3" applyNumberFormat="1" applyFont="1" applyBorder="1" applyAlignment="1" applyProtection="1">
      <alignment horizontal="left" vertical="top"/>
    </xf>
    <xf numFmtId="171" fontId="14" fillId="0" borderId="3" xfId="3" applyNumberFormat="1" applyFont="1" applyBorder="1" applyAlignment="1" applyProtection="1">
      <alignment horizontal="left" vertical="top"/>
    </xf>
    <xf numFmtId="171" fontId="14" fillId="0" borderId="0" xfId="3" applyNumberFormat="1" applyFont="1" applyBorder="1" applyAlignment="1" applyProtection="1">
      <alignment horizontal="left" vertical="top"/>
    </xf>
    <xf numFmtId="171" fontId="14" fillId="0" borderId="28" xfId="0" applyNumberFormat="1" applyFont="1" applyBorder="1" applyAlignment="1">
      <alignment horizontal="left" vertical="top"/>
    </xf>
    <xf numFmtId="171" fontId="12" fillId="0" borderId="18" xfId="3" applyNumberFormat="1" applyFont="1" applyBorder="1" applyAlignment="1" applyProtection="1">
      <alignment horizontal="left" vertical="top"/>
    </xf>
    <xf numFmtId="171" fontId="12" fillId="0" borderId="19" xfId="3" applyNumberFormat="1" applyFont="1" applyBorder="1" applyAlignment="1" applyProtection="1">
      <alignment horizontal="left" vertical="top"/>
    </xf>
    <xf numFmtId="171" fontId="12" fillId="0" borderId="1" xfId="3" applyNumberFormat="1" applyFont="1" applyBorder="1" applyAlignment="1" applyProtection="1">
      <alignment horizontal="left" vertical="top"/>
    </xf>
    <xf numFmtId="171" fontId="12" fillId="0" borderId="29" xfId="0" applyNumberFormat="1" applyFont="1" applyBorder="1" applyAlignment="1">
      <alignment horizontal="left" vertical="top"/>
    </xf>
    <xf numFmtId="42" fontId="12" fillId="0" borderId="18" xfId="3" applyNumberFormat="1" applyFont="1" applyBorder="1" applyAlignment="1" applyProtection="1">
      <alignment horizontal="left" vertical="top"/>
    </xf>
    <xf numFmtId="42" fontId="12" fillId="0" borderId="19" xfId="3" applyNumberFormat="1" applyFont="1" applyBorder="1" applyAlignment="1" applyProtection="1">
      <alignment horizontal="left" vertical="top"/>
    </xf>
    <xf numFmtId="42" fontId="12" fillId="0" borderId="7" xfId="0" applyNumberFormat="1" applyFont="1" applyBorder="1" applyAlignment="1">
      <alignment horizontal="left" vertical="top"/>
    </xf>
    <xf numFmtId="42" fontId="14" fillId="0" borderId="7" xfId="3" applyNumberFormat="1" applyFont="1" applyBorder="1" applyAlignment="1">
      <alignment horizontal="left" vertical="top"/>
    </xf>
    <xf numFmtId="42" fontId="12" fillId="0" borderId="7" xfId="3" applyNumberFormat="1" applyFont="1" applyBorder="1" applyAlignment="1">
      <alignment horizontal="left" vertical="top"/>
    </xf>
    <xf numFmtId="42" fontId="14" fillId="0" borderId="7" xfId="3" applyNumberFormat="1" applyFont="1" applyBorder="1" applyAlignment="1" applyProtection="1">
      <alignment horizontal="left" vertical="top"/>
    </xf>
    <xf numFmtId="42" fontId="12" fillId="0" borderId="14" xfId="0" applyNumberFormat="1" applyFont="1" applyBorder="1" applyAlignment="1">
      <alignment horizontal="left" vertical="top"/>
    </xf>
    <xf numFmtId="42" fontId="14" fillId="0" borderId="14" xfId="3" applyNumberFormat="1" applyFont="1" applyBorder="1" applyAlignment="1">
      <alignment horizontal="left" vertical="top"/>
    </xf>
    <xf numFmtId="171" fontId="14" fillId="0" borderId="41" xfId="0" applyNumberFormat="1" applyFont="1" applyBorder="1" applyAlignment="1">
      <alignment horizontal="left" vertical="top"/>
    </xf>
    <xf numFmtId="8" fontId="0" fillId="26" borderId="6" xfId="0" applyNumberFormat="1" applyFill="1" applyBorder="1"/>
    <xf numFmtId="0" fontId="12" fillId="0" borderId="9" xfId="0" applyFont="1" applyBorder="1" applyAlignment="1">
      <alignment horizontal="left" vertical="center"/>
    </xf>
    <xf numFmtId="0" fontId="12" fillId="0" borderId="6" xfId="0" applyFont="1" applyBorder="1" applyAlignment="1">
      <alignment horizontal="left"/>
    </xf>
    <xf numFmtId="42" fontId="6" fillId="0" borderId="6" xfId="3" applyNumberFormat="1" applyFont="1" applyFill="1" applyBorder="1" applyAlignment="1" applyProtection="1">
      <alignment horizontal="right"/>
    </xf>
    <xf numFmtId="0" fontId="31" fillId="16" borderId="0" xfId="0" applyFont="1" applyFill="1" applyAlignment="1">
      <alignment horizontal="left" vertical="top" wrapText="1" indent="2"/>
    </xf>
    <xf numFmtId="0" fontId="14" fillId="0" borderId="6" xfId="0" applyFont="1" applyBorder="1" applyAlignment="1">
      <alignment horizontal="center" vertical="top"/>
    </xf>
    <xf numFmtId="49" fontId="12" fillId="0" borderId="9" xfId="3" applyNumberFormat="1" applyFont="1" applyBorder="1" applyAlignment="1" applyProtection="1">
      <alignment horizontal="center" vertical="center"/>
    </xf>
    <xf numFmtId="0" fontId="12" fillId="0" borderId="14" xfId="0" applyFont="1" applyBorder="1" applyAlignment="1">
      <alignment horizontal="left" vertical="top"/>
    </xf>
    <xf numFmtId="42" fontId="14" fillId="0" borderId="7" xfId="0" applyNumberFormat="1" applyFont="1" applyBorder="1" applyAlignment="1">
      <alignment horizontal="left" vertical="top"/>
    </xf>
    <xf numFmtId="42" fontId="14" fillId="0" borderId="41" xfId="0" applyNumberFormat="1" applyFont="1" applyBorder="1" applyAlignment="1">
      <alignment horizontal="left" vertical="top"/>
    </xf>
    <xf numFmtId="14" fontId="14" fillId="0" borderId="6" xfId="0" applyNumberFormat="1" applyFont="1" applyBorder="1" applyAlignment="1">
      <alignment horizontal="center" vertical="top"/>
    </xf>
    <xf numFmtId="14" fontId="14" fillId="0" borderId="6" xfId="0" applyNumberFormat="1" applyFont="1" applyBorder="1" applyAlignment="1" applyProtection="1">
      <alignment horizontal="center" vertical="top"/>
      <protection locked="0"/>
    </xf>
    <xf numFmtId="0" fontId="14" fillId="8" borderId="8" xfId="0" applyFont="1" applyFill="1" applyBorder="1" applyAlignment="1">
      <alignment horizontal="center" vertical="center" wrapText="1"/>
    </xf>
    <xf numFmtId="164" fontId="12" fillId="0" borderId="0" xfId="0" applyNumberFormat="1" applyFont="1" applyAlignment="1">
      <alignment horizontal="right" vertical="top"/>
    </xf>
    <xf numFmtId="0" fontId="14" fillId="7"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10" borderId="8" xfId="0" applyFont="1" applyFill="1" applyBorder="1" applyAlignment="1">
      <alignment horizontal="center" vertical="center" wrapText="1"/>
    </xf>
    <xf numFmtId="170" fontId="8" fillId="0" borderId="27" xfId="4" applyNumberFormat="1" applyFont="1" applyBorder="1" applyAlignment="1">
      <alignment vertical="top"/>
    </xf>
    <xf numFmtId="170" fontId="8" fillId="0" borderId="0" xfId="4" applyNumberFormat="1" applyFont="1" applyAlignment="1">
      <alignment vertical="top"/>
    </xf>
    <xf numFmtId="0" fontId="1" fillId="0" borderId="6" xfId="4" applyFont="1" applyBorder="1" applyAlignment="1">
      <alignment vertical="top" wrapText="1"/>
    </xf>
    <xf numFmtId="0" fontId="12" fillId="0" borderId="14" xfId="0" applyFont="1" applyBorder="1" applyAlignment="1">
      <alignment vertical="top"/>
    </xf>
    <xf numFmtId="170" fontId="8" fillId="0" borderId="25" xfId="4" applyNumberFormat="1" applyFont="1" applyBorder="1" applyAlignment="1">
      <alignment vertical="top"/>
    </xf>
    <xf numFmtId="0" fontId="14" fillId="0" borderId="7" xfId="0" applyFont="1" applyBorder="1" applyAlignment="1">
      <alignment vertical="top"/>
    </xf>
    <xf numFmtId="42" fontId="14" fillId="0" borderId="26" xfId="0" applyNumberFormat="1" applyFont="1" applyBorder="1" applyAlignment="1">
      <alignment horizontal="left" vertical="top"/>
    </xf>
    <xf numFmtId="0" fontId="81" fillId="0" borderId="0" xfId="0" applyFont="1" applyAlignment="1">
      <alignment horizontal="left" vertical="center"/>
    </xf>
    <xf numFmtId="0" fontId="82" fillId="0" borderId="0" xfId="0" applyFont="1" applyAlignment="1">
      <alignment horizontal="left" vertical="center"/>
    </xf>
    <xf numFmtId="169" fontId="82" fillId="0" borderId="0" xfId="3" applyNumberFormat="1" applyFont="1" applyBorder="1" applyAlignment="1" applyProtection="1">
      <alignment horizontal="left" vertical="center"/>
    </xf>
    <xf numFmtId="9" fontId="82" fillId="0" borderId="0" xfId="5" applyFont="1" applyBorder="1" applyAlignment="1" applyProtection="1">
      <alignment horizontal="center" vertical="center"/>
    </xf>
    <xf numFmtId="0" fontId="80" fillId="0" borderId="0" xfId="0" applyFont="1" applyAlignment="1">
      <alignment horizontal="left" vertical="top"/>
    </xf>
    <xf numFmtId="0" fontId="81" fillId="0" borderId="0" xfId="0" applyFont="1" applyAlignment="1">
      <alignment horizontal="left" vertical="top"/>
    </xf>
    <xf numFmtId="14" fontId="12" fillId="29" borderId="6" xfId="0" applyNumberFormat="1" applyFont="1" applyFill="1" applyBorder="1" applyAlignment="1">
      <alignment horizontal="left" vertical="top"/>
    </xf>
    <xf numFmtId="14" fontId="12" fillId="29" borderId="6" xfId="0" applyNumberFormat="1" applyFont="1" applyFill="1" applyBorder="1" applyAlignment="1">
      <alignment vertical="top"/>
    </xf>
    <xf numFmtId="14" fontId="23" fillId="29" borderId="0" xfId="4" applyNumberFormat="1" applyFont="1" applyFill="1" applyAlignment="1">
      <alignment horizontal="left" vertical="center"/>
    </xf>
    <xf numFmtId="42" fontId="14" fillId="0" borderId="6" xfId="0" applyNumberFormat="1" applyFont="1" applyBorder="1" applyAlignment="1">
      <alignment horizontal="left" vertical="top"/>
    </xf>
    <xf numFmtId="0" fontId="4" fillId="17" borderId="0" xfId="4" applyFill="1" applyAlignment="1">
      <alignment vertical="top"/>
    </xf>
    <xf numFmtId="0" fontId="14" fillId="17" borderId="0" xfId="0" applyFont="1" applyFill="1" applyAlignment="1">
      <alignment vertical="top"/>
    </xf>
    <xf numFmtId="0" fontId="14" fillId="16" borderId="0" xfId="0" applyFont="1" applyFill="1" applyAlignment="1">
      <alignment horizontal="left" vertical="top"/>
    </xf>
    <xf numFmtId="0" fontId="8" fillId="0" borderId="0" xfId="4" applyFont="1" applyAlignment="1">
      <alignment vertical="top" wrapText="1"/>
    </xf>
    <xf numFmtId="0" fontId="8" fillId="0" borderId="1" xfId="4" applyFont="1" applyBorder="1" applyAlignment="1">
      <alignment vertical="top" wrapText="1"/>
    </xf>
    <xf numFmtId="171" fontId="12" fillId="26" borderId="12" xfId="0" applyNumberFormat="1" applyFont="1" applyFill="1" applyBorder="1" applyAlignment="1">
      <alignment vertical="top"/>
    </xf>
    <xf numFmtId="42" fontId="12" fillId="26" borderId="34" xfId="0" applyNumberFormat="1" applyFont="1" applyFill="1" applyBorder="1" applyAlignment="1">
      <alignment vertical="top"/>
    </xf>
    <xf numFmtId="0" fontId="84" fillId="0" borderId="0" xfId="11" applyFont="1" applyAlignment="1">
      <alignment vertical="top" wrapText="1"/>
    </xf>
    <xf numFmtId="0" fontId="84" fillId="0" borderId="23" xfId="11" applyFont="1" applyBorder="1" applyAlignment="1">
      <alignment vertical="top" wrapText="1"/>
    </xf>
    <xf numFmtId="0" fontId="84" fillId="0" borderId="23" xfId="11" applyFont="1" applyBorder="1" applyAlignment="1">
      <alignment vertical="top"/>
    </xf>
    <xf numFmtId="0" fontId="85" fillId="0" borderId="23" xfId="11" applyFont="1" applyBorder="1" applyAlignment="1">
      <alignment vertical="top"/>
    </xf>
    <xf numFmtId="0" fontId="84" fillId="26" borderId="0" xfId="4" applyFont="1" applyFill="1" applyAlignment="1">
      <alignment vertical="top" wrapText="1"/>
    </xf>
    <xf numFmtId="0" fontId="85" fillId="26" borderId="23" xfId="4" applyFont="1" applyFill="1" applyBorder="1" applyAlignment="1">
      <alignment vertical="top"/>
    </xf>
    <xf numFmtId="0" fontId="19" fillId="0" borderId="54" xfId="4" applyFont="1" applyBorder="1" applyAlignment="1">
      <alignment horizontal="center" wrapText="1"/>
    </xf>
    <xf numFmtId="170" fontId="8" fillId="0" borderId="55" xfId="4" applyNumberFormat="1" applyFont="1" applyBorder="1" applyAlignment="1">
      <alignment vertical="top"/>
    </xf>
    <xf numFmtId="164" fontId="20" fillId="0" borderId="56" xfId="4" applyNumberFormat="1" applyFont="1" applyBorder="1" applyAlignment="1">
      <alignment vertical="top"/>
    </xf>
    <xf numFmtId="0" fontId="86" fillId="0" borderId="0" xfId="4" applyFont="1" applyAlignment="1">
      <alignment vertical="top" wrapText="1"/>
    </xf>
    <xf numFmtId="0" fontId="1" fillId="30" borderId="0" xfId="0" applyFont="1" applyFill="1"/>
    <xf numFmtId="168" fontId="12" fillId="11" borderId="14" xfId="0" applyNumberFormat="1" applyFont="1" applyFill="1" applyBorder="1" applyAlignment="1">
      <alignment horizontal="center" vertical="center" wrapText="1"/>
    </xf>
    <xf numFmtId="49" fontId="14" fillId="28" borderId="12" xfId="0" applyNumberFormat="1" applyFont="1" applyFill="1" applyBorder="1" applyAlignment="1">
      <alignment horizontal="center" vertical="center" wrapText="1"/>
    </xf>
    <xf numFmtId="49" fontId="14" fillId="28" borderId="28" xfId="0" applyNumberFormat="1" applyFont="1" applyFill="1" applyBorder="1" applyAlignment="1">
      <alignment horizontal="center" vertical="center" wrapText="1"/>
    </xf>
    <xf numFmtId="0" fontId="14" fillId="28" borderId="27" xfId="0" applyFont="1" applyFill="1" applyBorder="1" applyAlignment="1">
      <alignment horizontal="center" vertical="center" wrapText="1"/>
    </xf>
    <xf numFmtId="42" fontId="12" fillId="0" borderId="14" xfId="3" applyNumberFormat="1" applyFont="1" applyFill="1" applyBorder="1" applyAlignment="1">
      <alignment horizontal="left" vertical="top"/>
    </xf>
    <xf numFmtId="14" fontId="23" fillId="31" borderId="0" xfId="4" applyNumberFormat="1" applyFont="1" applyFill="1" applyAlignment="1">
      <alignment horizontal="left" vertical="center"/>
    </xf>
    <xf numFmtId="14" fontId="12" fillId="31" borderId="6" xfId="0" applyNumberFormat="1" applyFont="1" applyFill="1" applyBorder="1" applyAlignment="1">
      <alignment horizontal="left" vertical="top"/>
    </xf>
    <xf numFmtId="14" fontId="12" fillId="31" borderId="6" xfId="0" applyNumberFormat="1" applyFont="1" applyFill="1" applyBorder="1" applyAlignment="1">
      <alignment vertical="top"/>
    </xf>
    <xf numFmtId="0" fontId="1" fillId="28" borderId="0" xfId="0" applyFont="1" applyFill="1"/>
    <xf numFmtId="0" fontId="1" fillId="18" borderId="0" xfId="0" applyFont="1" applyFill="1"/>
    <xf numFmtId="0" fontId="1" fillId="19" borderId="0" xfId="0" applyFont="1" applyFill="1"/>
    <xf numFmtId="0" fontId="1" fillId="21" borderId="0" xfId="0" applyFont="1" applyFill="1"/>
    <xf numFmtId="0" fontId="1" fillId="20" borderId="0" xfId="0" applyFont="1" applyFill="1"/>
    <xf numFmtId="0" fontId="1" fillId="22" borderId="0" xfId="0" applyFont="1" applyFill="1"/>
    <xf numFmtId="0" fontId="1" fillId="24" borderId="0" xfId="0" applyFont="1" applyFill="1"/>
    <xf numFmtId="0" fontId="1" fillId="23" borderId="0" xfId="0" applyFont="1" applyFill="1"/>
    <xf numFmtId="0" fontId="1" fillId="31" borderId="0" xfId="0" applyFont="1" applyFill="1"/>
    <xf numFmtId="0" fontId="1" fillId="29" borderId="0" xfId="0" applyFont="1" applyFill="1"/>
    <xf numFmtId="0" fontId="1" fillId="0" borderId="49" xfId="4" applyFont="1" applyBorder="1" applyAlignment="1">
      <alignment vertical="top"/>
    </xf>
    <xf numFmtId="0" fontId="1" fillId="0" borderId="57" xfId="4" applyFont="1" applyBorder="1" applyAlignment="1">
      <alignment vertical="top"/>
    </xf>
    <xf numFmtId="14" fontId="4" fillId="0" borderId="30" xfId="4" applyNumberFormat="1" applyBorder="1" applyAlignment="1">
      <alignment horizontal="center" vertical="center"/>
    </xf>
    <xf numFmtId="14" fontId="4" fillId="0" borderId="56" xfId="4" applyNumberFormat="1" applyBorder="1" applyAlignment="1">
      <alignment horizontal="center" vertical="center"/>
    </xf>
    <xf numFmtId="0" fontId="14" fillId="0" borderId="7" xfId="0" applyFont="1" applyBorder="1" applyAlignment="1">
      <alignment horizontal="left" vertical="top"/>
    </xf>
    <xf numFmtId="0" fontId="12" fillId="0" borderId="1" xfId="0" applyFont="1" applyBorder="1" applyAlignment="1">
      <alignment horizontal="left" vertical="top"/>
    </xf>
    <xf numFmtId="171" fontId="12" fillId="26" borderId="6" xfId="0" applyNumberFormat="1" applyFont="1" applyFill="1" applyBorder="1" applyAlignment="1">
      <alignment vertical="top"/>
    </xf>
    <xf numFmtId="171" fontId="12" fillId="26" borderId="41" xfId="0" applyNumberFormat="1" applyFont="1" applyFill="1" applyBorder="1" applyAlignment="1">
      <alignment vertical="top"/>
    </xf>
    <xf numFmtId="42" fontId="12" fillId="26" borderId="7" xfId="3" applyNumberFormat="1" applyFont="1" applyFill="1" applyBorder="1" applyAlignment="1" applyProtection="1">
      <alignment vertical="top"/>
    </xf>
    <xf numFmtId="0" fontId="14" fillId="17" borderId="14" xfId="0" applyFont="1" applyFill="1" applyBorder="1" applyAlignment="1">
      <alignment horizontal="center" vertical="center" wrapText="1"/>
    </xf>
    <xf numFmtId="168" fontId="14" fillId="17" borderId="14" xfId="0" applyNumberFormat="1" applyFont="1" applyFill="1" applyBorder="1" applyAlignment="1">
      <alignment horizontal="center" vertical="center" wrapText="1"/>
    </xf>
    <xf numFmtId="168" fontId="14" fillId="28" borderId="25" xfId="0" applyNumberFormat="1" applyFont="1" applyFill="1" applyBorder="1" applyAlignment="1">
      <alignment horizontal="center" vertical="center" wrapText="1"/>
    </xf>
    <xf numFmtId="0" fontId="14" fillId="28" borderId="12" xfId="0" applyFont="1" applyFill="1" applyBorder="1" applyAlignment="1">
      <alignment horizontal="center" vertical="center" wrapText="1"/>
    </xf>
    <xf numFmtId="0" fontId="14" fillId="28" borderId="28" xfId="0" applyFont="1" applyFill="1" applyBorder="1" applyAlignment="1">
      <alignment horizontal="center" vertical="center" wrapText="1"/>
    </xf>
    <xf numFmtId="168" fontId="12" fillId="28" borderId="2" xfId="0" applyNumberFormat="1" applyFont="1" applyFill="1" applyBorder="1" applyAlignment="1">
      <alignment horizontal="center" vertical="center" wrapText="1"/>
    </xf>
    <xf numFmtId="168" fontId="14" fillId="28" borderId="29" xfId="0" applyNumberFormat="1" applyFont="1" applyFill="1" applyBorder="1" applyAlignment="1">
      <alignment horizontal="center" vertical="center" wrapText="1"/>
    </xf>
    <xf numFmtId="42" fontId="14" fillId="26" borderId="14" xfId="3" applyNumberFormat="1" applyFont="1" applyFill="1" applyBorder="1" applyAlignment="1" applyProtection="1">
      <alignment vertical="top"/>
    </xf>
    <xf numFmtId="42" fontId="12" fillId="26" borderId="14" xfId="3" applyNumberFormat="1" applyFont="1" applyFill="1" applyBorder="1" applyAlignment="1" applyProtection="1">
      <alignment vertical="top"/>
    </xf>
    <xf numFmtId="10" fontId="14" fillId="0" borderId="14" xfId="5" applyNumberFormat="1" applyFont="1" applyFill="1" applyBorder="1" applyAlignment="1" applyProtection="1">
      <alignment vertical="top"/>
      <protection locked="0"/>
    </xf>
    <xf numFmtId="171" fontId="12" fillId="26" borderId="7" xfId="0" applyNumberFormat="1" applyFont="1" applyFill="1" applyBorder="1" applyAlignment="1">
      <alignment vertical="top"/>
    </xf>
    <xf numFmtId="42" fontId="12" fillId="26" borderId="58" xfId="0" applyNumberFormat="1" applyFont="1" applyFill="1" applyBorder="1" applyAlignment="1">
      <alignment vertical="top"/>
    </xf>
    <xf numFmtId="173" fontId="88" fillId="0" borderId="0" xfId="1" applyNumberFormat="1" applyFont="1" applyAlignment="1">
      <alignment vertical="top"/>
    </xf>
    <xf numFmtId="173" fontId="88" fillId="0" borderId="0" xfId="1" applyNumberFormat="1" applyFont="1" applyAlignment="1">
      <alignment vertical="top" wrapText="1"/>
    </xf>
    <xf numFmtId="173" fontId="88" fillId="0" borderId="0" xfId="1" applyNumberFormat="1" applyFont="1" applyFill="1" applyBorder="1" applyAlignment="1" applyProtection="1">
      <alignment vertical="top"/>
    </xf>
    <xf numFmtId="173" fontId="88" fillId="0" borderId="0" xfId="1" applyNumberFormat="1" applyFont="1" applyFill="1" applyBorder="1" applyAlignment="1">
      <alignment vertical="top"/>
    </xf>
    <xf numFmtId="0" fontId="89" fillId="0" borderId="0" xfId="0" applyFont="1" applyAlignment="1">
      <alignment horizontal="left" vertical="top"/>
    </xf>
    <xf numFmtId="0" fontId="78" fillId="0" borderId="14" xfId="0" applyFont="1" applyBorder="1" applyAlignment="1">
      <alignment horizontal="left" vertical="center"/>
    </xf>
    <xf numFmtId="0" fontId="14" fillId="0" borderId="7" xfId="0" applyFont="1" applyBorder="1" applyAlignment="1">
      <alignment horizontal="left" vertical="center"/>
    </xf>
    <xf numFmtId="0" fontId="12" fillId="0" borderId="0" xfId="0" applyFont="1" applyAlignment="1">
      <alignment horizontal="center" wrapText="1"/>
    </xf>
    <xf numFmtId="0" fontId="14" fillId="0" borderId="0" xfId="0" applyFont="1" applyAlignment="1">
      <alignment horizontal="center" vertical="top"/>
    </xf>
    <xf numFmtId="0" fontId="12" fillId="16" borderId="0" xfId="0" applyFont="1" applyFill="1" applyAlignment="1">
      <alignment horizontal="center" vertical="center"/>
    </xf>
    <xf numFmtId="0" fontId="12" fillId="16" borderId="6" xfId="0" applyFont="1" applyFill="1" applyBorder="1" applyAlignment="1">
      <alignment horizontal="center" vertical="center" wrapText="1"/>
    </xf>
    <xf numFmtId="0" fontId="12" fillId="16" borderId="6" xfId="0" applyFont="1" applyFill="1" applyBorder="1" applyAlignment="1">
      <alignment vertical="center" wrapText="1"/>
    </xf>
    <xf numFmtId="49" fontId="14" fillId="0" borderId="0" xfId="0" applyNumberFormat="1" applyFont="1" applyAlignment="1">
      <alignment horizontal="center" vertical="center" wrapText="1"/>
    </xf>
    <xf numFmtId="44" fontId="12" fillId="12" borderId="6" xfId="3" applyFont="1" applyFill="1" applyBorder="1" applyAlignment="1">
      <alignment horizontal="left" vertical="top"/>
    </xf>
    <xf numFmtId="42" fontId="14" fillId="0" borderId="0" xfId="0" applyNumberFormat="1" applyFont="1" applyAlignment="1">
      <alignment horizontal="left" vertical="top"/>
    </xf>
    <xf numFmtId="44" fontId="12" fillId="0" borderId="6" xfId="0" applyNumberFormat="1" applyFont="1" applyBorder="1" applyAlignment="1">
      <alignment horizontal="left" vertical="top"/>
    </xf>
    <xf numFmtId="44" fontId="14" fillId="0" borderId="0" xfId="0" applyNumberFormat="1" applyFont="1" applyAlignment="1">
      <alignment horizontal="left" vertical="top"/>
    </xf>
    <xf numFmtId="0" fontId="14" fillId="0" borderId="26" xfId="3" applyNumberFormat="1" applyFont="1" applyFill="1" applyBorder="1" applyAlignment="1" applyProtection="1">
      <alignment horizontal="center" vertical="top"/>
      <protection locked="0"/>
    </xf>
    <xf numFmtId="0" fontId="14" fillId="0" borderId="7" xfId="3" applyNumberFormat="1" applyFont="1" applyFill="1" applyBorder="1" applyAlignment="1" applyProtection="1">
      <alignment horizontal="center" vertical="top"/>
      <protection locked="0"/>
    </xf>
    <xf numFmtId="0" fontId="14" fillId="0" borderId="41" xfId="3" applyNumberFormat="1" applyFont="1" applyFill="1" applyBorder="1" applyAlignment="1" applyProtection="1">
      <alignment horizontal="center" vertical="top"/>
      <protection locked="0"/>
    </xf>
    <xf numFmtId="49" fontId="14" fillId="0" borderId="26"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1" xfId="3" applyNumberFormat="1" applyFont="1" applyFill="1" applyBorder="1" applyAlignment="1" applyProtection="1">
      <alignment horizontal="center" vertical="top"/>
      <protection locked="0"/>
    </xf>
    <xf numFmtId="44" fontId="12" fillId="0" borderId="6" xfId="3" applyFont="1" applyBorder="1" applyAlignment="1">
      <alignment horizontal="left" vertical="top"/>
    </xf>
    <xf numFmtId="14" fontId="90" fillId="16" borderId="14" xfId="0" applyNumberFormat="1" applyFont="1" applyFill="1" applyBorder="1" applyAlignment="1">
      <alignment horizontal="center"/>
    </xf>
    <xf numFmtId="169" fontId="14" fillId="16" borderId="6" xfId="3" applyNumberFormat="1" applyFont="1" applyFill="1" applyBorder="1" applyAlignment="1" applyProtection="1">
      <alignment horizontal="left" vertical="center"/>
    </xf>
    <xf numFmtId="0" fontId="14" fillId="0" borderId="6" xfId="0" applyFont="1" applyBorder="1" applyAlignment="1">
      <alignment vertical="top" wrapText="1"/>
    </xf>
    <xf numFmtId="0" fontId="33" fillId="0" borderId="0" xfId="0" applyFont="1" applyAlignment="1">
      <alignment horizontal="left" indent="1"/>
    </xf>
    <xf numFmtId="0" fontId="31" fillId="16" borderId="0" xfId="0" applyFont="1" applyFill="1" applyAlignment="1">
      <alignment horizontal="left" vertical="top" wrapText="1" indent="2"/>
    </xf>
    <xf numFmtId="0" fontId="43" fillId="16" borderId="0" xfId="0" applyFont="1" applyFill="1" applyAlignment="1">
      <alignment horizontal="left" vertical="center"/>
    </xf>
    <xf numFmtId="0" fontId="31" fillId="16" borderId="0" xfId="0" applyFont="1" applyFill="1" applyAlignment="1">
      <alignment horizontal="center" vertical="center" wrapText="1"/>
    </xf>
    <xf numFmtId="0" fontId="73" fillId="0" borderId="0" xfId="7" applyFont="1" applyAlignment="1">
      <alignment horizontal="left" vertical="center" indent="6"/>
    </xf>
    <xf numFmtId="0" fontId="74" fillId="0" borderId="0" xfId="0" applyFont="1" applyAlignment="1">
      <alignment horizontal="left" vertical="center" indent="6"/>
    </xf>
    <xf numFmtId="0" fontId="31" fillId="16" borderId="0" xfId="0" applyFont="1" applyFill="1" applyAlignment="1">
      <alignment horizontal="left" wrapText="1" indent="6"/>
    </xf>
    <xf numFmtId="0" fontId="31" fillId="16" borderId="0" xfId="0" applyFont="1" applyFill="1" applyAlignment="1">
      <alignment horizontal="left" vertical="center" wrapText="1" indent="6"/>
    </xf>
    <xf numFmtId="0" fontId="49" fillId="16" borderId="0" xfId="0" applyFont="1" applyFill="1" applyAlignment="1">
      <alignment horizontal="left" vertical="center"/>
    </xf>
    <xf numFmtId="0" fontId="32" fillId="16" borderId="0" xfId="0" applyFont="1" applyFill="1" applyAlignment="1">
      <alignment horizontal="center" vertical="center"/>
    </xf>
    <xf numFmtId="0" fontId="33" fillId="3" borderId="0" xfId="0" applyFont="1" applyFill="1" applyAlignment="1">
      <alignment horizontal="left" vertical="center" indent="2"/>
    </xf>
    <xf numFmtId="0" fontId="31" fillId="16" borderId="0" xfId="0" applyFont="1" applyFill="1" applyAlignment="1">
      <alignment horizontal="left" vertical="center" wrapText="1"/>
    </xf>
    <xf numFmtId="0" fontId="69" fillId="16" borderId="0" xfId="0" applyFont="1" applyFill="1" applyAlignment="1">
      <alignment horizontal="left" vertical="center" wrapText="1" indent="8"/>
    </xf>
    <xf numFmtId="0" fontId="42" fillId="16" borderId="0" xfId="0" applyFont="1" applyFill="1" applyAlignment="1">
      <alignment horizontal="left" vertical="center" wrapText="1" indent="8"/>
    </xf>
    <xf numFmtId="0" fontId="69" fillId="16" borderId="0" xfId="0" applyFont="1" applyFill="1" applyAlignment="1">
      <alignment horizontal="left" vertical="center" indent="7"/>
    </xf>
    <xf numFmtId="0" fontId="55" fillId="16" borderId="0" xfId="0" applyFont="1" applyFill="1" applyAlignment="1">
      <alignment horizontal="left" vertical="center" wrapText="1" indent="2"/>
    </xf>
    <xf numFmtId="0" fontId="33" fillId="27" borderId="0" xfId="0" applyFont="1" applyFill="1"/>
    <xf numFmtId="0" fontId="31" fillId="16" borderId="0" xfId="0" applyFont="1" applyFill="1" applyAlignment="1">
      <alignment horizontal="left" vertical="center" wrapText="1" indent="2"/>
    </xf>
    <xf numFmtId="0" fontId="31" fillId="16" borderId="0" xfId="0" applyFont="1" applyFill="1" applyAlignment="1">
      <alignment vertical="center" wrapText="1"/>
    </xf>
    <xf numFmtId="0" fontId="33" fillId="27" borderId="0" xfId="0" applyFont="1" applyFill="1" applyAlignment="1">
      <alignment horizontal="left"/>
    </xf>
    <xf numFmtId="0" fontId="31" fillId="16" borderId="0" xfId="0" applyFont="1" applyFill="1" applyAlignment="1">
      <alignment horizontal="left" vertical="center" wrapText="1" indent="1"/>
    </xf>
    <xf numFmtId="0" fontId="71" fillId="14" borderId="0" xfId="0" applyFont="1" applyFill="1" applyAlignment="1">
      <alignment horizontal="left" indent="1"/>
    </xf>
    <xf numFmtId="0" fontId="31" fillId="16" borderId="0" xfId="0" applyFont="1" applyFill="1" applyAlignment="1">
      <alignment horizontal="left" vertical="top" wrapText="1"/>
    </xf>
    <xf numFmtId="0" fontId="31" fillId="16" borderId="0" xfId="0" applyFont="1" applyFill="1" applyAlignment="1">
      <alignment horizontal="left" vertical="top" wrapText="1" indent="4"/>
    </xf>
    <xf numFmtId="0" fontId="43" fillId="16" borderId="0" xfId="0" applyFont="1" applyFill="1" applyAlignment="1">
      <alignment horizontal="left" vertical="center" wrapText="1" indent="9"/>
    </xf>
    <xf numFmtId="0" fontId="38" fillId="16" borderId="0" xfId="0" applyFont="1" applyFill="1" applyAlignment="1">
      <alignment horizontal="left" vertical="top" wrapText="1" indent="6"/>
    </xf>
    <xf numFmtId="0" fontId="31" fillId="16" borderId="0" xfId="0" applyFont="1" applyFill="1" applyAlignment="1">
      <alignment horizontal="left" vertical="top" wrapText="1" indent="6"/>
    </xf>
    <xf numFmtId="0" fontId="38" fillId="16" borderId="0" xfId="0" applyFont="1" applyFill="1" applyAlignment="1">
      <alignment horizontal="left" vertical="top" wrapText="1" indent="4"/>
    </xf>
    <xf numFmtId="0" fontId="42" fillId="16" borderId="0" xfId="0" applyFont="1" applyFill="1" applyAlignment="1">
      <alignment horizontal="left" vertical="center" wrapText="1" indent="7"/>
    </xf>
    <xf numFmtId="0" fontId="43" fillId="16" borderId="0" xfId="0" applyFont="1" applyFill="1" applyAlignment="1">
      <alignment horizontal="left" vertical="top" wrapText="1" indent="7"/>
    </xf>
    <xf numFmtId="0" fontId="42" fillId="12" borderId="0" xfId="0" applyFont="1" applyFill="1" applyAlignment="1">
      <alignment horizontal="left" vertical="center" wrapText="1" indent="8"/>
    </xf>
    <xf numFmtId="0" fontId="35" fillId="16" borderId="0" xfId="0" applyFont="1" applyFill="1" applyAlignment="1">
      <alignment horizontal="left" vertical="top" wrapText="1" indent="2"/>
    </xf>
    <xf numFmtId="0" fontId="44" fillId="16" borderId="0" xfId="0" applyFont="1" applyFill="1" applyAlignment="1">
      <alignment horizontal="left" vertical="top" wrapText="1" indent="6"/>
    </xf>
    <xf numFmtId="0" fontId="42" fillId="16" borderId="0" xfId="0" applyFont="1" applyFill="1" applyAlignment="1">
      <alignment horizontal="left" vertical="center" wrapText="1"/>
    </xf>
    <xf numFmtId="0" fontId="42" fillId="16" borderId="0" xfId="0" applyFont="1" applyFill="1" applyAlignment="1">
      <alignment horizontal="left" vertical="center"/>
    </xf>
    <xf numFmtId="0" fontId="43" fillId="16" borderId="0" xfId="0" applyFont="1" applyFill="1" applyAlignment="1">
      <alignment horizontal="left" vertical="center" wrapText="1" indent="7"/>
    </xf>
    <xf numFmtId="0" fontId="62" fillId="16" borderId="0" xfId="7" applyFont="1" applyFill="1" applyAlignment="1">
      <alignment horizontal="left" vertical="center" indent="4"/>
    </xf>
    <xf numFmtId="0" fontId="62" fillId="16" borderId="0" xfId="7" applyFont="1" applyFill="1" applyAlignment="1">
      <alignment horizontal="left" vertical="center" indent="5"/>
    </xf>
    <xf numFmtId="0" fontId="63" fillId="16" borderId="0" xfId="0" applyFont="1" applyFill="1" applyAlignment="1">
      <alignment horizontal="left" vertical="center" indent="5"/>
    </xf>
    <xf numFmtId="0" fontId="54" fillId="0" borderId="0" xfId="0" applyFont="1" applyAlignment="1">
      <alignment horizontal="left" vertical="center" wrapText="1" indent="1"/>
    </xf>
    <xf numFmtId="0" fontId="53" fillId="0" borderId="0" xfId="0" applyFont="1" applyAlignment="1">
      <alignment horizontal="left" vertical="center" wrapText="1" indent="1"/>
    </xf>
    <xf numFmtId="0" fontId="30" fillId="16" borderId="0" xfId="0" applyFont="1" applyFill="1" applyAlignment="1">
      <alignment horizontal="left" vertical="center"/>
    </xf>
    <xf numFmtId="0" fontId="29" fillId="16" borderId="0" xfId="0" applyFont="1" applyFill="1" applyAlignment="1">
      <alignment horizontal="center" vertical="center"/>
    </xf>
    <xf numFmtId="0" fontId="6" fillId="0" borderId="6" xfId="0" applyFont="1" applyBorder="1" applyAlignment="1">
      <alignment horizontal="center"/>
    </xf>
    <xf numFmtId="0" fontId="14" fillId="0" borderId="6" xfId="0" applyFont="1" applyBorder="1" applyAlignment="1">
      <alignment horizontal="center" vertical="top"/>
    </xf>
    <xf numFmtId="49" fontId="12" fillId="0" borderId="13" xfId="3" applyNumberFormat="1" applyFont="1" applyBorder="1" applyAlignment="1" applyProtection="1">
      <alignment horizontal="center" vertical="center"/>
    </xf>
    <xf numFmtId="49" fontId="12" fillId="0" borderId="9" xfId="3" applyNumberFormat="1" applyFont="1" applyBorder="1" applyAlignment="1" applyProtection="1">
      <alignment horizontal="center" vertical="center"/>
    </xf>
    <xf numFmtId="49" fontId="12" fillId="0" borderId="4" xfId="3" applyNumberFormat="1" applyFont="1" applyBorder="1" applyAlignment="1" applyProtection="1">
      <alignment horizontal="center" vertical="center"/>
    </xf>
    <xf numFmtId="0" fontId="12" fillId="16" borderId="6" xfId="0" applyFont="1" applyFill="1" applyBorder="1" applyAlignment="1">
      <alignment horizontal="center" vertical="center"/>
    </xf>
    <xf numFmtId="0" fontId="12" fillId="0" borderId="6" xfId="0" applyFont="1" applyBorder="1" applyAlignment="1">
      <alignment horizontal="center" vertical="top"/>
    </xf>
    <xf numFmtId="0" fontId="14" fillId="0" borderId="7" xfId="0" applyFont="1" applyBorder="1" applyAlignment="1">
      <alignment horizontal="left" vertical="top"/>
    </xf>
    <xf numFmtId="0" fontId="14" fillId="0" borderId="5" xfId="0" applyFont="1" applyBorder="1" applyAlignment="1">
      <alignment horizontal="left" vertical="top"/>
    </xf>
    <xf numFmtId="0" fontId="14" fillId="0" borderId="14" xfId="0" applyFont="1" applyBorder="1" applyAlignment="1">
      <alignment horizontal="left" vertical="top"/>
    </xf>
    <xf numFmtId="49" fontId="14" fillId="11" borderId="26" xfId="0" applyNumberFormat="1" applyFont="1" applyFill="1" applyBorder="1" applyAlignment="1">
      <alignment horizontal="center" vertical="center" wrapText="1"/>
    </xf>
    <xf numFmtId="49" fontId="14" fillId="11" borderId="7" xfId="0" applyNumberFormat="1" applyFont="1" applyFill="1" applyBorder="1" applyAlignment="1">
      <alignment horizontal="center" vertical="center" wrapText="1"/>
    </xf>
    <xf numFmtId="49" fontId="14" fillId="11" borderId="41" xfId="0" applyNumberFormat="1" applyFont="1" applyFill="1" applyBorder="1" applyAlignment="1">
      <alignment horizontal="center" vertical="center" wrapText="1"/>
    </xf>
    <xf numFmtId="14" fontId="14" fillId="0" borderId="26"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1" xfId="3" applyNumberFormat="1" applyFont="1" applyFill="1" applyBorder="1" applyAlignment="1" applyProtection="1">
      <alignment horizontal="center" vertical="top"/>
      <protection locked="0"/>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0" fontId="14" fillId="3" borderId="26"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41" xfId="0" applyFont="1" applyFill="1" applyBorder="1" applyAlignment="1">
      <alignment horizontal="center" vertical="center" wrapText="1"/>
    </xf>
    <xf numFmtId="49" fontId="14" fillId="2" borderId="26"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41" xfId="0" applyNumberFormat="1" applyFont="1" applyFill="1" applyBorder="1" applyAlignment="1">
      <alignment horizontal="center" vertical="center" wrapText="1"/>
    </xf>
    <xf numFmtId="49" fontId="14" fillId="4" borderId="26" xfId="0" applyNumberFormat="1"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41" xfId="0" applyNumberFormat="1" applyFont="1" applyFill="1" applyBorder="1" applyAlignment="1">
      <alignment horizontal="center" vertical="center" wrapText="1"/>
    </xf>
    <xf numFmtId="49" fontId="14" fillId="5" borderId="26" xfId="0" applyNumberFormat="1" applyFont="1" applyFill="1" applyBorder="1" applyAlignment="1">
      <alignment horizontal="center" vertical="center" wrapText="1"/>
    </xf>
    <xf numFmtId="49" fontId="14" fillId="5" borderId="7" xfId="0" applyNumberFormat="1" applyFont="1" applyFill="1" applyBorder="1" applyAlignment="1">
      <alignment horizontal="center" vertical="center" wrapText="1"/>
    </xf>
    <xf numFmtId="49" fontId="14" fillId="5" borderId="41" xfId="0" applyNumberFormat="1" applyFont="1" applyFill="1" applyBorder="1" applyAlignment="1">
      <alignment horizontal="center" vertical="center" wrapText="1"/>
    </xf>
    <xf numFmtId="49" fontId="14" fillId="6" borderId="26" xfId="0" applyNumberFormat="1" applyFont="1" applyFill="1" applyBorder="1" applyAlignment="1">
      <alignment horizontal="center" vertical="center" wrapText="1"/>
    </xf>
    <xf numFmtId="49" fontId="14" fillId="6" borderId="7" xfId="0" applyNumberFormat="1" applyFont="1" applyFill="1" applyBorder="1" applyAlignment="1">
      <alignment horizontal="center" vertical="center" wrapText="1"/>
    </xf>
    <xf numFmtId="49" fontId="14" fillId="6" borderId="41" xfId="0" applyNumberFormat="1" applyFont="1" applyFill="1" applyBorder="1" applyAlignment="1">
      <alignment horizontal="center" vertical="center" wrapText="1"/>
    </xf>
    <xf numFmtId="0" fontId="12" fillId="3" borderId="15"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17"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49" fontId="14" fillId="7" borderId="26" xfId="0" applyNumberFormat="1" applyFont="1" applyFill="1" applyBorder="1" applyAlignment="1">
      <alignment horizontal="center" vertical="center" wrapText="1"/>
    </xf>
    <xf numFmtId="49" fontId="14" fillId="7" borderId="7" xfId="0" applyNumberFormat="1" applyFont="1" applyFill="1" applyBorder="1" applyAlignment="1">
      <alignment horizontal="center" vertical="center" wrapText="1"/>
    </xf>
    <xf numFmtId="49" fontId="14" fillId="7" borderId="41" xfId="0" applyNumberFormat="1" applyFont="1" applyFill="1" applyBorder="1" applyAlignment="1">
      <alignment horizontal="center" vertical="center" wrapText="1"/>
    </xf>
    <xf numFmtId="49" fontId="14" fillId="8" borderId="26" xfId="0" applyNumberFormat="1" applyFont="1" applyFill="1" applyBorder="1" applyAlignment="1">
      <alignment horizontal="center" vertical="center" wrapText="1"/>
    </xf>
    <xf numFmtId="49" fontId="14" fillId="8" borderId="7" xfId="0" applyNumberFormat="1" applyFont="1" applyFill="1" applyBorder="1" applyAlignment="1">
      <alignment horizontal="center" vertical="center" wrapText="1"/>
    </xf>
    <xf numFmtId="49" fontId="14" fillId="8" borderId="41" xfId="0" applyNumberFormat="1" applyFont="1" applyFill="1" applyBorder="1" applyAlignment="1">
      <alignment horizontal="center" vertical="center" wrapText="1"/>
    </xf>
    <xf numFmtId="49" fontId="14" fillId="9" borderId="26" xfId="0" applyNumberFormat="1" applyFont="1" applyFill="1" applyBorder="1" applyAlignment="1">
      <alignment horizontal="center" vertical="center" wrapText="1"/>
    </xf>
    <xf numFmtId="49" fontId="14" fillId="9" borderId="7" xfId="0" applyNumberFormat="1" applyFont="1" applyFill="1" applyBorder="1" applyAlignment="1">
      <alignment horizontal="center" vertical="center" wrapText="1"/>
    </xf>
    <xf numFmtId="49" fontId="14" fillId="9" borderId="41" xfId="0" applyNumberFormat="1" applyFont="1" applyFill="1" applyBorder="1" applyAlignment="1">
      <alignment horizontal="center" vertical="center" wrapText="1"/>
    </xf>
    <xf numFmtId="49" fontId="14" fillId="10" borderId="26" xfId="0" applyNumberFormat="1" applyFont="1" applyFill="1" applyBorder="1" applyAlignment="1">
      <alignment horizontal="center" vertical="center" wrapText="1"/>
    </xf>
    <xf numFmtId="49" fontId="14" fillId="10" borderId="7" xfId="0" applyNumberFormat="1" applyFont="1" applyFill="1" applyBorder="1" applyAlignment="1">
      <alignment horizontal="center" vertical="center" wrapText="1"/>
    </xf>
    <xf numFmtId="49" fontId="14" fillId="10" borderId="41" xfId="0" applyNumberFormat="1" applyFont="1" applyFill="1" applyBorder="1" applyAlignment="1">
      <alignment horizontal="center" vertical="center" wrapText="1"/>
    </xf>
    <xf numFmtId="0" fontId="14" fillId="0" borderId="26" xfId="3" applyNumberFormat="1" applyFont="1" applyFill="1" applyBorder="1" applyAlignment="1" applyProtection="1">
      <alignment horizontal="center" vertical="top"/>
      <protection locked="0"/>
    </xf>
    <xf numFmtId="0" fontId="14" fillId="0" borderId="7" xfId="3" applyNumberFormat="1" applyFont="1" applyFill="1" applyBorder="1" applyAlignment="1" applyProtection="1">
      <alignment horizontal="center" vertical="top"/>
      <protection locked="0"/>
    </xf>
    <xf numFmtId="0" fontId="14" fillId="0" borderId="41" xfId="3" applyNumberFormat="1" applyFont="1" applyFill="1" applyBorder="1" applyAlignment="1" applyProtection="1">
      <alignment horizontal="center" vertical="top"/>
      <protection locked="0"/>
    </xf>
    <xf numFmtId="49" fontId="14" fillId="0" borderId="26"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1" xfId="3" applyNumberFormat="1" applyFont="1" applyFill="1" applyBorder="1" applyAlignment="1" applyProtection="1">
      <alignment horizontal="center" vertical="top"/>
      <protection locked="0"/>
    </xf>
    <xf numFmtId="42" fontId="14" fillId="0" borderId="26"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1" xfId="0" applyNumberFormat="1" applyFont="1" applyBorder="1" applyAlignment="1" applyProtection="1">
      <alignment horizontal="left" vertical="top"/>
      <protection locked="0"/>
    </xf>
    <xf numFmtId="42" fontId="14" fillId="0" borderId="7" xfId="0" applyNumberFormat="1" applyFont="1" applyBorder="1" applyAlignment="1">
      <alignment horizontal="left" vertical="top"/>
    </xf>
    <xf numFmtId="0" fontId="12" fillId="0" borderId="14" xfId="0" applyFont="1" applyBorder="1" applyAlignment="1">
      <alignment horizontal="center" vertical="top"/>
    </xf>
    <xf numFmtId="0" fontId="12" fillId="0" borderId="7" xfId="0" applyFont="1" applyBorder="1" applyAlignment="1">
      <alignment horizontal="center" vertical="top"/>
    </xf>
    <xf numFmtId="0" fontId="12" fillId="16" borderId="14" xfId="0" applyFont="1" applyFill="1" applyBorder="1" applyAlignment="1">
      <alignment horizontal="center" vertical="center"/>
    </xf>
    <xf numFmtId="0" fontId="12" fillId="16" borderId="7" xfId="0" applyFont="1" applyFill="1" applyBorder="1" applyAlignment="1">
      <alignment horizontal="center" vertical="center"/>
    </xf>
    <xf numFmtId="0" fontId="12" fillId="16" borderId="5" xfId="0" applyFont="1" applyFill="1" applyBorder="1" applyAlignment="1">
      <alignment horizontal="center" vertical="center"/>
    </xf>
    <xf numFmtId="42" fontId="14" fillId="0" borderId="26" xfId="0" applyNumberFormat="1" applyFont="1" applyBorder="1" applyAlignment="1">
      <alignment horizontal="left" vertical="top"/>
    </xf>
    <xf numFmtId="42" fontId="14" fillId="0" borderId="41" xfId="0" applyNumberFormat="1" applyFont="1" applyBorder="1" applyAlignment="1">
      <alignment horizontal="left" vertical="top"/>
    </xf>
    <xf numFmtId="14" fontId="14" fillId="0" borderId="26" xfId="0" applyNumberFormat="1" applyFont="1" applyBorder="1" applyAlignment="1">
      <alignment horizontal="center" vertical="top"/>
    </xf>
    <xf numFmtId="14" fontId="14" fillId="0" borderId="7" xfId="0" applyNumberFormat="1" applyFont="1" applyBorder="1" applyAlignment="1">
      <alignment horizontal="center" vertical="top"/>
    </xf>
    <xf numFmtId="14" fontId="14" fillId="0" borderId="41" xfId="0" applyNumberFormat="1" applyFont="1" applyBorder="1" applyAlignment="1">
      <alignment horizontal="center" vertical="top"/>
    </xf>
    <xf numFmtId="42" fontId="14" fillId="0" borderId="46" xfId="0" applyNumberFormat="1" applyFont="1" applyBorder="1" applyAlignment="1">
      <alignment horizontal="left" vertical="top"/>
    </xf>
    <xf numFmtId="42" fontId="14" fillId="0" borderId="47" xfId="0" applyNumberFormat="1" applyFont="1" applyBorder="1" applyAlignment="1">
      <alignment horizontal="left" vertical="top"/>
    </xf>
    <xf numFmtId="42" fontId="14" fillId="0" borderId="48" xfId="0" applyNumberFormat="1" applyFont="1" applyBorder="1" applyAlignment="1">
      <alignment horizontal="left" vertical="top"/>
    </xf>
    <xf numFmtId="42" fontId="14" fillId="0" borderId="46" xfId="0" applyNumberFormat="1" applyFont="1" applyBorder="1" applyAlignment="1" applyProtection="1">
      <alignment horizontal="left" vertical="top"/>
      <protection locked="0"/>
    </xf>
    <xf numFmtId="42" fontId="14" fillId="0" borderId="47" xfId="0" applyNumberFormat="1" applyFont="1" applyBorder="1" applyAlignment="1" applyProtection="1">
      <alignment horizontal="left" vertical="top"/>
      <protection locked="0"/>
    </xf>
    <xf numFmtId="42" fontId="14" fillId="0" borderId="48" xfId="0" applyNumberFormat="1" applyFont="1" applyBorder="1" applyAlignment="1" applyProtection="1">
      <alignment horizontal="left" vertical="top"/>
      <protection locked="0"/>
    </xf>
    <xf numFmtId="0" fontId="14" fillId="0" borderId="26" xfId="0" applyFont="1" applyBorder="1" applyAlignment="1">
      <alignment horizontal="center" vertical="top"/>
    </xf>
    <xf numFmtId="0" fontId="14" fillId="0" borderId="7" xfId="0" applyFont="1" applyBorder="1" applyAlignment="1">
      <alignment horizontal="center" vertical="top"/>
    </xf>
    <xf numFmtId="0" fontId="14" fillId="0" borderId="41" xfId="0" applyFont="1" applyBorder="1" applyAlignment="1">
      <alignment horizontal="center" vertical="top"/>
    </xf>
    <xf numFmtId="0" fontId="14" fillId="8" borderId="26" xfId="0" applyFont="1" applyFill="1" applyBorder="1" applyAlignment="1">
      <alignment horizontal="center" vertical="center" wrapText="1"/>
    </xf>
    <xf numFmtId="0" fontId="14" fillId="8" borderId="7" xfId="0" applyFont="1" applyFill="1" applyBorder="1" applyAlignment="1">
      <alignment horizontal="center" vertical="center" wrapText="1"/>
    </xf>
    <xf numFmtId="0" fontId="14" fillId="8" borderId="41"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7" xfId="0" applyFont="1" applyFill="1" applyBorder="1" applyAlignment="1">
      <alignment horizontal="center" vertical="center" wrapText="1"/>
    </xf>
    <xf numFmtId="0" fontId="14" fillId="9" borderId="41" xfId="0" applyFont="1" applyFill="1" applyBorder="1" applyAlignment="1">
      <alignment horizontal="center" vertical="center" wrapText="1"/>
    </xf>
    <xf numFmtId="0" fontId="14" fillId="11" borderId="26" xfId="0" applyFont="1" applyFill="1" applyBorder="1" applyAlignment="1">
      <alignment horizontal="center" vertical="center" wrapText="1"/>
    </xf>
    <xf numFmtId="0" fontId="14" fillId="11" borderId="7" xfId="0" applyFont="1" applyFill="1" applyBorder="1" applyAlignment="1">
      <alignment horizontal="center" vertical="center" wrapText="1"/>
    </xf>
    <xf numFmtId="0" fontId="14" fillId="11" borderId="41"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4" fillId="10" borderId="7" xfId="0" applyFont="1" applyFill="1" applyBorder="1" applyAlignment="1">
      <alignment horizontal="center" vertical="center" wrapText="1"/>
    </xf>
    <xf numFmtId="0" fontId="14" fillId="10" borderId="41"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41" xfId="0" applyFont="1" applyFill="1" applyBorder="1" applyAlignment="1">
      <alignment horizontal="center" vertical="center" wrapText="1"/>
    </xf>
    <xf numFmtId="0" fontId="89" fillId="0" borderId="0" xfId="0" applyFont="1" applyAlignment="1">
      <alignment horizontal="left" vertical="top"/>
    </xf>
    <xf numFmtId="0" fontId="14" fillId="6" borderId="26"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7" xfId="0" applyFont="1" applyFill="1" applyBorder="1" applyAlignment="1">
      <alignment horizontal="center" vertical="center" wrapText="1"/>
    </xf>
    <xf numFmtId="0" fontId="14" fillId="7" borderId="41" xfId="0" applyFont="1" applyFill="1" applyBorder="1" applyAlignment="1">
      <alignment horizontal="center" vertical="center" wrapText="1"/>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4" fillId="0" borderId="1" xfId="0" applyFont="1" applyBorder="1" applyAlignment="1">
      <alignment horizontal="left" vertical="top"/>
    </xf>
    <xf numFmtId="0" fontId="12" fillId="0" borderId="1" xfId="0" applyFont="1" applyBorder="1" applyAlignment="1">
      <alignment horizontal="left" vertical="top"/>
    </xf>
    <xf numFmtId="0" fontId="12" fillId="0" borderId="7" xfId="0" applyFont="1" applyBorder="1" applyAlignment="1">
      <alignment horizontal="left" vertical="top"/>
    </xf>
    <xf numFmtId="0" fontId="14" fillId="0" borderId="41" xfId="0" applyFont="1" applyBorder="1" applyAlignment="1">
      <alignment horizontal="left" vertical="top"/>
    </xf>
    <xf numFmtId="0" fontId="14" fillId="0" borderId="6" xfId="0" applyFont="1" applyBorder="1" applyAlignment="1">
      <alignment horizontal="center" vertical="center"/>
    </xf>
    <xf numFmtId="0" fontId="12" fillId="0" borderId="9" xfId="0" applyFont="1" applyBorder="1" applyAlignment="1">
      <alignment horizontal="left" vertical="top"/>
    </xf>
    <xf numFmtId="0" fontId="12" fillId="0" borderId="53" xfId="0" applyFont="1" applyBorder="1" applyAlignment="1">
      <alignment horizontal="left" vertical="top"/>
    </xf>
    <xf numFmtId="0" fontId="24" fillId="0" borderId="10" xfId="0" applyFont="1" applyBorder="1" applyAlignment="1">
      <alignment horizontal="left" vertical="top"/>
    </xf>
    <xf numFmtId="0" fontId="24" fillId="0" borderId="1" xfId="0" applyFont="1" applyBorder="1" applyAlignment="1">
      <alignment horizontal="left" vertical="top"/>
    </xf>
    <xf numFmtId="0" fontId="24" fillId="0" borderId="19" xfId="0" applyFont="1" applyBorder="1" applyAlignment="1">
      <alignment horizontal="left" vertical="top"/>
    </xf>
    <xf numFmtId="0" fontId="14" fillId="0" borderId="14" xfId="0" applyFont="1" applyBorder="1" applyAlignment="1">
      <alignment horizontal="center" vertical="top"/>
    </xf>
    <xf numFmtId="0" fontId="14" fillId="0" borderId="5" xfId="0" applyFont="1" applyBorder="1" applyAlignment="1">
      <alignment horizontal="center" vertical="top"/>
    </xf>
    <xf numFmtId="14" fontId="14" fillId="0" borderId="6" xfId="0" applyNumberFormat="1" applyFont="1" applyBorder="1" applyAlignment="1">
      <alignment horizontal="center" vertical="top"/>
    </xf>
    <xf numFmtId="14" fontId="12" fillId="0" borderId="5" xfId="0" applyNumberFormat="1" applyFont="1" applyBorder="1" applyAlignment="1">
      <alignment horizontal="left" vertical="top" wrapText="1"/>
    </xf>
    <xf numFmtId="9" fontId="14" fillId="0" borderId="13" xfId="5" applyFont="1" applyBorder="1" applyAlignment="1" applyProtection="1">
      <alignment horizontal="center" vertical="center"/>
    </xf>
    <xf numFmtId="9" fontId="14" fillId="0" borderId="11" xfId="5" applyFont="1" applyBorder="1" applyAlignment="1" applyProtection="1">
      <alignment horizontal="center" vertical="center"/>
    </xf>
    <xf numFmtId="9" fontId="14" fillId="0" borderId="10" xfId="5" applyFont="1" applyBorder="1" applyAlignment="1" applyProtection="1">
      <alignment horizontal="center" vertical="center"/>
    </xf>
    <xf numFmtId="0" fontId="12" fillId="0" borderId="10" xfId="0" applyFont="1" applyBorder="1" applyAlignment="1">
      <alignment horizontal="left" vertical="top"/>
    </xf>
    <xf numFmtId="0" fontId="14" fillId="0" borderId="0" xfId="0" applyFont="1" applyAlignment="1">
      <alignment horizontal="left" vertical="center"/>
    </xf>
    <xf numFmtId="0" fontId="12" fillId="0" borderId="8" xfId="0" applyFont="1" applyBorder="1" applyAlignment="1">
      <alignment horizontal="left" vertical="top"/>
    </xf>
    <xf numFmtId="10" fontId="14" fillId="0" borderId="7" xfId="0" applyNumberFormat="1" applyFont="1" applyBorder="1" applyAlignment="1">
      <alignment horizontal="left" vertical="top" wrapText="1"/>
    </xf>
    <xf numFmtId="0" fontId="13" fillId="26" borderId="31" xfId="0" applyFont="1" applyFill="1" applyBorder="1" applyAlignment="1">
      <alignment horizontal="center" vertical="top"/>
    </xf>
    <xf numFmtId="168" fontId="12" fillId="14" borderId="12" xfId="0" applyNumberFormat="1" applyFont="1" applyFill="1" applyBorder="1" applyAlignment="1">
      <alignment horizontal="center" wrapText="1"/>
    </xf>
    <xf numFmtId="168" fontId="12" fillId="14" borderId="2" xfId="0" applyNumberFormat="1" applyFont="1" applyFill="1" applyBorder="1" applyAlignment="1">
      <alignment horizontal="center" wrapText="1"/>
    </xf>
    <xf numFmtId="168" fontId="12" fillId="14" borderId="12" xfId="0" applyNumberFormat="1" applyFont="1" applyFill="1" applyBorder="1" applyAlignment="1">
      <alignment horizontal="center" vertical="center" wrapText="1"/>
    </xf>
    <xf numFmtId="168" fontId="12" fillId="14" borderId="2" xfId="0" applyNumberFormat="1" applyFont="1" applyFill="1" applyBorder="1" applyAlignment="1">
      <alignment horizontal="center" vertical="center" wrapText="1"/>
    </xf>
    <xf numFmtId="168" fontId="12" fillId="14" borderId="28" xfId="0" applyNumberFormat="1" applyFont="1" applyFill="1" applyBorder="1" applyAlignment="1">
      <alignment horizontal="center" wrapText="1"/>
    </xf>
    <xf numFmtId="168" fontId="12" fillId="14" borderId="29" xfId="0" applyNumberFormat="1" applyFont="1" applyFill="1" applyBorder="1" applyAlignment="1">
      <alignment horizontal="center" wrapText="1"/>
    </xf>
    <xf numFmtId="0" fontId="12" fillId="14" borderId="43" xfId="0" applyFont="1" applyFill="1" applyBorder="1" applyAlignment="1">
      <alignment horizontal="center" vertical="center" wrapText="1"/>
    </xf>
    <xf numFmtId="0" fontId="12" fillId="14" borderId="45" xfId="0" applyFont="1" applyFill="1" applyBorder="1" applyAlignment="1">
      <alignment horizontal="center" vertical="center" wrapText="1"/>
    </xf>
    <xf numFmtId="0" fontId="12" fillId="14" borderId="44" xfId="0" applyFont="1" applyFill="1" applyBorder="1" applyAlignment="1">
      <alignment horizontal="center" vertical="center" wrapText="1"/>
    </xf>
    <xf numFmtId="0" fontId="14" fillId="26" borderId="14" xfId="0" applyFont="1" applyFill="1" applyBorder="1" applyAlignment="1" applyProtection="1">
      <alignment vertical="top"/>
      <protection locked="0"/>
    </xf>
    <xf numFmtId="0" fontId="14" fillId="26" borderId="7" xfId="0" applyFont="1" applyFill="1" applyBorder="1" applyAlignment="1" applyProtection="1">
      <alignment vertical="top"/>
      <protection locked="0"/>
    </xf>
    <xf numFmtId="0" fontId="14" fillId="0" borderId="7" xfId="0" applyFont="1" applyBorder="1" applyAlignment="1" applyProtection="1">
      <alignment horizontal="left" vertical="top"/>
      <protection locked="0"/>
    </xf>
    <xf numFmtId="10" fontId="14" fillId="0" borderId="7" xfId="0" applyNumberFormat="1" applyFont="1" applyBorder="1" applyAlignment="1" applyProtection="1">
      <alignment horizontal="left" vertical="top" wrapText="1"/>
      <protection locked="0"/>
    </xf>
    <xf numFmtId="0" fontId="14" fillId="0" borderId="14" xfId="0" applyFont="1" applyBorder="1" applyAlignment="1" applyProtection="1">
      <alignment horizontal="center" vertical="top"/>
      <protection locked="0"/>
    </xf>
    <xf numFmtId="0" fontId="14" fillId="0" borderId="7" xfId="0" applyFont="1" applyBorder="1" applyAlignment="1" applyProtection="1">
      <alignment horizontal="center" vertical="top"/>
      <protection locked="0"/>
    </xf>
    <xf numFmtId="0" fontId="14" fillId="0" borderId="5" xfId="0" applyFont="1" applyBorder="1" applyAlignment="1" applyProtection="1">
      <alignment horizontal="center" vertical="top"/>
      <protection locked="0"/>
    </xf>
    <xf numFmtId="0" fontId="12" fillId="0" borderId="14" xfId="0" applyFont="1" applyBorder="1" applyAlignment="1" applyProtection="1">
      <alignment horizontal="center" vertical="top"/>
      <protection locked="0"/>
    </xf>
    <xf numFmtId="0" fontId="12" fillId="0" borderId="7" xfId="0" applyFont="1" applyBorder="1" applyAlignment="1" applyProtection="1">
      <alignment horizontal="center" vertical="top"/>
      <protection locked="0"/>
    </xf>
    <xf numFmtId="0" fontId="12" fillId="0" borderId="5" xfId="0" applyFont="1" applyBorder="1" applyAlignment="1" applyProtection="1">
      <alignment horizontal="center" vertical="top"/>
      <protection locked="0"/>
    </xf>
    <xf numFmtId="0" fontId="14" fillId="0" borderId="6" xfId="0" applyFont="1" applyBorder="1" applyAlignment="1" applyProtection="1">
      <alignment horizontal="center" vertical="top"/>
      <protection locked="0"/>
    </xf>
    <xf numFmtId="14" fontId="14" fillId="0" borderId="6" xfId="0" applyNumberFormat="1" applyFont="1" applyBorder="1" applyAlignment="1" applyProtection="1">
      <alignment horizontal="center" vertical="top"/>
      <protection locked="0"/>
    </xf>
    <xf numFmtId="0" fontId="14" fillId="0" borderId="10" xfId="0" applyFont="1" applyBorder="1" applyAlignment="1">
      <alignment horizontal="left" vertical="top"/>
    </xf>
    <xf numFmtId="9" fontId="28" fillId="16" borderId="13" xfId="5" applyFont="1" applyFill="1" applyBorder="1" applyAlignment="1" applyProtection="1">
      <alignment horizontal="center" vertical="center"/>
    </xf>
    <xf numFmtId="9" fontId="28" fillId="16" borderId="11" xfId="5" applyFont="1" applyFill="1" applyBorder="1" applyAlignment="1" applyProtection="1">
      <alignment horizontal="center" vertical="center"/>
    </xf>
    <xf numFmtId="9" fontId="28" fillId="16" borderId="10" xfId="5" applyFont="1" applyFill="1" applyBorder="1" applyAlignment="1" applyProtection="1">
      <alignment horizontal="center" vertical="center"/>
    </xf>
    <xf numFmtId="0" fontId="14" fillId="0" borderId="6" xfId="0" applyFont="1" applyBorder="1" applyAlignment="1" applyProtection="1">
      <alignment horizontal="center" vertical="center"/>
      <protection locked="0"/>
    </xf>
    <xf numFmtId="49" fontId="12" fillId="28" borderId="14" xfId="0" applyNumberFormat="1" applyFont="1" applyFill="1" applyBorder="1" applyAlignment="1" applyProtection="1">
      <alignment horizontal="left" vertical="top"/>
      <protection locked="0"/>
    </xf>
    <xf numFmtId="49" fontId="12" fillId="28" borderId="7" xfId="0" applyNumberFormat="1" applyFont="1" applyFill="1" applyBorder="1" applyAlignment="1" applyProtection="1">
      <alignment horizontal="left" vertical="top"/>
      <protection locked="0"/>
    </xf>
    <xf numFmtId="49" fontId="12" fillId="28" borderId="4" xfId="0" applyNumberFormat="1" applyFont="1" applyFill="1" applyBorder="1" applyAlignment="1" applyProtection="1">
      <alignment horizontal="left" vertical="top"/>
      <protection locked="0"/>
    </xf>
    <xf numFmtId="0" fontId="17" fillId="0" borderId="6" xfId="7" applyBorder="1" applyAlignment="1" applyProtection="1">
      <alignment horizontal="center" vertical="center"/>
      <protection locked="0"/>
    </xf>
    <xf numFmtId="0" fontId="12" fillId="0" borderId="7" xfId="0" applyFont="1" applyBorder="1" applyAlignment="1" applyProtection="1">
      <alignment horizontal="left" vertical="top"/>
      <protection locked="0"/>
    </xf>
    <xf numFmtId="0" fontId="14" fillId="0" borderId="1" xfId="0" applyFont="1" applyBorder="1" applyAlignment="1" applyProtection="1">
      <alignment horizontal="left" vertical="top"/>
      <protection locked="0"/>
    </xf>
    <xf numFmtId="0" fontId="80" fillId="26" borderId="31" xfId="0" applyFont="1" applyFill="1" applyBorder="1" applyAlignment="1">
      <alignment horizontal="center" vertical="top"/>
    </xf>
    <xf numFmtId="168" fontId="12" fillId="28" borderId="24" xfId="0" applyNumberFormat="1" applyFont="1" applyFill="1" applyBorder="1" applyAlignment="1">
      <alignment horizontal="center" wrapText="1"/>
    </xf>
    <xf numFmtId="168" fontId="12" fillId="28" borderId="18" xfId="0" applyNumberFormat="1" applyFont="1" applyFill="1" applyBorder="1" applyAlignment="1">
      <alignment horizontal="center" wrapText="1"/>
    </xf>
    <xf numFmtId="168" fontId="12" fillId="28" borderId="28" xfId="0" applyNumberFormat="1" applyFont="1" applyFill="1" applyBorder="1" applyAlignment="1">
      <alignment horizontal="center" wrapText="1"/>
    </xf>
    <xf numFmtId="168" fontId="12" fillId="28" borderId="29" xfId="0" applyNumberFormat="1" applyFont="1" applyFill="1" applyBorder="1" applyAlignment="1">
      <alignment horizontal="center" wrapText="1"/>
    </xf>
    <xf numFmtId="168" fontId="12" fillId="28" borderId="12" xfId="0" applyNumberFormat="1" applyFont="1" applyFill="1" applyBorder="1" applyAlignment="1">
      <alignment horizontal="center" wrapText="1"/>
    </xf>
    <xf numFmtId="168" fontId="12" fillId="28" borderId="2" xfId="0" applyNumberFormat="1" applyFont="1" applyFill="1" applyBorder="1" applyAlignment="1">
      <alignment horizontal="center" wrapText="1"/>
    </xf>
    <xf numFmtId="0" fontId="12" fillId="28" borderId="15" xfId="0" applyFont="1" applyFill="1" applyBorder="1" applyAlignment="1">
      <alignment horizontal="center" vertical="center" wrapText="1"/>
    </xf>
    <xf numFmtId="0" fontId="12" fillId="28" borderId="16" xfId="0" applyFont="1" applyFill="1" applyBorder="1" applyAlignment="1">
      <alignment horizontal="center" vertical="center" wrapText="1"/>
    </xf>
    <xf numFmtId="0" fontId="12" fillId="28" borderId="17" xfId="0" applyFont="1" applyFill="1" applyBorder="1" applyAlignment="1">
      <alignment horizontal="center" vertical="center" wrapText="1"/>
    </xf>
    <xf numFmtId="0" fontId="14" fillId="0" borderId="26" xfId="0" applyFont="1" applyBorder="1" applyAlignment="1" applyProtection="1">
      <alignment horizontal="left" vertical="top"/>
      <protection locked="0"/>
    </xf>
    <xf numFmtId="0" fontId="14" fillId="0" borderId="46" xfId="0" applyFont="1" applyBorder="1" applyAlignment="1" applyProtection="1">
      <alignment horizontal="left" vertical="top"/>
      <protection locked="0"/>
    </xf>
    <xf numFmtId="0" fontId="14" fillId="0" borderId="47" xfId="0" applyFont="1" applyBorder="1" applyAlignment="1" applyProtection="1">
      <alignment horizontal="left" vertical="top"/>
      <protection locked="0"/>
    </xf>
    <xf numFmtId="164" fontId="12" fillId="0" borderId="43" xfId="0" applyNumberFormat="1" applyFont="1" applyBorder="1" applyAlignment="1">
      <alignment horizontal="left"/>
    </xf>
    <xf numFmtId="164" fontId="12" fillId="0" borderId="45" xfId="0" applyNumberFormat="1" applyFont="1" applyBorder="1" applyAlignment="1">
      <alignment horizontal="left"/>
    </xf>
    <xf numFmtId="164" fontId="12" fillId="0" borderId="27" xfId="0" applyNumberFormat="1" applyFont="1" applyBorder="1" applyAlignment="1">
      <alignment horizontal="left"/>
    </xf>
    <xf numFmtId="164" fontId="12" fillId="0" borderId="0" xfId="0" applyNumberFormat="1" applyFont="1" applyAlignment="1">
      <alignment horizontal="left"/>
    </xf>
    <xf numFmtId="164" fontId="12" fillId="0" borderId="25" xfId="0" applyNumberFormat="1" applyFont="1" applyBorder="1" applyAlignment="1">
      <alignment horizontal="left"/>
    </xf>
    <xf numFmtId="164" fontId="12" fillId="0" borderId="1" xfId="0" applyNumberFormat="1" applyFont="1" applyBorder="1" applyAlignment="1">
      <alignment horizontal="left"/>
    </xf>
    <xf numFmtId="0" fontId="12" fillId="28" borderId="15" xfId="0" applyFont="1" applyFill="1" applyBorder="1" applyAlignment="1">
      <alignment horizontal="center" vertical="top" wrapText="1"/>
    </xf>
    <xf numFmtId="0" fontId="12" fillId="28" borderId="16" xfId="0" applyFont="1" applyFill="1" applyBorder="1" applyAlignment="1">
      <alignment horizontal="center" vertical="top" wrapText="1"/>
    </xf>
    <xf numFmtId="0" fontId="12" fillId="28" borderId="17" xfId="0" applyFont="1" applyFill="1" applyBorder="1" applyAlignment="1">
      <alignment horizontal="center" vertical="top" wrapText="1"/>
    </xf>
    <xf numFmtId="0" fontId="14" fillId="17" borderId="40"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7" xfId="0" applyFont="1" applyFill="1" applyBorder="1" applyAlignment="1">
      <alignment horizontal="center" vertical="center" wrapText="1"/>
    </xf>
    <xf numFmtId="0" fontId="14" fillId="17" borderId="3" xfId="0" applyFont="1" applyFill="1" applyBorder="1" applyAlignment="1">
      <alignment horizontal="center" vertical="center" wrapText="1"/>
    </xf>
    <xf numFmtId="0" fontId="14" fillId="17" borderId="25"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1"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9" borderId="40"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7"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14" fillId="9" borderId="25"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1"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0"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7"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25"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10" borderId="13" xfId="0" applyFont="1" applyFill="1" applyBorder="1" applyAlignment="1">
      <alignment horizontal="center" vertical="center" wrapText="1"/>
    </xf>
    <xf numFmtId="0" fontId="14" fillId="10" borderId="11" xfId="0" applyFont="1" applyFill="1" applyBorder="1" applyAlignment="1">
      <alignment horizontal="center" vertical="center" wrapText="1"/>
    </xf>
    <xf numFmtId="0" fontId="14" fillId="10" borderId="10" xfId="0"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11" xfId="0" applyNumberFormat="1" applyFont="1" applyFill="1" applyBorder="1" applyAlignment="1">
      <alignment horizontal="center" vertical="center" wrapText="1"/>
    </xf>
    <xf numFmtId="164" fontId="14" fillId="5" borderId="3"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8" fontId="14" fillId="28" borderId="24" xfId="0" applyNumberFormat="1" applyFont="1" applyFill="1" applyBorder="1" applyAlignment="1">
      <alignment horizontal="center" wrapText="1"/>
    </xf>
    <xf numFmtId="168" fontId="14" fillId="28" borderId="18" xfId="0" applyNumberFormat="1" applyFont="1" applyFill="1" applyBorder="1" applyAlignment="1">
      <alignment horizontal="center" wrapText="1"/>
    </xf>
    <xf numFmtId="168" fontId="12" fillId="28" borderId="12" xfId="0" applyNumberFormat="1" applyFont="1" applyFill="1" applyBorder="1" applyAlignment="1">
      <alignment horizontal="center" vertical="center" wrapText="1"/>
    </xf>
    <xf numFmtId="168" fontId="12" fillId="28" borderId="2" xfId="0" applyNumberFormat="1" applyFont="1" applyFill="1" applyBorder="1" applyAlignment="1">
      <alignment horizontal="center" vertical="center" wrapText="1"/>
    </xf>
    <xf numFmtId="168" fontId="14" fillId="28" borderId="28" xfId="0" applyNumberFormat="1" applyFont="1" applyFill="1" applyBorder="1" applyAlignment="1">
      <alignment horizontal="center" wrapText="1"/>
    </xf>
    <xf numFmtId="168" fontId="14" fillId="28" borderId="29" xfId="0" applyNumberFormat="1" applyFont="1" applyFill="1" applyBorder="1" applyAlignment="1">
      <alignment horizontal="center" wrapText="1"/>
    </xf>
    <xf numFmtId="0" fontId="12" fillId="0" borderId="0" xfId="0" applyFont="1" applyAlignment="1">
      <alignment vertical="top" wrapText="1"/>
    </xf>
    <xf numFmtId="164" fontId="12" fillId="0" borderId="27" xfId="0" applyNumberFormat="1" applyFont="1" applyBorder="1" applyAlignment="1">
      <alignment horizontal="right" vertical="top"/>
    </xf>
    <xf numFmtId="164" fontId="12" fillId="0" borderId="0" xfId="0" applyNumberFormat="1" applyFont="1" applyAlignment="1">
      <alignment horizontal="right" vertical="top"/>
    </xf>
    <xf numFmtId="164" fontId="12" fillId="0" borderId="3" xfId="0" applyNumberFormat="1" applyFont="1" applyBorder="1" applyAlignment="1">
      <alignment horizontal="right" vertical="top"/>
    </xf>
    <xf numFmtId="0" fontId="12" fillId="4" borderId="37" xfId="0" applyFont="1" applyFill="1" applyBorder="1" applyAlignment="1" applyProtection="1">
      <alignment horizontal="center" vertical="top"/>
      <protection locked="0"/>
    </xf>
    <xf numFmtId="0" fontId="12" fillId="4" borderId="38" xfId="0" applyFont="1" applyFill="1" applyBorder="1" applyAlignment="1" applyProtection="1">
      <alignment horizontal="center" vertical="top"/>
      <protection locked="0"/>
    </xf>
    <xf numFmtId="0" fontId="12" fillId="4" borderId="39" xfId="0" applyFont="1" applyFill="1" applyBorder="1" applyAlignment="1" applyProtection="1">
      <alignment horizontal="center" vertical="top"/>
      <protection locked="0"/>
    </xf>
    <xf numFmtId="167" fontId="12" fillId="3" borderId="37" xfId="0" applyNumberFormat="1" applyFont="1" applyFill="1" applyBorder="1" applyAlignment="1" applyProtection="1">
      <alignment horizontal="center" vertical="top"/>
      <protection locked="0"/>
    </xf>
    <xf numFmtId="167" fontId="12" fillId="3" borderId="38" xfId="0" applyNumberFormat="1" applyFont="1" applyFill="1" applyBorder="1" applyAlignment="1" applyProtection="1">
      <alignment horizontal="center" vertical="top"/>
      <protection locked="0"/>
    </xf>
    <xf numFmtId="167" fontId="12" fillId="3" borderId="39" xfId="0" applyNumberFormat="1" applyFont="1" applyFill="1" applyBorder="1" applyAlignment="1" applyProtection="1">
      <alignment horizontal="center" vertical="top"/>
      <protection locked="0"/>
    </xf>
    <xf numFmtId="164" fontId="14" fillId="4" borderId="40"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27" xfId="0" applyNumberFormat="1" applyFont="1" applyFill="1" applyBorder="1" applyAlignment="1">
      <alignment horizontal="center" vertical="center" wrapText="1"/>
    </xf>
    <xf numFmtId="164" fontId="14" fillId="4" borderId="3" xfId="0" applyNumberFormat="1" applyFont="1" applyFill="1" applyBorder="1" applyAlignment="1">
      <alignment horizontal="center" vertical="center" wrapText="1"/>
    </xf>
    <xf numFmtId="164" fontId="14" fillId="4" borderId="25"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11"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0" fontId="12" fillId="5" borderId="37" xfId="0" applyFont="1" applyFill="1" applyBorder="1" applyAlignment="1" applyProtection="1">
      <alignment horizontal="center" vertical="top"/>
      <protection locked="0"/>
    </xf>
    <xf numFmtId="0" fontId="12" fillId="5" borderId="38" xfId="0" applyFont="1" applyFill="1" applyBorder="1" applyAlignment="1" applyProtection="1">
      <alignment horizontal="center" vertical="top"/>
      <protection locked="0"/>
    </xf>
    <xf numFmtId="0" fontId="12" fillId="5" borderId="39"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0"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7" xfId="0" applyFont="1" applyFill="1" applyBorder="1" applyAlignment="1">
      <alignment horizontal="center" vertical="center" wrapText="1"/>
    </xf>
    <xf numFmtId="0" fontId="14" fillId="7" borderId="3" xfId="0" applyFont="1" applyFill="1" applyBorder="1" applyAlignment="1">
      <alignment horizontal="center" vertical="center" wrapText="1"/>
    </xf>
    <xf numFmtId="0" fontId="14" fillId="7" borderId="25"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1"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0"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7"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164" fontId="12" fillId="0" borderId="26"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64" fontId="13" fillId="26" borderId="31" xfId="0" applyNumberFormat="1" applyFont="1" applyFill="1" applyBorder="1" applyAlignment="1">
      <alignment horizontal="center" vertical="top"/>
    </xf>
    <xf numFmtId="0" fontId="14" fillId="8" borderId="40"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27" xfId="0" applyFont="1" applyFill="1" applyBorder="1" applyAlignment="1">
      <alignment horizontal="center" vertical="center" wrapText="1"/>
    </xf>
    <xf numFmtId="0" fontId="14" fillId="8" borderId="3" xfId="0" applyFont="1" applyFill="1" applyBorder="1" applyAlignment="1">
      <alignment horizontal="center" vertical="center" wrapText="1"/>
    </xf>
    <xf numFmtId="0" fontId="14" fillId="8" borderId="25"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1" xfId="0" applyNumberFormat="1" applyFont="1" applyFill="1" applyBorder="1" applyAlignment="1">
      <alignment horizontal="center" vertical="center" wrapText="1"/>
    </xf>
    <xf numFmtId="9" fontId="14" fillId="3" borderId="3"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3" borderId="40"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7"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25" xfId="0" applyFont="1" applyFill="1" applyBorder="1" applyAlignment="1">
      <alignment horizontal="center" vertical="center"/>
    </xf>
    <xf numFmtId="0" fontId="14" fillId="3" borderId="8" xfId="0" applyFont="1" applyFill="1" applyBorder="1" applyAlignment="1">
      <alignment horizontal="center" vertical="center"/>
    </xf>
    <xf numFmtId="0" fontId="12" fillId="2" borderId="37" xfId="0" applyFont="1" applyFill="1" applyBorder="1" applyAlignment="1" applyProtection="1">
      <alignment horizontal="center" vertical="top"/>
      <protection locked="0"/>
    </xf>
    <xf numFmtId="0" fontId="12" fillId="2" borderId="38" xfId="0" applyFont="1" applyFill="1" applyBorder="1" applyAlignment="1" applyProtection="1">
      <alignment horizontal="center" vertical="top"/>
      <protection locked="0"/>
    </xf>
    <xf numFmtId="0" fontId="12" fillId="2" borderId="39" xfId="0" applyFont="1" applyFill="1" applyBorder="1" applyAlignment="1" applyProtection="1">
      <alignment horizontal="center" vertical="top"/>
      <protection locked="0"/>
    </xf>
    <xf numFmtId="0" fontId="14" fillId="2" borderId="40"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4" fillId="5" borderId="40" xfId="0" applyNumberFormat="1" applyFont="1" applyFill="1" applyBorder="1" applyAlignment="1">
      <alignment horizontal="center" vertical="center" wrapText="1"/>
    </xf>
    <xf numFmtId="164" fontId="14" fillId="5" borderId="27" xfId="0" applyNumberFormat="1" applyFont="1" applyFill="1" applyBorder="1" applyAlignment="1">
      <alignment horizontal="center" vertical="center" wrapText="1"/>
    </xf>
    <xf numFmtId="164" fontId="14" fillId="5" borderId="25" xfId="0" applyNumberFormat="1" applyFont="1" applyFill="1" applyBorder="1" applyAlignment="1">
      <alignment horizontal="center" vertical="center" wrapText="1"/>
    </xf>
    <xf numFmtId="0" fontId="1" fillId="26" borderId="14" xfId="0" applyFont="1" applyFill="1" applyBorder="1" applyAlignment="1">
      <alignment horizontal="left"/>
    </xf>
    <xf numFmtId="0" fontId="1" fillId="26" borderId="41" xfId="0" applyFont="1" applyFill="1" applyBorder="1" applyAlignment="1">
      <alignment horizontal="left"/>
    </xf>
    <xf numFmtId="0" fontId="6" fillId="28" borderId="15" xfId="0" applyFont="1" applyFill="1" applyBorder="1" applyAlignment="1">
      <alignment horizontal="center" vertical="center" wrapText="1"/>
    </xf>
    <xf numFmtId="0" fontId="6" fillId="28" borderId="16" xfId="0" applyFont="1" applyFill="1" applyBorder="1" applyAlignment="1">
      <alignment horizontal="center" vertical="center" wrapText="1"/>
    </xf>
    <xf numFmtId="0" fontId="6" fillId="28" borderId="17" xfId="0" applyFont="1" applyFill="1" applyBorder="1" applyAlignment="1">
      <alignment horizontal="center" vertical="center" wrapText="1"/>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168" fontId="1" fillId="28" borderId="24" xfId="0" applyNumberFormat="1" applyFont="1" applyFill="1" applyBorder="1" applyAlignment="1">
      <alignment horizontal="center" wrapText="1"/>
    </xf>
    <xf numFmtId="168" fontId="1" fillId="28" borderId="18" xfId="0" applyNumberFormat="1" applyFont="1" applyFill="1" applyBorder="1" applyAlignment="1">
      <alignment horizontal="center" wrapText="1"/>
    </xf>
    <xf numFmtId="168" fontId="6" fillId="28" borderId="12" xfId="0" applyNumberFormat="1" applyFont="1" applyFill="1" applyBorder="1" applyAlignment="1">
      <alignment horizontal="center" wrapText="1"/>
    </xf>
    <xf numFmtId="168" fontId="6" fillId="28" borderId="2" xfId="0" applyNumberFormat="1" applyFont="1" applyFill="1" applyBorder="1" applyAlignment="1">
      <alignment horizontal="center" wrapText="1"/>
    </xf>
    <xf numFmtId="168" fontId="1" fillId="28" borderId="28" xfId="0" applyNumberFormat="1" applyFont="1" applyFill="1" applyBorder="1" applyAlignment="1">
      <alignment horizontal="center" wrapText="1"/>
    </xf>
    <xf numFmtId="168" fontId="1" fillId="28" borderId="29" xfId="0" applyNumberFormat="1" applyFont="1" applyFill="1" applyBorder="1" applyAlignment="1">
      <alignment horizontal="center" wrapText="1"/>
    </xf>
    <xf numFmtId="0" fontId="1" fillId="0" borderId="14" xfId="0" applyFont="1" applyBorder="1" applyAlignment="1" applyProtection="1">
      <alignment horizontal="left"/>
      <protection locked="0"/>
    </xf>
    <xf numFmtId="0" fontId="1" fillId="0" borderId="41" xfId="0" applyFont="1" applyBorder="1" applyAlignment="1" applyProtection="1">
      <alignment horizontal="left"/>
      <protection locked="0"/>
    </xf>
    <xf numFmtId="0" fontId="19" fillId="0" borderId="1" xfId="0" applyFont="1" applyBorder="1" applyAlignment="1" applyProtection="1">
      <alignment horizontal="left"/>
      <protection locked="0"/>
    </xf>
    <xf numFmtId="0" fontId="19" fillId="0" borderId="19" xfId="0" applyFont="1" applyBorder="1" applyAlignment="1" applyProtection="1">
      <alignment horizontal="left"/>
      <protection locked="0"/>
    </xf>
    <xf numFmtId="0" fontId="0" fillId="0" borderId="9" xfId="0" applyBorder="1" applyAlignment="1" applyProtection="1">
      <alignment horizontal="left"/>
      <protection locked="0"/>
    </xf>
    <xf numFmtId="0" fontId="0" fillId="0" borderId="53" xfId="0" applyBorder="1" applyAlignment="1" applyProtection="1">
      <alignment horizontal="left"/>
      <protection locked="0"/>
    </xf>
    <xf numFmtId="0" fontId="6" fillId="0" borderId="14" xfId="0" applyFont="1" applyBorder="1" applyAlignment="1">
      <alignment horizontal="left"/>
    </xf>
    <xf numFmtId="0" fontId="6" fillId="0" borderId="41" xfId="0" applyFont="1" applyBorder="1" applyAlignment="1">
      <alignment horizontal="left"/>
    </xf>
    <xf numFmtId="0" fontId="2" fillId="0" borderId="14" xfId="0" applyFont="1" applyBorder="1" applyAlignment="1" applyProtection="1">
      <alignment horizontal="left"/>
      <protection locked="0"/>
    </xf>
    <xf numFmtId="0" fontId="2" fillId="0" borderId="41" xfId="0" applyFont="1" applyBorder="1" applyAlignment="1" applyProtection="1">
      <alignment horizontal="left"/>
      <protection locked="0"/>
    </xf>
    <xf numFmtId="0" fontId="0" fillId="0" borderId="7" xfId="0" applyBorder="1" applyAlignment="1" applyProtection="1">
      <alignment horizontal="left"/>
      <protection locked="0"/>
    </xf>
    <xf numFmtId="0" fontId="0" fillId="0" borderId="41" xfId="0" applyBorder="1" applyAlignment="1" applyProtection="1">
      <alignment horizontal="left"/>
      <protection locked="0"/>
    </xf>
    <xf numFmtId="0" fontId="11" fillId="26" borderId="31" xfId="0" applyFont="1" applyFill="1" applyBorder="1" applyAlignment="1">
      <alignment horizontal="center"/>
    </xf>
    <xf numFmtId="9" fontId="11" fillId="26" borderId="31" xfId="0" applyNumberFormat="1" applyFont="1" applyFill="1" applyBorder="1" applyAlignment="1">
      <alignment horizontal="center"/>
    </xf>
    <xf numFmtId="170" fontId="8" fillId="0" borderId="6" xfId="4" applyNumberFormat="1" applyFont="1" applyBorder="1" applyAlignment="1">
      <alignment vertical="center"/>
    </xf>
    <xf numFmtId="0" fontId="6" fillId="0" borderId="6" xfId="4" applyFont="1" applyBorder="1" applyAlignment="1">
      <alignment horizontal="center" vertical="top"/>
    </xf>
    <xf numFmtId="0" fontId="4" fillId="25" borderId="6" xfId="4" applyFill="1" applyBorder="1" applyAlignment="1">
      <alignment vertical="top"/>
    </xf>
    <xf numFmtId="0" fontId="1" fillId="0" borderId="6" xfId="4" applyFont="1" applyBorder="1" applyAlignment="1">
      <alignment vertical="top" wrapText="1"/>
    </xf>
    <xf numFmtId="0" fontId="4" fillId="0" borderId="6" xfId="4" applyBorder="1" applyAlignment="1">
      <alignment vertical="top" wrapText="1"/>
    </xf>
    <xf numFmtId="0" fontId="1" fillId="0" borderId="13" xfId="4" applyFont="1" applyBorder="1" applyAlignment="1">
      <alignment horizontal="center" vertical="center" wrapText="1"/>
    </xf>
    <xf numFmtId="0" fontId="1" fillId="0" borderId="9" xfId="4" applyFont="1" applyBorder="1" applyAlignment="1">
      <alignment horizontal="center" vertical="center" wrapText="1"/>
    </xf>
    <xf numFmtId="0" fontId="1" fillId="0" borderId="4"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0" xfId="4" applyFont="1" applyAlignment="1">
      <alignment horizontal="center" vertical="center" wrapText="1"/>
    </xf>
    <xf numFmtId="0" fontId="1" fillId="0" borderId="3" xfId="4" applyFont="1" applyBorder="1" applyAlignment="1">
      <alignment horizontal="center" vertical="center" wrapText="1"/>
    </xf>
    <xf numFmtId="0" fontId="1" fillId="0" borderId="10" xfId="4" applyFont="1" applyBorder="1" applyAlignment="1">
      <alignment horizontal="center" vertical="center" wrapText="1"/>
    </xf>
    <xf numFmtId="0" fontId="1" fillId="0" borderId="1" xfId="4" applyFont="1" applyBorder="1" applyAlignment="1">
      <alignment horizontal="center" vertical="center" wrapText="1"/>
    </xf>
    <xf numFmtId="0" fontId="1" fillId="0" borderId="8" xfId="4" applyFont="1" applyBorder="1" applyAlignment="1">
      <alignment horizontal="center" vertical="center" wrapText="1"/>
    </xf>
    <xf numFmtId="0" fontId="4" fillId="0" borderId="6" xfId="4" applyBorder="1" applyAlignment="1">
      <alignment vertical="top"/>
    </xf>
    <xf numFmtId="170" fontId="8" fillId="0" borderId="6" xfId="4" applyNumberFormat="1" applyFont="1" applyBorder="1" applyAlignment="1">
      <alignment horizontal="left" vertical="center"/>
    </xf>
    <xf numFmtId="0" fontId="4" fillId="0" borderId="0" xfId="4" applyAlignment="1">
      <alignment vertical="top"/>
    </xf>
    <xf numFmtId="170" fontId="8" fillId="0" borderId="0" xfId="4" applyNumberFormat="1" applyFont="1" applyAlignment="1">
      <alignment vertical="top"/>
    </xf>
    <xf numFmtId="170" fontId="7" fillId="0" borderId="9" xfId="4" applyNumberFormat="1" applyFont="1" applyBorder="1" applyAlignment="1">
      <alignment vertical="top"/>
    </xf>
    <xf numFmtId="170" fontId="8" fillId="0" borderId="27" xfId="4" applyNumberFormat="1" applyFont="1" applyBorder="1" applyAlignment="1">
      <alignment vertical="top"/>
    </xf>
    <xf numFmtId="170" fontId="7" fillId="0" borderId="6" xfId="4" applyNumberFormat="1" applyFont="1" applyBorder="1" applyAlignment="1">
      <alignment horizontal="center" vertical="top"/>
    </xf>
    <xf numFmtId="170" fontId="8" fillId="0" borderId="26" xfId="4" applyNumberFormat="1" applyFont="1" applyBorder="1" applyAlignment="1">
      <alignment vertical="top"/>
    </xf>
    <xf numFmtId="170" fontId="8" fillId="0" borderId="7" xfId="4" applyNumberFormat="1" applyFont="1" applyBorder="1" applyAlignment="1">
      <alignment vertical="top"/>
    </xf>
    <xf numFmtId="170" fontId="8" fillId="0" borderId="46" xfId="4" applyNumberFormat="1" applyFont="1" applyBorder="1" applyAlignment="1">
      <alignment horizontal="left" vertical="top"/>
    </xf>
    <xf numFmtId="170" fontId="8" fillId="0" borderId="47" xfId="4" applyNumberFormat="1" applyFont="1" applyBorder="1" applyAlignment="1">
      <alignment horizontal="left" vertical="top"/>
    </xf>
    <xf numFmtId="170" fontId="27" fillId="0" borderId="0" xfId="7" applyNumberFormat="1" applyFont="1" applyFill="1" applyBorder="1" applyAlignment="1">
      <alignment vertical="top"/>
    </xf>
    <xf numFmtId="170" fontId="7" fillId="0" borderId="0" xfId="4" applyNumberFormat="1" applyFont="1" applyAlignment="1">
      <alignment vertical="top"/>
    </xf>
    <xf numFmtId="0" fontId="4" fillId="25" borderId="14" xfId="4" applyFill="1" applyBorder="1" applyAlignment="1">
      <alignment vertical="top" wrapText="1"/>
    </xf>
    <xf numFmtId="0" fontId="4" fillId="25" borderId="5" xfId="4" applyFill="1" applyBorder="1" applyAlignment="1">
      <alignment vertical="top" wrapText="1"/>
    </xf>
    <xf numFmtId="164" fontId="19" fillId="0" borderId="43" xfId="4" applyNumberFormat="1" applyFont="1" applyBorder="1" applyAlignment="1">
      <alignment horizontal="center" wrapText="1"/>
    </xf>
    <xf numFmtId="164" fontId="19" fillId="0" borderId="45" xfId="4" applyNumberFormat="1" applyFont="1" applyBorder="1" applyAlignment="1">
      <alignment horizontal="center" wrapText="1"/>
    </xf>
    <xf numFmtId="170" fontId="23" fillId="12" borderId="15" xfId="4" applyNumberFormat="1" applyFont="1" applyFill="1" applyBorder="1" applyAlignment="1">
      <alignment horizontal="left" vertical="top"/>
    </xf>
    <xf numFmtId="170" fontId="23" fillId="12" borderId="16" xfId="4" applyNumberFormat="1" applyFont="1" applyFill="1" applyBorder="1" applyAlignment="1">
      <alignment horizontal="left" vertical="top"/>
    </xf>
    <xf numFmtId="170" fontId="23" fillId="12" borderId="17" xfId="4" applyNumberFormat="1" applyFont="1" applyFill="1" applyBorder="1" applyAlignment="1">
      <alignment horizontal="left" vertical="top"/>
    </xf>
    <xf numFmtId="0" fontId="4" fillId="25" borderId="14" xfId="4" applyFill="1" applyBorder="1" applyAlignment="1">
      <alignment vertical="top"/>
    </xf>
    <xf numFmtId="0" fontId="4" fillId="25" borderId="7" xfId="4" applyFill="1" applyBorder="1" applyAlignment="1">
      <alignment vertical="top"/>
    </xf>
    <xf numFmtId="0" fontId="4" fillId="25" borderId="5" xfId="4" applyFill="1" applyBorder="1" applyAlignment="1">
      <alignment vertical="top"/>
    </xf>
    <xf numFmtId="170" fontId="8" fillId="0" borderId="31" xfId="4" applyNumberFormat="1" applyFont="1" applyBorder="1" applyAlignment="1">
      <alignment horizontal="left" vertical="top"/>
    </xf>
    <xf numFmtId="170" fontId="8" fillId="0" borderId="26" xfId="4" applyNumberFormat="1" applyFont="1" applyBorder="1" applyAlignment="1">
      <alignment horizontal="left" vertical="top"/>
    </xf>
    <xf numFmtId="170" fontId="8" fillId="0" borderId="7" xfId="4" applyNumberFormat="1" applyFont="1" applyBorder="1" applyAlignment="1">
      <alignment horizontal="left" vertical="top"/>
    </xf>
    <xf numFmtId="170" fontId="20" fillId="26" borderId="27" xfId="4" applyNumberFormat="1" applyFont="1" applyFill="1" applyBorder="1" applyAlignment="1">
      <alignment vertical="top"/>
    </xf>
    <xf numFmtId="170" fontId="20" fillId="26" borderId="0" xfId="4" applyNumberFormat="1" applyFont="1" applyFill="1" applyAlignment="1">
      <alignment vertical="top"/>
    </xf>
    <xf numFmtId="170" fontId="8" fillId="26" borderId="27" xfId="4" applyNumberFormat="1" applyFont="1" applyFill="1" applyBorder="1" applyAlignment="1">
      <alignment vertical="top"/>
    </xf>
    <xf numFmtId="170" fontId="8" fillId="26" borderId="0" xfId="4" applyNumberFormat="1" applyFont="1" applyFill="1" applyAlignment="1">
      <alignment vertical="top"/>
    </xf>
    <xf numFmtId="0" fontId="6" fillId="0" borderId="43" xfId="4" applyFont="1" applyBorder="1" applyAlignment="1">
      <alignment horizontal="center" vertical="center"/>
    </xf>
    <xf numFmtId="0" fontId="6" fillId="0" borderId="44" xfId="4" applyFont="1" applyBorder="1" applyAlignment="1">
      <alignment horizontal="center" vertical="center"/>
    </xf>
    <xf numFmtId="0" fontId="6" fillId="0" borderId="31" xfId="4" applyFont="1" applyBorder="1" applyAlignment="1">
      <alignment horizontal="center" vertical="top"/>
    </xf>
    <xf numFmtId="0" fontId="14" fillId="26" borderId="14" xfId="0" applyFont="1" applyFill="1" applyBorder="1" applyAlignment="1">
      <alignment vertical="top"/>
    </xf>
    <xf numFmtId="0" fontId="14" fillId="26" borderId="7" xfId="0" applyFont="1" applyFill="1" applyBorder="1" applyAlignment="1">
      <alignment vertical="top"/>
    </xf>
    <xf numFmtId="0" fontId="12" fillId="0" borderId="14" xfId="0" applyFont="1" applyBorder="1" applyAlignment="1">
      <alignment vertical="top"/>
    </xf>
    <xf numFmtId="0" fontId="12" fillId="0" borderId="7" xfId="0" applyFont="1" applyBorder="1" applyAlignment="1">
      <alignment vertical="top"/>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4" xfId="0" applyNumberFormat="1" applyFont="1" applyFill="1" applyBorder="1" applyAlignment="1" applyProtection="1">
      <alignment horizontal="left" vertical="top"/>
      <protection locked="0"/>
    </xf>
    <xf numFmtId="0" fontId="12" fillId="0" borderId="5" xfId="0" applyFont="1" applyBorder="1" applyAlignment="1">
      <alignment horizontal="center" vertical="top"/>
    </xf>
    <xf numFmtId="170" fontId="8" fillId="0" borderId="25" xfId="4" applyNumberFormat="1" applyFont="1" applyBorder="1" applyAlignment="1">
      <alignment vertical="top"/>
    </xf>
    <xf numFmtId="170" fontId="8" fillId="0" borderId="1" xfId="4" applyNumberFormat="1" applyFont="1" applyBorder="1" applyAlignment="1">
      <alignment vertical="top"/>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4" xfId="0" applyNumberFormat="1" applyFont="1" applyFill="1" applyBorder="1" applyAlignment="1" applyProtection="1">
      <alignment horizontal="left" vertical="top"/>
      <protection locked="0"/>
    </xf>
    <xf numFmtId="14" fontId="12" fillId="19" borderId="14" xfId="0" applyNumberFormat="1" applyFont="1" applyFill="1" applyBorder="1" applyAlignment="1">
      <alignment horizontal="left" vertical="top"/>
    </xf>
    <xf numFmtId="14" fontId="12" fillId="19" borderId="7" xfId="0" applyNumberFormat="1" applyFont="1" applyFill="1" applyBorder="1" applyAlignment="1">
      <alignment horizontal="left" vertical="top"/>
    </xf>
    <xf numFmtId="14" fontId="12" fillId="19" borderId="5" xfId="0" applyNumberFormat="1"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4" xfId="0" applyNumberFormat="1" applyFont="1" applyFill="1" applyBorder="1" applyAlignment="1" applyProtection="1">
      <alignment horizontal="left" vertical="top"/>
      <protection locked="0"/>
    </xf>
    <xf numFmtId="0" fontId="14" fillId="0" borderId="14" xfId="0" applyFont="1" applyBorder="1" applyAlignment="1">
      <alignment vertical="top"/>
    </xf>
    <xf numFmtId="0" fontId="14" fillId="0" borderId="7" xfId="0" applyFont="1" applyBorder="1" applyAlignment="1">
      <alignment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4" xfId="0" applyNumberFormat="1" applyFont="1" applyFill="1" applyBorder="1" applyAlignment="1" applyProtection="1">
      <alignment horizontal="left" vertical="top"/>
      <protection locked="0"/>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4" xfId="0" applyNumberFormat="1" applyFont="1" applyFill="1" applyBorder="1" applyAlignment="1" applyProtection="1">
      <alignment horizontal="left" vertical="top"/>
      <protection locked="0"/>
    </xf>
    <xf numFmtId="168" fontId="1" fillId="28" borderId="40" xfId="0" applyNumberFormat="1" applyFont="1" applyFill="1" applyBorder="1" applyAlignment="1">
      <alignment horizontal="center" wrapText="1"/>
    </xf>
    <xf numFmtId="168" fontId="1" fillId="28" borderId="25" xfId="0" applyNumberFormat="1" applyFont="1" applyFill="1" applyBorder="1" applyAlignment="1">
      <alignment horizontal="center" wrapText="1"/>
    </xf>
    <xf numFmtId="168" fontId="1" fillId="28" borderId="4" xfId="0" applyNumberFormat="1" applyFont="1" applyFill="1" applyBorder="1" applyAlignment="1">
      <alignment horizontal="center" wrapText="1"/>
    </xf>
    <xf numFmtId="168" fontId="1" fillId="28" borderId="8" xfId="0" applyNumberFormat="1" applyFont="1" applyFill="1" applyBorder="1" applyAlignment="1">
      <alignment horizontal="center" wrapText="1"/>
    </xf>
    <xf numFmtId="9" fontId="14" fillId="0" borderId="12" xfId="5" applyFont="1" applyBorder="1" applyAlignment="1" applyProtection="1">
      <alignment horizontal="center" vertical="center"/>
    </xf>
    <xf numFmtId="9" fontId="14" fillId="0" borderId="33" xfId="5" applyFont="1" applyBorder="1" applyAlignment="1" applyProtection="1">
      <alignment horizontal="center" vertical="center"/>
    </xf>
    <xf numFmtId="9" fontId="14" fillId="0" borderId="2" xfId="5" applyFont="1" applyBorder="1" applyAlignment="1" applyProtection="1">
      <alignment horizontal="center" vertical="center"/>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4" xfId="0" applyNumberFormat="1" applyFont="1" applyFill="1" applyBorder="1" applyAlignment="1" applyProtection="1">
      <alignment horizontal="left" vertical="top"/>
      <protection locked="0"/>
    </xf>
    <xf numFmtId="170" fontId="23" fillId="14" borderId="15" xfId="4" applyNumberFormat="1" applyFont="1" applyFill="1" applyBorder="1" applyAlignment="1">
      <alignment horizontal="left" vertical="top"/>
    </xf>
    <xf numFmtId="170" fontId="23" fillId="14" borderId="16" xfId="4" applyNumberFormat="1" applyFont="1" applyFill="1" applyBorder="1" applyAlignment="1">
      <alignment horizontal="left" vertical="top"/>
    </xf>
    <xf numFmtId="170" fontId="23" fillId="14" borderId="17" xfId="4" applyNumberFormat="1"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4" xfId="0" applyNumberFormat="1" applyFont="1" applyFill="1" applyBorder="1" applyAlignment="1" applyProtection="1">
      <alignment horizontal="left" vertical="top"/>
      <protection locked="0"/>
    </xf>
    <xf numFmtId="49" fontId="12" fillId="31" borderId="14" xfId="0" applyNumberFormat="1" applyFont="1" applyFill="1" applyBorder="1" applyAlignment="1" applyProtection="1">
      <alignment horizontal="left" vertical="top"/>
      <protection locked="0"/>
    </xf>
    <xf numFmtId="49" fontId="12" fillId="31" borderId="7" xfId="0" applyNumberFormat="1" applyFont="1" applyFill="1" applyBorder="1" applyAlignment="1" applyProtection="1">
      <alignment horizontal="left" vertical="top"/>
      <protection locked="0"/>
    </xf>
    <xf numFmtId="49" fontId="12" fillId="31" borderId="4" xfId="0" applyNumberFormat="1" applyFont="1" applyFill="1" applyBorder="1" applyAlignment="1" applyProtection="1">
      <alignment horizontal="left" vertical="top"/>
      <protection locked="0"/>
    </xf>
    <xf numFmtId="49" fontId="12" fillId="29" borderId="14" xfId="0" applyNumberFormat="1" applyFont="1" applyFill="1" applyBorder="1" applyAlignment="1" applyProtection="1">
      <alignment horizontal="left" vertical="top"/>
      <protection locked="0"/>
    </xf>
    <xf numFmtId="49" fontId="12" fillId="29" borderId="7" xfId="0" applyNumberFormat="1" applyFont="1" applyFill="1" applyBorder="1" applyAlignment="1" applyProtection="1">
      <alignment horizontal="left" vertical="top"/>
      <protection locked="0"/>
    </xf>
    <xf numFmtId="49" fontId="12" fillId="29" borderId="4" xfId="0" applyNumberFormat="1" applyFont="1" applyFill="1" applyBorder="1" applyAlignment="1" applyProtection="1">
      <alignment horizontal="left" vertical="top"/>
      <protection locked="0"/>
    </xf>
  </cellXfs>
  <cellStyles count="12">
    <cellStyle name="Comma" xfId="1" builtinId="3"/>
    <cellStyle name="Comma 2" xfId="2" xr:uid="{00000000-0005-0000-0000-000001000000}"/>
    <cellStyle name="Comma 2 2" xfId="10" xr:uid="{758E5490-9923-4636-B856-DDD3F8F08FD0}"/>
    <cellStyle name="Currency" xfId="3" builtinId="4"/>
    <cellStyle name="Hyperlink" xfId="7" builtinId="8"/>
    <cellStyle name="Normal" xfId="0" builtinId="0"/>
    <cellStyle name="Normal 2" xfId="4" xr:uid="{00000000-0005-0000-0000-000005000000}"/>
    <cellStyle name="Normal 2 2" xfId="11" xr:uid="{7EFD224B-2BE7-4AD8-BE3B-24A5E8A32039}"/>
    <cellStyle name="Normal 3" xfId="8" xr:uid="{00000000-0005-0000-0000-000006000000}"/>
    <cellStyle name="Percent" xfId="5" builtinId="5"/>
    <cellStyle name="Percent 2" xfId="6" xr:uid="{00000000-0005-0000-0000-000008000000}"/>
    <cellStyle name="Percent 2 2" xfId="9" xr:uid="{00000000-0005-0000-0000-000009000000}"/>
  </cellStyles>
  <dxfs count="641">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ont>
        <b val="0"/>
        <i val="0"/>
        <color rgb="FFFF0000"/>
      </font>
    </dxf>
    <dxf>
      <fill>
        <patternFill>
          <bgColor theme="0" tint="-0.24994659260841701"/>
        </patternFill>
      </fill>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ont>
        <b/>
        <i/>
        <color rgb="FFFF0000"/>
      </font>
    </dxf>
    <dxf>
      <font>
        <color theme="0"/>
      </font>
    </dxf>
    <dxf>
      <font>
        <color theme="0" tint="-0.499984740745262"/>
      </font>
      <fill>
        <patternFill>
          <bgColor theme="0" tint="-0.499984740745262"/>
        </patternFill>
      </fill>
    </dxf>
    <dxf>
      <fill>
        <patternFill>
          <bgColor theme="0" tint="-0.499984740745262"/>
        </patternFill>
      </fill>
    </dxf>
    <dxf>
      <fill>
        <patternFill>
          <bgColor rgb="FFFFFF00"/>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s>
  <tableStyles count="0" defaultTableStyle="TableStyleMedium2" defaultPivotStyle="PivotStyleLight16"/>
  <colors>
    <mruColors>
      <color rgb="FF0000FF"/>
      <color rgb="FFCC9900"/>
      <color rgb="FF99CCFF"/>
      <color rgb="FFFFFFCC"/>
      <color rgb="FF00FFCC"/>
      <color rgb="FF00FFFF"/>
      <color rgb="FF00CC99"/>
      <color rgb="FF009999"/>
      <color rgb="FFF5D7D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Elhams, Majda (HOM)" id="{9AEC154D-98D7-44BE-B9FE-787F9F879E57}" userId="S::majda.elhams@sfgov.org::8e67ec2f-acdc-431f-9e68-8f1c61d34584" providerId="AD"/>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25" dT="2023-03-22T21:39:33.43" personId="{9AEC154D-98D7-44BE-B9FE-787F9F879E57}" id="{D715E60F-7874-4389-AAF2-F6EAF3A45474}">
    <text>May need updating after decision regarding how to account for salary savings</text>
  </threadedComment>
</ThreadedComments>
</file>

<file path=xl/threadedComments/threadedComment10.xml><?xml version="1.0" encoding="utf-8"?>
<ThreadedComments xmlns="http://schemas.microsoft.com/office/spreadsheetml/2018/threadedcomments" xmlns:x="http://schemas.openxmlformats.org/spreadsheetml/2006/main">
  <threadedComment ref="A70" dT="2021-06-22T18:34:50.29" personId="{37C13E08-1940-4736-9219-A04A4AA0E6BC}" id="{29D826DB-C670-4A83-90E0-D0241062E0CA}">
    <text>For subcontractors with more than $25k budgeted in a year, load the amount in excess of $25k in this section</text>
  </threadedComment>
</ThreadedComments>
</file>

<file path=xl/threadedComments/threadedComment11.xml><?xml version="1.0" encoding="utf-8"?>
<ThreadedComments xmlns="http://schemas.microsoft.com/office/spreadsheetml/2018/threadedcomments" xmlns:x="http://schemas.openxmlformats.org/spreadsheetml/2006/main">
  <threadedComment ref="A70" dT="2021-06-22T18:34:50.29" personId="{37C13E08-1940-4736-9219-A04A4AA0E6BC}" id="{3A4BC3C0-3E29-45DC-9D0B-B9C62CB0899D}">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70" dT="2021-06-22T18:34:50.29" personId="{37C13E08-1940-4736-9219-A04A4AA0E6BC}" id="{F1A94443-18FB-413B-BA1E-02B08E4D5841}">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70" dT="2021-06-22T18:34:50.29" personId="{37C13E08-1940-4736-9219-A04A4AA0E6BC}" id="{31FAC18D-3D6F-453D-91CA-A46C73459EB2}">
    <text>For subcontractors with more than $25k budgeted in a year, load the amount in excess of $25k in this section</text>
  </threadedComment>
</ThreadedComments>
</file>

<file path=xl/threadedComments/threadedComment9.xml><?xml version="1.0" encoding="utf-8"?>
<ThreadedComments xmlns="http://schemas.microsoft.com/office/spreadsheetml/2018/threadedcomments" xmlns:x="http://schemas.openxmlformats.org/spreadsheetml/2006/main">
  <threadedComment ref="A70" dT="2021-06-22T18:34:50.29" personId="{37C13E08-1940-4736-9219-A04A4AA0E6BC}" id="{8F20642B-3A7C-46A1-8294-9C5FA0218A40}">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 Id="rId4" Type="http://schemas.microsoft.com/office/2017/10/relationships/threadedComment" Target="../threadedComments/threadedComment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7.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hsh.sfgov.org/wp-content/uploads/2018/10/Budget-Revision-Policy-FINAL.pdf" TargetMode="External"/><Relationship Id="rId1" Type="http://schemas.openxmlformats.org/officeDocument/2006/relationships/hyperlink" Target="https://www2.ed.gov/about/offices/list/ocfo/intro.html"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 Id="rId4" Type="http://schemas.microsoft.com/office/2017/10/relationships/threadedComment" Target="../threadedComments/threadedComment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21.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4.bin"/><Relationship Id="rId4" Type="http://schemas.microsoft.com/office/2017/10/relationships/threadedComment" Target="../threadedComments/threadedComment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25.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8.bin"/><Relationship Id="rId4" Type="http://schemas.microsoft.com/office/2017/10/relationships/threadedComment" Target="../threadedComments/threadedComment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9.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2.bin"/><Relationship Id="rId4" Type="http://schemas.microsoft.com/office/2017/10/relationships/threadedComment" Target="../threadedComments/threadedComment7.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33.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4.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6.bin"/><Relationship Id="rId4" Type="http://schemas.microsoft.com/office/2017/10/relationships/threadedComment" Target="../threadedComments/threadedComment8.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37.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7.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0.bin"/><Relationship Id="rId4" Type="http://schemas.microsoft.com/office/2017/10/relationships/threadedComment" Target="../threadedComments/threadedComment9.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41.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30.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4.bin"/><Relationship Id="rId4" Type="http://schemas.microsoft.com/office/2017/10/relationships/threadedComment" Target="../threadedComments/threadedComment10.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45.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33.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48.bin"/><Relationship Id="rId4" Type="http://schemas.microsoft.com/office/2017/10/relationships/threadedComment" Target="../threadedComments/threadedComment1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49.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3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249977111117893"/>
  </sheetPr>
  <dimension ref="A1:C64"/>
  <sheetViews>
    <sheetView zoomScaleNormal="100" workbookViewId="0">
      <pane ySplit="1" topLeftCell="A2" activePane="bottomLeft" state="frozen"/>
      <selection activeCell="F105" sqref="F105"/>
      <selection pane="bottomLeft" activeCell="C64" sqref="C64"/>
    </sheetView>
  </sheetViews>
  <sheetFormatPr defaultRowHeight="12.75"/>
  <cols>
    <col min="1" max="1" width="18.28515625" customWidth="1"/>
    <col min="2" max="3" width="80.28515625" style="21" customWidth="1"/>
  </cols>
  <sheetData>
    <row r="1" spans="1:3" s="52" customFormat="1" ht="15.75">
      <c r="A1" s="207" t="s">
        <v>0</v>
      </c>
      <c r="B1" s="208" t="s">
        <v>1</v>
      </c>
      <c r="C1" s="208" t="s">
        <v>2</v>
      </c>
    </row>
    <row r="2" spans="1:3" s="52" customFormat="1" ht="24" customHeight="1">
      <c r="B2" s="204"/>
      <c r="C2" s="204"/>
    </row>
    <row r="3" spans="1:3" s="52" customFormat="1" ht="24" customHeight="1">
      <c r="A3" s="2" t="s">
        <v>3</v>
      </c>
      <c r="B3" s="206"/>
      <c r="C3" s="206"/>
    </row>
    <row r="4" spans="1:3" ht="25.5">
      <c r="A4" s="15" t="s">
        <v>4</v>
      </c>
      <c r="B4" s="205" t="s">
        <v>5</v>
      </c>
    </row>
    <row r="5" spans="1:3" ht="25.5">
      <c r="A5" s="15" t="s">
        <v>6</v>
      </c>
      <c r="B5" s="205" t="s">
        <v>7</v>
      </c>
    </row>
    <row r="6" spans="1:3" ht="25.5">
      <c r="A6" s="15" t="s">
        <v>8</v>
      </c>
      <c r="B6" s="205" t="s">
        <v>9</v>
      </c>
      <c r="C6" s="205" t="s">
        <v>10</v>
      </c>
    </row>
    <row r="7" spans="1:3" ht="25.5">
      <c r="A7" s="15" t="s">
        <v>11</v>
      </c>
      <c r="B7" s="205" t="s">
        <v>12</v>
      </c>
      <c r="C7" s="205" t="s">
        <v>13</v>
      </c>
    </row>
    <row r="8" spans="1:3" ht="63.75">
      <c r="A8" s="15" t="s">
        <v>8</v>
      </c>
      <c r="B8" s="205" t="s">
        <v>14</v>
      </c>
      <c r="C8" s="205" t="s">
        <v>15</v>
      </c>
    </row>
    <row r="9" spans="1:3" ht="25.5">
      <c r="A9" s="15" t="s">
        <v>16</v>
      </c>
      <c r="B9" s="205" t="s">
        <v>17</v>
      </c>
      <c r="C9" s="205" t="s">
        <v>18</v>
      </c>
    </row>
    <row r="10" spans="1:3" ht="25.5">
      <c r="A10" s="15" t="s">
        <v>19</v>
      </c>
      <c r="B10" s="205" t="s">
        <v>20</v>
      </c>
    </row>
    <row r="11" spans="1:3">
      <c r="A11" s="15" t="s">
        <v>21</v>
      </c>
      <c r="B11" s="205" t="s">
        <v>22</v>
      </c>
    </row>
    <row r="12" spans="1:3">
      <c r="A12" s="15" t="s">
        <v>23</v>
      </c>
      <c r="B12" s="21" t="s">
        <v>24</v>
      </c>
    </row>
    <row r="14" spans="1:3">
      <c r="A14" s="2" t="s">
        <v>25</v>
      </c>
      <c r="B14" s="209"/>
      <c r="C14" s="210"/>
    </row>
    <row r="15" spans="1:3">
      <c r="A15" s="15" t="s">
        <v>26</v>
      </c>
      <c r="B15" s="205" t="s">
        <v>27</v>
      </c>
    </row>
    <row r="16" spans="1:3" ht="25.5">
      <c r="A16" s="15" t="s">
        <v>28</v>
      </c>
      <c r="B16" s="205" t="s">
        <v>29</v>
      </c>
    </row>
    <row r="17" spans="1:3" ht="38.25">
      <c r="A17" s="15" t="s">
        <v>28</v>
      </c>
      <c r="B17" s="205" t="s">
        <v>30</v>
      </c>
      <c r="C17" s="205" t="s">
        <v>31</v>
      </c>
    </row>
    <row r="24" spans="1:3">
      <c r="A24" s="2" t="s">
        <v>32</v>
      </c>
      <c r="B24" s="209"/>
      <c r="C24" s="210"/>
    </row>
    <row r="25" spans="1:3" ht="25.5">
      <c r="A25" s="15" t="s">
        <v>33</v>
      </c>
      <c r="B25" s="205" t="s">
        <v>34</v>
      </c>
    </row>
    <row r="26" spans="1:3" ht="38.25">
      <c r="A26" s="15" t="s">
        <v>28</v>
      </c>
      <c r="B26" s="205" t="s">
        <v>35</v>
      </c>
    </row>
    <row r="27" spans="1:3" ht="38.25">
      <c r="A27" s="15" t="s">
        <v>28</v>
      </c>
      <c r="B27" s="205" t="s">
        <v>36</v>
      </c>
      <c r="C27" s="205" t="s">
        <v>37</v>
      </c>
    </row>
    <row r="34" spans="1:3">
      <c r="A34" s="2" t="s">
        <v>38</v>
      </c>
      <c r="B34" s="209"/>
      <c r="C34" s="210"/>
    </row>
    <row r="35" spans="1:3">
      <c r="A35" s="15" t="s">
        <v>28</v>
      </c>
      <c r="B35" s="205" t="s">
        <v>39</v>
      </c>
    </row>
    <row r="36" spans="1:3">
      <c r="A36" s="15" t="s">
        <v>28</v>
      </c>
      <c r="B36" s="205" t="s">
        <v>40</v>
      </c>
    </row>
    <row r="37" spans="1:3" ht="51">
      <c r="A37" s="15" t="s">
        <v>28</v>
      </c>
      <c r="B37" s="205" t="s">
        <v>41</v>
      </c>
      <c r="C37" s="205" t="s">
        <v>42</v>
      </c>
    </row>
    <row r="38" spans="1:3">
      <c r="B38" s="205"/>
    </row>
    <row r="39" spans="1:3">
      <c r="B39" s="205"/>
    </row>
    <row r="40" spans="1:3">
      <c r="B40" s="205"/>
    </row>
    <row r="41" spans="1:3">
      <c r="B41" s="205"/>
    </row>
    <row r="42" spans="1:3">
      <c r="B42" s="205"/>
    </row>
    <row r="49" spans="1:3">
      <c r="A49" s="1"/>
      <c r="B49" s="209"/>
      <c r="C49" s="210"/>
    </row>
    <row r="56" spans="1:3">
      <c r="A56" t="s">
        <v>43</v>
      </c>
    </row>
    <row r="57" spans="1:3">
      <c r="A57" t="s">
        <v>44</v>
      </c>
    </row>
    <row r="58" spans="1:3">
      <c r="A58" t="s">
        <v>45</v>
      </c>
    </row>
    <row r="59" spans="1:3">
      <c r="A59" t="s">
        <v>46</v>
      </c>
    </row>
    <row r="60" spans="1:3">
      <c r="A60" t="s">
        <v>47</v>
      </c>
    </row>
    <row r="61" spans="1:3">
      <c r="A61" t="s">
        <v>48</v>
      </c>
    </row>
    <row r="62" spans="1:3">
      <c r="A62" t="s">
        <v>49</v>
      </c>
    </row>
    <row r="63" spans="1:3">
      <c r="A63" t="s">
        <v>50</v>
      </c>
    </row>
    <row r="64" spans="1:3">
      <c r="A64" t="s">
        <v>51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AM93"/>
  <sheetViews>
    <sheetView showGridLines="0" zoomScaleNormal="100" workbookViewId="0">
      <pane xSplit="4" topLeftCell="E1" activePane="topRight" state="frozen"/>
      <selection activeCell="A67" sqref="A67:N67"/>
      <selection pane="topRight" activeCell="B3" sqref="B3"/>
    </sheetView>
  </sheetViews>
  <sheetFormatPr defaultColWidth="11.42578125" defaultRowHeight="15.75" outlineLevelCol="1"/>
  <cols>
    <col min="1" max="1" width="24.85546875" style="56" customWidth="1"/>
    <col min="2" max="2" width="15.42578125" style="56" customWidth="1"/>
    <col min="3" max="3" width="14.28515625" style="56" customWidth="1"/>
    <col min="4" max="4" width="10.140625" style="56" customWidth="1"/>
    <col min="5" max="5" width="16.5703125" style="56" customWidth="1" outlineLevel="1"/>
    <col min="6" max="6" width="16.5703125" style="56" hidden="1" customWidth="1" outlineLevel="1"/>
    <col min="7" max="7" width="16.5703125" style="56" hidden="1" customWidth="1"/>
    <col min="8" max="9" width="16.5703125" style="56" hidden="1" customWidth="1" outlineLevel="1"/>
    <col min="10" max="10" width="16.5703125" style="56" hidden="1" customWidth="1" collapsed="1"/>
    <col min="11" max="12" width="16.5703125" style="56" hidden="1" customWidth="1" outlineLevel="1"/>
    <col min="13" max="13" width="16.5703125" style="56" hidden="1" customWidth="1" collapsed="1"/>
    <col min="14" max="15" width="16.5703125" style="56" hidden="1" customWidth="1" outlineLevel="1"/>
    <col min="16" max="16" width="16.5703125" style="56" hidden="1" customWidth="1" collapsed="1"/>
    <col min="17" max="18" width="16.5703125" style="56" hidden="1" customWidth="1" outlineLevel="1"/>
    <col min="19" max="19" width="16.5703125" style="56" hidden="1" customWidth="1" collapsed="1"/>
    <col min="20" max="21" width="16.5703125" style="56" hidden="1" customWidth="1" outlineLevel="1"/>
    <col min="22" max="22" width="16.5703125" style="56" hidden="1" customWidth="1" collapsed="1"/>
    <col min="23" max="24" width="16.5703125" style="56" hidden="1" customWidth="1" outlineLevel="1"/>
    <col min="25" max="25" width="16.5703125" style="56" hidden="1" customWidth="1" collapsed="1"/>
    <col min="26" max="27" width="16.5703125" style="56" hidden="1" customWidth="1" outlineLevel="1"/>
    <col min="28" max="28" width="16.5703125" style="56" hidden="1" customWidth="1" collapsed="1"/>
    <col min="29" max="30" width="16.5703125" style="56" hidden="1" customWidth="1" outlineLevel="1"/>
    <col min="31" max="31" width="16.5703125" style="56" hidden="1" customWidth="1" collapsed="1"/>
    <col min="32" max="33" width="16.5703125" style="56" hidden="1" customWidth="1" outlineLevel="1"/>
    <col min="34" max="34" width="16.5703125" style="56" hidden="1" customWidth="1" collapsed="1"/>
    <col min="35" max="35" width="16.5703125" style="56" customWidth="1"/>
    <col min="36" max="37" width="16.5703125" style="56" hidden="1"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257</v>
      </c>
      <c r="B1" s="55"/>
      <c r="C1" s="55"/>
      <c r="D1" s="55"/>
    </row>
    <row r="2" spans="1:29" ht="15" customHeight="1">
      <c r="A2" s="55" t="s">
        <v>258</v>
      </c>
      <c r="B2" s="55"/>
      <c r="C2" s="55"/>
      <c r="D2" s="55"/>
    </row>
    <row r="3" spans="1:29">
      <c r="A3" s="57" t="s">
        <v>259</v>
      </c>
      <c r="B3" s="835"/>
      <c r="E3" s="55"/>
    </row>
    <row r="4" spans="1:29" ht="28.5" customHeight="1">
      <c r="A4" s="229" t="s">
        <v>260</v>
      </c>
      <c r="B4" s="230" t="s">
        <v>261</v>
      </c>
      <c r="C4" s="230" t="s">
        <v>262</v>
      </c>
      <c r="D4" s="230" t="s">
        <v>263</v>
      </c>
      <c r="E4" s="55"/>
    </row>
    <row r="5" spans="1:29">
      <c r="A5" s="58" t="s">
        <v>264</v>
      </c>
      <c r="B5" s="835">
        <v>45323</v>
      </c>
      <c r="C5" s="835">
        <v>45688</v>
      </c>
      <c r="D5" s="829">
        <f>ROUNDUP(YEARFRAC(B5,C5),0)</f>
        <v>1</v>
      </c>
    </row>
    <row r="6" spans="1:29" hidden="1">
      <c r="A6" s="58" t="s">
        <v>265</v>
      </c>
      <c r="B6" s="834">
        <f>B5</f>
        <v>45323</v>
      </c>
      <c r="C6" s="835">
        <v>45688</v>
      </c>
      <c r="D6" s="829">
        <f>ROUNDUP(YEARFRAC(B6,C6),0)</f>
        <v>1</v>
      </c>
    </row>
    <row r="7" spans="1:29" ht="15.75" customHeight="1">
      <c r="A7" s="60" t="s">
        <v>292</v>
      </c>
      <c r="B7" s="1147"/>
      <c r="C7" s="1148"/>
      <c r="D7" s="1149"/>
      <c r="E7" s="59"/>
      <c r="F7" s="59"/>
      <c r="G7" s="59"/>
      <c r="H7" s="59"/>
      <c r="I7" s="59"/>
      <c r="J7" s="59"/>
      <c r="K7" s="59"/>
      <c r="L7" s="59"/>
      <c r="M7" s="59"/>
      <c r="N7" s="59"/>
      <c r="O7" s="59"/>
      <c r="P7" s="59"/>
      <c r="Q7" s="59"/>
      <c r="R7" s="59"/>
      <c r="S7" s="59"/>
      <c r="T7" s="59"/>
      <c r="U7" s="59"/>
      <c r="V7" s="59"/>
      <c r="W7" s="59"/>
      <c r="X7" s="59"/>
      <c r="Y7" s="59"/>
      <c r="Z7" s="59"/>
      <c r="AA7" s="59"/>
    </row>
    <row r="8" spans="1:29">
      <c r="A8" s="60" t="s">
        <v>285</v>
      </c>
      <c r="B8" s="1150" t="s">
        <v>442</v>
      </c>
      <c r="C8" s="1151"/>
      <c r="D8" s="1152"/>
      <c r="E8" s="59"/>
      <c r="F8" s="59"/>
      <c r="G8" s="59"/>
      <c r="H8" s="59"/>
      <c r="I8" s="59"/>
      <c r="J8" s="59"/>
      <c r="K8" s="59"/>
      <c r="L8" s="59"/>
      <c r="M8" s="59"/>
      <c r="N8" s="59"/>
      <c r="O8" s="59"/>
      <c r="P8" s="59"/>
      <c r="Q8" s="59"/>
      <c r="R8" s="59"/>
      <c r="S8" s="59"/>
      <c r="T8" s="59"/>
      <c r="U8" s="59"/>
      <c r="V8" s="59"/>
      <c r="W8" s="59"/>
      <c r="X8" s="59"/>
      <c r="Y8" s="59"/>
      <c r="Z8" s="59"/>
      <c r="AA8" s="59"/>
    </row>
    <row r="9" spans="1:29" hidden="1">
      <c r="A9" s="60" t="s">
        <v>293</v>
      </c>
      <c r="B9" s="1153"/>
      <c r="C9" s="1153"/>
      <c r="D9" s="1153"/>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987" t="s">
        <v>69</v>
      </c>
      <c r="C10" s="987"/>
      <c r="D10" s="987"/>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294</v>
      </c>
      <c r="B11" s="1154">
        <v>45323</v>
      </c>
      <c r="C11" s="1154"/>
      <c r="D11" s="1154"/>
    </row>
    <row r="12" spans="1:29">
      <c r="A12" s="57" t="s">
        <v>325</v>
      </c>
      <c r="B12" s="1160" t="s">
        <v>439</v>
      </c>
      <c r="C12" s="1161"/>
      <c r="D12" s="1162"/>
    </row>
    <row r="13" spans="1:29">
      <c r="A13" s="55" t="s">
        <v>296</v>
      </c>
      <c r="B13" s="233" t="s">
        <v>297</v>
      </c>
      <c r="C13" s="940" t="s">
        <v>298</v>
      </c>
      <c r="D13" s="1156">
        <v>0</v>
      </c>
    </row>
    <row r="14" spans="1:29" hidden="1">
      <c r="A14" s="57" t="s">
        <v>299</v>
      </c>
      <c r="B14" s="319">
        <f>AI53</f>
        <v>0</v>
      </c>
      <c r="C14" s="941">
        <f>AK53</f>
        <v>0</v>
      </c>
      <c r="D14" s="1157"/>
    </row>
    <row r="15" spans="1:29" ht="18.75" hidden="1" customHeight="1">
      <c r="A15" s="57" t="s">
        <v>300</v>
      </c>
      <c r="B15" s="320">
        <f>'Summary (ALL Budgets)'!B15</f>
        <v>0</v>
      </c>
      <c r="C15" s="941">
        <f>'Summary (ALL Budgets)'!C15</f>
        <v>0</v>
      </c>
      <c r="D15" s="1157"/>
    </row>
    <row r="16" spans="1:29" s="55" customFormat="1" ht="18.75" customHeight="1">
      <c r="A16" s="231" t="s">
        <v>301</v>
      </c>
      <c r="B16" s="298"/>
      <c r="C16" s="941">
        <f>'Summary (ALL Budgets)'!C16</f>
        <v>0</v>
      </c>
      <c r="D16" s="1158"/>
    </row>
    <row r="17" spans="1:38" s="854" customFormat="1" ht="18.75" customHeight="1" thickBot="1">
      <c r="A17" s="849"/>
      <c r="B17" s="850"/>
      <c r="C17" s="851"/>
      <c r="D17" s="852"/>
      <c r="E17" s="1166" t="str">
        <f>IF((AND(F87&gt;$D$5,F87&lt;=$D$6)),"EXTENSION YEAR"," ")</f>
        <v xml:space="preserve"> </v>
      </c>
      <c r="F17" s="1166"/>
      <c r="G17" s="1166"/>
      <c r="H17" s="1166" t="str">
        <f>IF((AND(I87&gt;$D$5,I87&lt;=$D$6)),"EXTENSION YEAR"," ")</f>
        <v xml:space="preserve"> </v>
      </c>
      <c r="I17" s="1166"/>
      <c r="J17" s="1166"/>
      <c r="K17" s="1166" t="str">
        <f>IF((AND(L87&gt;$D$5,L87&lt;=$D$6)),"EXTENSION YEAR"," ")</f>
        <v xml:space="preserve"> </v>
      </c>
      <c r="L17" s="1166"/>
      <c r="M17" s="1166"/>
      <c r="N17" s="1166" t="str">
        <f>IF((AND(O87&gt;$D$5,O87&lt;=$D$6)),"EXTENSION YEAR"," ")</f>
        <v xml:space="preserve"> </v>
      </c>
      <c r="O17" s="1166"/>
      <c r="P17" s="1166"/>
      <c r="Q17" s="1166" t="str">
        <f>IF((AND(R87&gt;$D$5,R87&lt;=$D$6)),"EXTENSION YEAR"," ")</f>
        <v xml:space="preserve"> </v>
      </c>
      <c r="R17" s="1166"/>
      <c r="S17" s="1166"/>
      <c r="T17" s="1166" t="str">
        <f>IF((AND(U87&gt;$D$5,U87&lt;=$D$6)),"EXTENSION YEAR"," ")</f>
        <v xml:space="preserve"> </v>
      </c>
      <c r="U17" s="1166"/>
      <c r="V17" s="1166"/>
      <c r="W17" s="1166" t="str">
        <f>IF((AND(X87&gt;$D$5,X87&lt;=$D$6)),"EXTENSION YEAR"," ")</f>
        <v xml:space="preserve"> </v>
      </c>
      <c r="X17" s="1166"/>
      <c r="Y17" s="1166"/>
      <c r="Z17" s="1166" t="str">
        <f>IF((AND(AA87&gt;$D$5,AA87&lt;=$D$6)),"EXTENSION YEAR"," ")</f>
        <v xml:space="preserve"> </v>
      </c>
      <c r="AA17" s="1166"/>
      <c r="AB17" s="1166"/>
      <c r="AC17" s="1166" t="str">
        <f>IF((AND(AD87&gt;$D$5,AD87&lt;=$D$6)),"EXTENSION YEAR"," ")</f>
        <v xml:space="preserve"> </v>
      </c>
      <c r="AD17" s="1166"/>
      <c r="AE17" s="1166"/>
      <c r="AF17" s="1166" t="str">
        <f>IF((AND(AG87&gt;$D$5,AG87&lt;=$D$6)),"EXTENSION YEAR"," ")</f>
        <v xml:space="preserve"> </v>
      </c>
      <c r="AG17" s="1166"/>
      <c r="AH17" s="1166"/>
      <c r="AI17" s="853"/>
      <c r="AJ17" s="853"/>
      <c r="AK17" s="853"/>
    </row>
    <row r="18" spans="1:38" s="100" customFormat="1" ht="18.75" customHeight="1">
      <c r="E18" s="1029" t="s">
        <v>275</v>
      </c>
      <c r="F18" s="1030"/>
      <c r="G18" s="1031"/>
      <c r="H18" s="1033" t="s">
        <v>276</v>
      </c>
      <c r="I18" s="1033"/>
      <c r="J18" s="1034"/>
      <c r="K18" s="1036" t="s">
        <v>277</v>
      </c>
      <c r="L18" s="1036"/>
      <c r="M18" s="1036"/>
      <c r="N18" s="1038" t="s">
        <v>278</v>
      </c>
      <c r="O18" s="1039"/>
      <c r="P18" s="1040"/>
      <c r="Q18" s="1041" t="s">
        <v>279</v>
      </c>
      <c r="R18" s="1042"/>
      <c r="S18" s="1043"/>
      <c r="T18" s="1044" t="s">
        <v>280</v>
      </c>
      <c r="U18" s="1044"/>
      <c r="V18" s="1044"/>
      <c r="W18" s="1002" t="s">
        <v>281</v>
      </c>
      <c r="X18" s="1003"/>
      <c r="Y18" s="1004"/>
      <c r="Z18" s="1005" t="s">
        <v>282</v>
      </c>
      <c r="AA18" s="1006"/>
      <c r="AB18" s="1007"/>
      <c r="AC18" s="1008" t="s">
        <v>283</v>
      </c>
      <c r="AD18" s="1009"/>
      <c r="AE18" s="1010"/>
      <c r="AF18" s="1011" t="s">
        <v>284</v>
      </c>
      <c r="AG18" s="1012"/>
      <c r="AH18" s="1012"/>
      <c r="AI18" s="1173" t="s">
        <v>302</v>
      </c>
      <c r="AJ18" s="1174"/>
      <c r="AK18" s="1175"/>
    </row>
    <row r="19" spans="1:38" s="120" customFormat="1" ht="38.25" customHeight="1">
      <c r="A19" s="100"/>
      <c r="B19" s="100"/>
      <c r="C19" s="100"/>
      <c r="D19" s="100"/>
      <c r="E19" s="492" t="str">
        <f t="shared" ref="E19:AH19" si="0">IF($D$6&gt;=E87,CONCATENATE(TEXT(E88,"m/d/yyyy")," - ",TEXT(E89,"m/d/yyyy")),"N/A")</f>
        <v>2/1/2024 - 1/31/2025</v>
      </c>
      <c r="F19" s="101" t="str">
        <f t="shared" si="0"/>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80" t="str">
        <f>CONCATENATE(AI92," - ",AI93)</f>
        <v>2/1/2024 - 1/31/2025</v>
      </c>
      <c r="AJ19" s="878" t="str">
        <f>CONCATENATE(AJ92," - ",AJ93)</f>
        <v>2/1/2024 - 1/31/2025</v>
      </c>
      <c r="AK19" s="879" t="str">
        <f>CONCATENATE(AK92," - ",AK93)</f>
        <v>2/1/2024 - 1/31/2025</v>
      </c>
    </row>
    <row r="20" spans="1:38" hidden="1">
      <c r="A20" s="121"/>
      <c r="B20" s="121"/>
      <c r="C20" s="121"/>
      <c r="D20" s="121"/>
      <c r="E20" s="550" t="str">
        <f>_xlfn.CONCAT(ROUND(YEARFRAC(E88,E89)*12,0)," Months")</f>
        <v>12 Months</v>
      </c>
      <c r="F20" s="101" t="str">
        <f t="shared" ref="F20:AH20" si="1">_xlfn.CONCAT(ROUND(YEARFRAC(F88,F89)*12,0),"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167" t="str">
        <f>IF($B$10="New Agreement","","Current")</f>
        <v/>
      </c>
      <c r="AJ20" s="1171" t="str">
        <f>$F$21</f>
        <v xml:space="preserve"> </v>
      </c>
      <c r="AK20" s="1169" t="str">
        <f>$G$21</f>
        <v>New</v>
      </c>
    </row>
    <row r="21" spans="1:38">
      <c r="A21" s="121"/>
      <c r="B21" s="121"/>
      <c r="C21" s="121"/>
      <c r="D21" s="121"/>
      <c r="E21" s="518" t="str">
        <f>IF($B$10="New Agreement","","Current")</f>
        <v/>
      </c>
      <c r="F21" s="101" t="str">
        <f>IF(B10="","",VLOOKUP(B10,'Dropdown Lists'!C:D,2,FALSE))</f>
        <v xml:space="preserve"> </v>
      </c>
      <c r="G21" s="463" t="s">
        <v>298</v>
      </c>
      <c r="H21" s="533" t="str">
        <f>IF(B10="New Agreement","","Current")</f>
        <v/>
      </c>
      <c r="I21" s="102" t="str">
        <f>$F$21</f>
        <v xml:space="preserve"> </v>
      </c>
      <c r="J21" s="495" t="str">
        <f>$G$21</f>
        <v>New</v>
      </c>
      <c r="K21" s="496" t="str">
        <f>IF($B$10="New Agreement","","Current")</f>
        <v/>
      </c>
      <c r="L21" s="104" t="str">
        <f>$F$21</f>
        <v xml:space="preserve"> </v>
      </c>
      <c r="M21" s="498" t="str">
        <f>$G$21</f>
        <v>New</v>
      </c>
      <c r="N21" s="499" t="str">
        <f>IF($B$10="New Agreement","","Current")</f>
        <v/>
      </c>
      <c r="O21" s="107" t="str">
        <f>$F$21</f>
        <v xml:space="preserve"> </v>
      </c>
      <c r="P21" s="501" t="str">
        <f>$G$21</f>
        <v>New</v>
      </c>
      <c r="Q21" s="502" t="str">
        <f>IF($B$10="New Agreement","","Current")</f>
        <v/>
      </c>
      <c r="R21" s="109" t="str">
        <f>$F$21</f>
        <v xml:space="preserve"> </v>
      </c>
      <c r="S21" s="504" t="str">
        <f>$G$21</f>
        <v>New</v>
      </c>
      <c r="T21" s="505" t="str">
        <f>IF($B$10="New Agreement","","Current")</f>
        <v/>
      </c>
      <c r="U21" s="110" t="str">
        <f>$F$21</f>
        <v xml:space="preserve"> </v>
      </c>
      <c r="V21" s="507" t="str">
        <f>$G$21</f>
        <v>New</v>
      </c>
      <c r="W21" s="508" t="str">
        <f>IF($B$10="New Agreement","","Current")</f>
        <v/>
      </c>
      <c r="X21" s="113" t="str">
        <f>$F$21</f>
        <v xml:space="preserve"> </v>
      </c>
      <c r="Y21" s="510" t="str">
        <f>$G$21</f>
        <v>New</v>
      </c>
      <c r="Z21" s="511" t="str">
        <f>IF($B$10="New Agreement","","Current")</f>
        <v/>
      </c>
      <c r="AA21" s="115" t="str">
        <f>$F$21</f>
        <v xml:space="preserve"> </v>
      </c>
      <c r="AB21" s="513" t="str">
        <f>$G$21</f>
        <v>New</v>
      </c>
      <c r="AC21" s="514" t="str">
        <f>IF($B$10="New Agreement","","Current")</f>
        <v/>
      </c>
      <c r="AD21" s="117" t="str">
        <f>$F$21</f>
        <v xml:space="preserve"> </v>
      </c>
      <c r="AE21" s="516" t="str">
        <f>$G$21</f>
        <v>New</v>
      </c>
      <c r="AF21" s="517" t="str">
        <f>IF($B$10="New Agreement","","Current")</f>
        <v/>
      </c>
      <c r="AG21" s="119" t="str">
        <f>$F$21</f>
        <v xml:space="preserve"> </v>
      </c>
      <c r="AH21" s="877" t="str">
        <f>$G$21</f>
        <v>New</v>
      </c>
      <c r="AI21" s="1168"/>
      <c r="AJ21" s="1172"/>
      <c r="AK21" s="1170"/>
    </row>
    <row r="22" spans="1:38">
      <c r="A22" s="1113" t="s">
        <v>303</v>
      </c>
      <c r="B22" s="1113"/>
      <c r="C22" s="1113"/>
      <c r="D22" s="1113"/>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hidden="1">
      <c r="A23" s="1155" t="s">
        <v>304</v>
      </c>
      <c r="B23" s="1112"/>
      <c r="C23" s="1112"/>
      <c r="D23" s="1112"/>
      <c r="E23" s="81">
        <f>'+ Salary Detail (1)'!G61</f>
        <v>0</v>
      </c>
      <c r="F23" s="80">
        <f>'+ Salary Detail (1)'!H61</f>
        <v>0</v>
      </c>
      <c r="G23" s="333">
        <f>'+ Salary Detail (1)'!I61</f>
        <v>0</v>
      </c>
      <c r="H23" s="155">
        <f>'+ Salary Detail (1)'!N61</f>
        <v>0</v>
      </c>
      <c r="I23" s="80">
        <f>'+ Salary Detail (1)'!O61</f>
        <v>0</v>
      </c>
      <c r="J23" s="333">
        <f>'+ Salary Detail (1)'!P61</f>
        <v>0</v>
      </c>
      <c r="K23" s="155">
        <f>'+ Salary Detail (1)'!U61</f>
        <v>0</v>
      </c>
      <c r="L23" s="80">
        <f>'+ Salary Detail (1)'!V61</f>
        <v>0</v>
      </c>
      <c r="M23" s="332">
        <f>'+ Salary Detail (1)'!W61</f>
        <v>0</v>
      </c>
      <c r="N23" s="81">
        <f>'+ Salary Detail (1)'!AB61</f>
        <v>0</v>
      </c>
      <c r="O23" s="80">
        <f>'+ Salary Detail (1)'!AC61</f>
        <v>0</v>
      </c>
      <c r="P23" s="333">
        <f>'+ Salary Detail (1)'!AD61</f>
        <v>0</v>
      </c>
      <c r="Q23" s="81">
        <f>'+ Salary Detail (1)'!AI61</f>
        <v>0</v>
      </c>
      <c r="R23" s="80">
        <f>'+ Salary Detail (1)'!AJ61</f>
        <v>0</v>
      </c>
      <c r="S23" s="333">
        <f>'+ Salary Detail (1)'!AK61</f>
        <v>0</v>
      </c>
      <c r="T23" s="155">
        <f>'+ Salary Detail (1)'!AP61</f>
        <v>0</v>
      </c>
      <c r="U23" s="80">
        <f>'+ Salary Detail (1)'!AQ61</f>
        <v>0</v>
      </c>
      <c r="V23" s="332">
        <f>'+ Salary Detail (1)'!AR61</f>
        <v>0</v>
      </c>
      <c r="W23" s="81">
        <f>'+ Salary Detail (1)'!AW61</f>
        <v>0</v>
      </c>
      <c r="X23" s="80">
        <f>'+ Salary Detail (1)'!AX61</f>
        <v>0</v>
      </c>
      <c r="Y23" s="333">
        <f>'+ Salary Detail (1)'!AY61</f>
        <v>0</v>
      </c>
      <c r="Z23" s="81">
        <f>'+ Salary Detail (1)'!BD61</f>
        <v>0</v>
      </c>
      <c r="AA23" s="80">
        <f>'+ Salary Detail (1)'!BE61</f>
        <v>0</v>
      </c>
      <c r="AB23" s="333">
        <f>'+ Salary Detail (1)'!BF61</f>
        <v>0</v>
      </c>
      <c r="AC23" s="81">
        <f>'+ Salary Detail (1)'!BK61</f>
        <v>0</v>
      </c>
      <c r="AD23" s="80">
        <f>'+ Salary Detail (1)'!BL61</f>
        <v>0</v>
      </c>
      <c r="AE23" s="333">
        <f>'+ Salary Detail (1)'!BM61</f>
        <v>0</v>
      </c>
      <c r="AF23" s="81">
        <f>'+ Salary Detail (1)'!BR61</f>
        <v>0</v>
      </c>
      <c r="AG23" s="80">
        <f>'+ Salary Detail (1)'!BS61</f>
        <v>0</v>
      </c>
      <c r="AH23" s="333">
        <f>'+ Salary Detail (1)'!BT61</f>
        <v>0</v>
      </c>
      <c r="AI23" s="321">
        <f t="shared" ref="AI23:AK25" si="2">SUM(E23,H23,K23,N23,Q23,T23,W23,Z23,AC23,AF23)</f>
        <v>0</v>
      </c>
      <c r="AJ23" s="322">
        <f t="shared" si="2"/>
        <v>0</v>
      </c>
      <c r="AK23" s="71">
        <f t="shared" si="2"/>
        <v>0</v>
      </c>
    </row>
    <row r="24" spans="1:38">
      <c r="A24" s="993" t="s">
        <v>450</v>
      </c>
      <c r="B24" s="993"/>
      <c r="C24" s="993"/>
      <c r="D24" s="993"/>
      <c r="E24" s="61">
        <f>'+ Operating Detail (1)'!C68</f>
        <v>0</v>
      </c>
      <c r="F24" s="62">
        <f>'+ Operating Detail (1)'!D68</f>
        <v>0</v>
      </c>
      <c r="G24" s="334">
        <f>'+ Operating Detail (1)'!E68</f>
        <v>0</v>
      </c>
      <c r="H24" s="156">
        <f>'+ Operating Detail (1)'!F68</f>
        <v>0</v>
      </c>
      <c r="I24" s="62">
        <f>'+ Operating Detail (1)'!G68</f>
        <v>0</v>
      </c>
      <c r="J24" s="334">
        <f>'+ Operating Detail (1)'!H68</f>
        <v>0</v>
      </c>
      <c r="K24" s="156">
        <f>'+ Operating Detail (1)'!I68</f>
        <v>0</v>
      </c>
      <c r="L24" s="62">
        <f>'+ Operating Detail (1)'!J68</f>
        <v>0</v>
      </c>
      <c r="M24" s="323">
        <f>'+ Operating Detail (1)'!K68</f>
        <v>0</v>
      </c>
      <c r="N24" s="61">
        <f>'+ Operating Detail (1)'!L68</f>
        <v>0</v>
      </c>
      <c r="O24" s="62">
        <f>'+ Operating Detail (1)'!M68</f>
        <v>0</v>
      </c>
      <c r="P24" s="334">
        <f>'+ Operating Detail (1)'!N68</f>
        <v>0</v>
      </c>
      <c r="Q24" s="61">
        <f>'+ Operating Detail (1)'!O68</f>
        <v>0</v>
      </c>
      <c r="R24" s="62">
        <f>'+ Operating Detail (1)'!P68</f>
        <v>0</v>
      </c>
      <c r="S24" s="334">
        <f>'+ Operating Detail (1)'!Q68</f>
        <v>0</v>
      </c>
      <c r="T24" s="156">
        <f>'+ Operating Detail (1)'!R68</f>
        <v>0</v>
      </c>
      <c r="U24" s="62">
        <f>'+ Operating Detail (1)'!S68</f>
        <v>0</v>
      </c>
      <c r="V24" s="323">
        <f>'+ Operating Detail (1)'!T68</f>
        <v>0</v>
      </c>
      <c r="W24" s="61">
        <f>'+ Operating Detail (1)'!U68</f>
        <v>0</v>
      </c>
      <c r="X24" s="62">
        <f>'+ Operating Detail (1)'!V68</f>
        <v>0</v>
      </c>
      <c r="Y24" s="334">
        <f>'+ Operating Detail (1)'!W68</f>
        <v>0</v>
      </c>
      <c r="Z24" s="61">
        <f>'+ Operating Detail (1)'!X68</f>
        <v>0</v>
      </c>
      <c r="AA24" s="62">
        <f>'+ Operating Detail (1)'!Y68</f>
        <v>0</v>
      </c>
      <c r="AB24" s="334">
        <f>'+ Operating Detail (1)'!Z68</f>
        <v>0</v>
      </c>
      <c r="AC24" s="61">
        <f>'+ Operating Detail (1)'!AA68</f>
        <v>0</v>
      </c>
      <c r="AD24" s="62">
        <f>'+ Operating Detail (1)'!AB68</f>
        <v>0</v>
      </c>
      <c r="AE24" s="334">
        <f>'+ Operating Detail (1)'!AC68</f>
        <v>0</v>
      </c>
      <c r="AF24" s="61">
        <f>'+ Operating Detail (1)'!AD68</f>
        <v>0</v>
      </c>
      <c r="AG24" s="62">
        <f>'+ Operating Detail (1)'!AE68</f>
        <v>0</v>
      </c>
      <c r="AH24" s="334">
        <f>'+ Operating Detail (1)'!AF68</f>
        <v>0</v>
      </c>
      <c r="AI24" s="323">
        <f t="shared" si="2"/>
        <v>0</v>
      </c>
      <c r="AJ24" s="324">
        <f t="shared" si="2"/>
        <v>0</v>
      </c>
      <c r="AK24" s="63">
        <f t="shared" si="2"/>
        <v>0</v>
      </c>
      <c r="AL24" s="64"/>
    </row>
    <row r="25" spans="1:38" s="308" customFormat="1">
      <c r="A25" s="993" t="s">
        <v>306</v>
      </c>
      <c r="B25" s="993"/>
      <c r="C25" s="993"/>
      <c r="D25" s="993"/>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hidden="1">
      <c r="A26" s="1146" t="s">
        <v>307</v>
      </c>
      <c r="B26" s="1146"/>
      <c r="C26" s="1146"/>
      <c r="D26" s="1146"/>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325"/>
      <c r="AJ26" s="326"/>
      <c r="AK26" s="327"/>
    </row>
    <row r="27" spans="1:38" hidden="1">
      <c r="A27" s="993" t="s">
        <v>327</v>
      </c>
      <c r="B27" s="993"/>
      <c r="C27" s="993"/>
      <c r="D27" s="993"/>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29" si="4">SUM(E27,H27,K27,N27,Q27,T27,W27,Z27,AC27,AF27)</f>
        <v>0</v>
      </c>
      <c r="AJ27" s="324">
        <f t="shared" si="4"/>
        <v>0</v>
      </c>
      <c r="AK27" s="63">
        <f t="shared" si="4"/>
        <v>0</v>
      </c>
    </row>
    <row r="28" spans="1:38" hidden="1">
      <c r="A28" s="993" t="s">
        <v>309</v>
      </c>
      <c r="B28" s="993"/>
      <c r="C28" s="993"/>
      <c r="D28" s="993"/>
      <c r="E28" s="335">
        <f>'+ Operating Detail (1)'!C93</f>
        <v>0</v>
      </c>
      <c r="F28" s="336">
        <f>'+ Operating Detail (1)'!D93</f>
        <v>0</v>
      </c>
      <c r="G28" s="338">
        <f>'+ Operating Detail (1)'!E93</f>
        <v>0</v>
      </c>
      <c r="H28" s="339">
        <f>'+ Operating Detail (1)'!F93</f>
        <v>0</v>
      </c>
      <c r="I28" s="336">
        <f>'+ Operating Detail (1)'!G93</f>
        <v>0</v>
      </c>
      <c r="J28" s="338">
        <f>'+ Operating Detail (1)'!H93</f>
        <v>0</v>
      </c>
      <c r="K28" s="339">
        <f>'+ Operating Detail (1)'!I93</f>
        <v>0</v>
      </c>
      <c r="L28" s="336">
        <f>'+ Operating Detail (1)'!J93</f>
        <v>0</v>
      </c>
      <c r="M28" s="337">
        <f>'+ Operating Detail (1)'!K93</f>
        <v>0</v>
      </c>
      <c r="N28" s="335">
        <f>'+ Operating Detail (1)'!L93</f>
        <v>0</v>
      </c>
      <c r="O28" s="336">
        <f>'+ Operating Detail (1)'!M93</f>
        <v>0</v>
      </c>
      <c r="P28" s="338">
        <f>'+ Operating Detail (1)'!N93</f>
        <v>0</v>
      </c>
      <c r="Q28" s="335">
        <f>'+ Operating Detail (1)'!O93</f>
        <v>0</v>
      </c>
      <c r="R28" s="336">
        <f>'+ Operating Detail (1)'!P93</f>
        <v>0</v>
      </c>
      <c r="S28" s="338">
        <f>'+ Operating Detail (1)'!Q93</f>
        <v>0</v>
      </c>
      <c r="T28" s="339">
        <f>'+ Operating Detail (1)'!R93</f>
        <v>0</v>
      </c>
      <c r="U28" s="336">
        <f>'+ Operating Detail (1)'!S93</f>
        <v>0</v>
      </c>
      <c r="V28" s="337">
        <f>'+ Operating Detail (1)'!T93</f>
        <v>0</v>
      </c>
      <c r="W28" s="335">
        <f>'+ Operating Detail (1)'!U93</f>
        <v>0</v>
      </c>
      <c r="X28" s="336">
        <f>'+ Operating Detail (1)'!V93</f>
        <v>0</v>
      </c>
      <c r="Y28" s="338">
        <f>'+ Operating Detail (1)'!W93</f>
        <v>0</v>
      </c>
      <c r="Z28" s="335">
        <f>'+ Operating Detail (1)'!X93</f>
        <v>0</v>
      </c>
      <c r="AA28" s="336">
        <f>'+ Operating Detail (1)'!Y93</f>
        <v>0</v>
      </c>
      <c r="AB28" s="338">
        <f>'+ Operating Detail (1)'!Z93</f>
        <v>0</v>
      </c>
      <c r="AC28" s="335">
        <f>'+ Operating Detail (1)'!AA93</f>
        <v>0</v>
      </c>
      <c r="AD28" s="336">
        <f>'+ Operating Detail (1)'!AB93</f>
        <v>0</v>
      </c>
      <c r="AE28" s="338">
        <f>'+ Operating Detail (1)'!AC93</f>
        <v>0</v>
      </c>
      <c r="AF28" s="335">
        <f>'+ Operating Detail (1)'!AD93</f>
        <v>0</v>
      </c>
      <c r="AG28" s="336">
        <f>'+ Operating Detail (1)'!AE93</f>
        <v>0</v>
      </c>
      <c r="AH28" s="338">
        <f>'+ Operating Detail (1)'!AF93</f>
        <v>0</v>
      </c>
      <c r="AI28" s="323">
        <f t="shared" si="4"/>
        <v>0</v>
      </c>
      <c r="AJ28" s="324">
        <f t="shared" si="4"/>
        <v>0</v>
      </c>
      <c r="AK28" s="63">
        <f t="shared" si="4"/>
        <v>0</v>
      </c>
    </row>
    <row r="29" spans="1:38" s="296" customFormat="1" hidden="1">
      <c r="A29" s="993" t="s">
        <v>328</v>
      </c>
      <c r="B29" s="993"/>
      <c r="C29" s="993"/>
      <c r="D29" s="993"/>
      <c r="E29" s="340">
        <f>'+ Operating Detail (1)'!C104</f>
        <v>0</v>
      </c>
      <c r="F29" s="336">
        <f>'+ Operating Detail (1)'!D104</f>
        <v>0</v>
      </c>
      <c r="G29" s="338">
        <f>'+ Operating Detail (1)'!E104</f>
        <v>0</v>
      </c>
      <c r="H29" s="341">
        <f>'+ Operating Detail (1)'!F104</f>
        <v>0</v>
      </c>
      <c r="I29" s="336">
        <f>'+ Operating Detail (1)'!G104</f>
        <v>0</v>
      </c>
      <c r="J29" s="338">
        <f>'+ Operating Detail (1)'!H104</f>
        <v>0</v>
      </c>
      <c r="K29" s="341">
        <f>'+ Operating Detail (1)'!I104</f>
        <v>0</v>
      </c>
      <c r="L29" s="336">
        <f>'+ Operating Detail (1)'!J104</f>
        <v>0</v>
      </c>
      <c r="M29" s="337">
        <f>'+ Operating Detail (1)'!K104</f>
        <v>0</v>
      </c>
      <c r="N29" s="340">
        <f>'+ Operating Detail (1)'!L104</f>
        <v>0</v>
      </c>
      <c r="O29" s="336">
        <f>'+ Operating Detail (1)'!M104</f>
        <v>0</v>
      </c>
      <c r="P29" s="338">
        <f>'+ Operating Detail (1)'!N104</f>
        <v>0</v>
      </c>
      <c r="Q29" s="340">
        <f>'+ Operating Detail (1)'!O104</f>
        <v>0</v>
      </c>
      <c r="R29" s="336">
        <f>'+ Operating Detail (1)'!P104</f>
        <v>0</v>
      </c>
      <c r="S29" s="338">
        <f>'+ Operating Detail (1)'!Q104</f>
        <v>0</v>
      </c>
      <c r="T29" s="341">
        <f>'+ Operating Detail (1)'!R104</f>
        <v>0</v>
      </c>
      <c r="U29" s="336">
        <f>'+ Operating Detail (1)'!S104</f>
        <v>0</v>
      </c>
      <c r="V29" s="337">
        <f>'+ Operating Detail (1)'!T104</f>
        <v>0</v>
      </c>
      <c r="W29" s="340">
        <f>'+ Operating Detail (1)'!U104</f>
        <v>0</v>
      </c>
      <c r="X29" s="336">
        <f>'+ Operating Detail (1)'!V104</f>
        <v>0</v>
      </c>
      <c r="Y29" s="338">
        <f>'+ Operating Detail (1)'!W104</f>
        <v>0</v>
      </c>
      <c r="Z29" s="340">
        <f>'+ Operating Detail (1)'!X104</f>
        <v>0</v>
      </c>
      <c r="AA29" s="336">
        <f>'+ Operating Detail (1)'!Y104</f>
        <v>0</v>
      </c>
      <c r="AB29" s="338">
        <f>'+ Operating Detail (1)'!Z104</f>
        <v>0</v>
      </c>
      <c r="AC29" s="340">
        <f>'+ Operating Detail (1)'!AA104</f>
        <v>0</v>
      </c>
      <c r="AD29" s="336">
        <f>'+ Operating Detail (1)'!AB104</f>
        <v>0</v>
      </c>
      <c r="AE29" s="338">
        <f>'+ Operating Detail (1)'!AC104</f>
        <v>0</v>
      </c>
      <c r="AF29" s="340">
        <f>'+ Operating Detail (1)'!AD104</f>
        <v>0</v>
      </c>
      <c r="AG29" s="336">
        <f>'+ Operating Detail (1)'!AE104</f>
        <v>0</v>
      </c>
      <c r="AH29" s="338">
        <f>'+ Operating Detail (1)'!AF104</f>
        <v>0</v>
      </c>
      <c r="AI29" s="323">
        <f t="shared" si="4"/>
        <v>0</v>
      </c>
      <c r="AJ29" s="324">
        <f t="shared" si="4"/>
        <v>0</v>
      </c>
      <c r="AK29" s="63">
        <f t="shared" si="4"/>
        <v>0</v>
      </c>
    </row>
    <row r="30" spans="1:38" s="55" customFormat="1" hidden="1">
      <c r="A30" s="1145" t="s">
        <v>329</v>
      </c>
      <c r="B30" s="1145"/>
      <c r="C30" s="1145"/>
      <c r="D30" s="1145"/>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ref="AI30" si="5">SUM(E30,H30,K30,N30,Q30,T30,W30,Z30,AC30,AF30)</f>
        <v>0</v>
      </c>
      <c r="AJ30" s="324">
        <f t="shared" ref="AJ30" si="6">SUM(F30,I30,L30,O30,R30,U30,X30,AA30,AD30,AG30)</f>
        <v>0</v>
      </c>
      <c r="AK30" s="63">
        <f t="shared" ref="AK30" si="7">SUM(G30,J30,M30,P30,S30,V30,Y30,AB30,AE30,AH30)</f>
        <v>0</v>
      </c>
      <c r="AL30" s="217"/>
    </row>
    <row r="31" spans="1:38" s="55" customFormat="1">
      <c r="A31" s="1114" t="s">
        <v>330</v>
      </c>
      <c r="B31" s="1114"/>
      <c r="C31" s="1114"/>
      <c r="D31" s="1114"/>
      <c r="E31" s="453">
        <f t="shared" ref="E31:AH31" si="8">SUM(E25+E27+E28+E29+E30)</f>
        <v>0</v>
      </c>
      <c r="F31" s="454">
        <f t="shared" si="8"/>
        <v>0</v>
      </c>
      <c r="G31" s="456">
        <f t="shared" si="8"/>
        <v>0</v>
      </c>
      <c r="H31" s="457">
        <f t="shared" si="8"/>
        <v>0</v>
      </c>
      <c r="I31" s="454">
        <f t="shared" si="8"/>
        <v>0</v>
      </c>
      <c r="J31" s="456">
        <f t="shared" si="8"/>
        <v>0</v>
      </c>
      <c r="K31" s="457">
        <f t="shared" si="8"/>
        <v>0</v>
      </c>
      <c r="L31" s="454">
        <f t="shared" si="8"/>
        <v>0</v>
      </c>
      <c r="M31" s="455">
        <f t="shared" si="8"/>
        <v>0</v>
      </c>
      <c r="N31" s="453">
        <f t="shared" si="8"/>
        <v>0</v>
      </c>
      <c r="O31" s="454">
        <f t="shared" si="8"/>
        <v>0</v>
      </c>
      <c r="P31" s="456">
        <f t="shared" si="8"/>
        <v>0</v>
      </c>
      <c r="Q31" s="453">
        <f t="shared" si="8"/>
        <v>0</v>
      </c>
      <c r="R31" s="454">
        <f t="shared" si="8"/>
        <v>0</v>
      </c>
      <c r="S31" s="456">
        <f t="shared" si="8"/>
        <v>0</v>
      </c>
      <c r="T31" s="457">
        <f t="shared" si="8"/>
        <v>0</v>
      </c>
      <c r="U31" s="454">
        <f t="shared" si="8"/>
        <v>0</v>
      </c>
      <c r="V31" s="455">
        <f t="shared" si="8"/>
        <v>0</v>
      </c>
      <c r="W31" s="453">
        <f t="shared" si="8"/>
        <v>0</v>
      </c>
      <c r="X31" s="454">
        <f t="shared" si="8"/>
        <v>0</v>
      </c>
      <c r="Y31" s="456">
        <f t="shared" si="8"/>
        <v>0</v>
      </c>
      <c r="Z31" s="453">
        <f t="shared" si="8"/>
        <v>0</v>
      </c>
      <c r="AA31" s="454">
        <f t="shared" si="8"/>
        <v>0</v>
      </c>
      <c r="AB31" s="456">
        <f t="shared" si="8"/>
        <v>0</v>
      </c>
      <c r="AC31" s="453">
        <f t="shared" si="8"/>
        <v>0</v>
      </c>
      <c r="AD31" s="454">
        <f t="shared" si="8"/>
        <v>0</v>
      </c>
      <c r="AE31" s="456">
        <f t="shared" si="8"/>
        <v>0</v>
      </c>
      <c r="AF31" s="453">
        <f t="shared" si="8"/>
        <v>0</v>
      </c>
      <c r="AG31" s="454">
        <f t="shared" si="8"/>
        <v>0</v>
      </c>
      <c r="AH31" s="456">
        <f t="shared" si="8"/>
        <v>0</v>
      </c>
      <c r="AI31" s="488">
        <f>SUM(E31,H31,K31,N31,Q31,T31,W31,Z31,AC31,AF31)</f>
        <v>0</v>
      </c>
      <c r="AJ31" s="460">
        <f>SUM(F31,I31,L31,O31,R31,U31,X31,AA31,AD31,AG31)</f>
        <v>0</v>
      </c>
      <c r="AK31" s="520">
        <f>SUM(G31,J31,M31,P31,S31,V31,Y31,AB31,AE31,AH31)</f>
        <v>0</v>
      </c>
      <c r="AL31" s="217"/>
    </row>
    <row r="32" spans="1:38" ht="11.25" customHeight="1">
      <c r="A32" s="1117"/>
      <c r="B32" s="1117"/>
      <c r="C32" s="1117"/>
      <c r="D32" s="1117"/>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s="296" customFormat="1">
      <c r="A33" s="1129" t="s">
        <v>459</v>
      </c>
      <c r="B33" s="1113"/>
      <c r="C33" s="1113"/>
      <c r="D33" s="1113"/>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302"/>
    </row>
    <row r="34" spans="1:38" s="297" customFormat="1">
      <c r="A34" s="1143"/>
      <c r="B34" s="1144"/>
      <c r="C34" s="1144"/>
      <c r="D34" s="1144"/>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0" si="9">SUM(E34,H34,K34,N34,Q34,T34,W34,Z34,AC34,AF34)</f>
        <v>0</v>
      </c>
      <c r="AJ34" s="483">
        <f t="shared" ref="AJ34" si="10">SUM(F34,I34,L34,O34,R34,U34,X34,AA34,AD34,AG34)</f>
        <v>0</v>
      </c>
      <c r="AK34" s="63">
        <f t="shared" si="9"/>
        <v>0</v>
      </c>
    </row>
    <row r="35" spans="1:38" s="297" customFormat="1" hidden="1">
      <c r="A35" s="1143"/>
      <c r="B35" s="1144"/>
      <c r="C35" s="1144"/>
      <c r="D35" s="1144"/>
      <c r="E35" s="309"/>
      <c r="F35" s="310"/>
      <c r="G35" s="338">
        <f t="shared" ref="G35:G45" si="11">E35+F35</f>
        <v>0</v>
      </c>
      <c r="H35" s="313"/>
      <c r="I35" s="310"/>
      <c r="J35" s="338">
        <f t="shared" ref="J35:J45" si="12">H35+I35</f>
        <v>0</v>
      </c>
      <c r="K35" s="313"/>
      <c r="L35" s="310"/>
      <c r="M35" s="337">
        <f t="shared" ref="M35:M45" si="13">K35+L35</f>
        <v>0</v>
      </c>
      <c r="N35" s="309"/>
      <c r="O35" s="310"/>
      <c r="P35" s="338">
        <f t="shared" ref="P35:P45" si="14">N35+O35</f>
        <v>0</v>
      </c>
      <c r="Q35" s="309"/>
      <c r="R35" s="310"/>
      <c r="S35" s="338">
        <f t="shared" ref="S35:S45" si="15">Q35+R35</f>
        <v>0</v>
      </c>
      <c r="T35" s="313"/>
      <c r="U35" s="310"/>
      <c r="V35" s="337">
        <f t="shared" ref="V35:V45" si="16">T35+U35</f>
        <v>0</v>
      </c>
      <c r="W35" s="309"/>
      <c r="X35" s="310"/>
      <c r="Y35" s="338">
        <f t="shared" ref="Y35:Y45" si="17">W35+X35</f>
        <v>0</v>
      </c>
      <c r="Z35" s="309"/>
      <c r="AA35" s="310"/>
      <c r="AB35" s="338">
        <f t="shared" ref="AB35:AB45" si="18">Z35+AA35</f>
        <v>0</v>
      </c>
      <c r="AC35" s="309"/>
      <c r="AD35" s="310"/>
      <c r="AE35" s="338">
        <f t="shared" ref="AE35:AE45" si="19">AC35+AD35</f>
        <v>0</v>
      </c>
      <c r="AF35" s="309"/>
      <c r="AG35" s="310"/>
      <c r="AH35" s="338">
        <f t="shared" ref="AH35:AH45" si="20">AF35+AG35</f>
        <v>0</v>
      </c>
      <c r="AI35" s="323">
        <f t="shared" ref="AI35:AI45" si="21">SUM(E35,H35,K35,N35,Q35,T35,W35,Z35,AC35,AF35)</f>
        <v>0</v>
      </c>
      <c r="AJ35" s="324">
        <f t="shared" ref="AJ35:AJ45" si="22">SUM(F35,I35,L35,O35,R35,U35,X35,AA35,AD35,AG35)</f>
        <v>0</v>
      </c>
      <c r="AK35" s="63">
        <f t="shared" ref="AK35:AK45" si="23">SUM(G35,J35,M35,P35,S35,V35,Y35,AB35,AE35,AH35)</f>
        <v>0</v>
      </c>
    </row>
    <row r="36" spans="1:38" s="297" customFormat="1" hidden="1">
      <c r="A36" s="1143"/>
      <c r="B36" s="1144"/>
      <c r="C36" s="1144"/>
      <c r="D36" s="1144"/>
      <c r="E36" s="309"/>
      <c r="F36" s="310"/>
      <c r="G36" s="338">
        <f t="shared" si="11"/>
        <v>0</v>
      </c>
      <c r="H36" s="313"/>
      <c r="I36" s="310"/>
      <c r="J36" s="338">
        <f t="shared" si="12"/>
        <v>0</v>
      </c>
      <c r="K36" s="313"/>
      <c r="L36" s="310"/>
      <c r="M36" s="337">
        <f t="shared" si="13"/>
        <v>0</v>
      </c>
      <c r="N36" s="309"/>
      <c r="O36" s="310"/>
      <c r="P36" s="338">
        <f t="shared" si="14"/>
        <v>0</v>
      </c>
      <c r="Q36" s="309"/>
      <c r="R36" s="310"/>
      <c r="S36" s="338">
        <f t="shared" si="15"/>
        <v>0</v>
      </c>
      <c r="T36" s="313"/>
      <c r="U36" s="310"/>
      <c r="V36" s="337">
        <f t="shared" si="16"/>
        <v>0</v>
      </c>
      <c r="W36" s="309"/>
      <c r="X36" s="310"/>
      <c r="Y36" s="338">
        <f t="shared" si="17"/>
        <v>0</v>
      </c>
      <c r="Z36" s="309"/>
      <c r="AA36" s="310"/>
      <c r="AB36" s="338">
        <f t="shared" si="18"/>
        <v>0</v>
      </c>
      <c r="AC36" s="309"/>
      <c r="AD36" s="310"/>
      <c r="AE36" s="338">
        <f t="shared" si="19"/>
        <v>0</v>
      </c>
      <c r="AF36" s="309"/>
      <c r="AG36" s="310"/>
      <c r="AH36" s="338">
        <f t="shared" si="20"/>
        <v>0</v>
      </c>
      <c r="AI36" s="323">
        <f t="shared" si="21"/>
        <v>0</v>
      </c>
      <c r="AJ36" s="324">
        <f t="shared" si="22"/>
        <v>0</v>
      </c>
      <c r="AK36" s="63">
        <f t="shared" si="23"/>
        <v>0</v>
      </c>
    </row>
    <row r="37" spans="1:38" s="297" customFormat="1" hidden="1">
      <c r="A37" s="1143"/>
      <c r="B37" s="1144"/>
      <c r="C37" s="1144"/>
      <c r="D37" s="1144"/>
      <c r="E37" s="309"/>
      <c r="F37" s="310"/>
      <c r="G37" s="338">
        <f t="shared" si="11"/>
        <v>0</v>
      </c>
      <c r="H37" s="313"/>
      <c r="I37" s="310"/>
      <c r="J37" s="338">
        <f t="shared" si="12"/>
        <v>0</v>
      </c>
      <c r="K37" s="313"/>
      <c r="L37" s="310"/>
      <c r="M37" s="337">
        <f t="shared" si="13"/>
        <v>0</v>
      </c>
      <c r="N37" s="309"/>
      <c r="O37" s="310"/>
      <c r="P37" s="338">
        <f t="shared" si="14"/>
        <v>0</v>
      </c>
      <c r="Q37" s="309"/>
      <c r="R37" s="310"/>
      <c r="S37" s="338">
        <f t="shared" si="15"/>
        <v>0</v>
      </c>
      <c r="T37" s="313"/>
      <c r="U37" s="310"/>
      <c r="V37" s="337">
        <f t="shared" si="16"/>
        <v>0</v>
      </c>
      <c r="W37" s="309"/>
      <c r="X37" s="310"/>
      <c r="Y37" s="338">
        <f t="shared" si="17"/>
        <v>0</v>
      </c>
      <c r="Z37" s="309"/>
      <c r="AA37" s="310"/>
      <c r="AB37" s="338">
        <f t="shared" si="18"/>
        <v>0</v>
      </c>
      <c r="AC37" s="309"/>
      <c r="AD37" s="310"/>
      <c r="AE37" s="338">
        <f t="shared" si="19"/>
        <v>0</v>
      </c>
      <c r="AF37" s="309"/>
      <c r="AG37" s="310"/>
      <c r="AH37" s="338">
        <f t="shared" si="20"/>
        <v>0</v>
      </c>
      <c r="AI37" s="323">
        <f t="shared" si="21"/>
        <v>0</v>
      </c>
      <c r="AJ37" s="324">
        <f t="shared" si="22"/>
        <v>0</v>
      </c>
      <c r="AK37" s="63">
        <f t="shared" si="23"/>
        <v>0</v>
      </c>
    </row>
    <row r="38" spans="1:38" s="297" customFormat="1" hidden="1">
      <c r="A38" s="1143"/>
      <c r="B38" s="1144"/>
      <c r="C38" s="1144"/>
      <c r="D38" s="1144"/>
      <c r="E38" s="309"/>
      <c r="F38" s="310"/>
      <c r="G38" s="338">
        <f t="shared" si="11"/>
        <v>0</v>
      </c>
      <c r="H38" s="313"/>
      <c r="I38" s="310"/>
      <c r="J38" s="338">
        <f t="shared" si="12"/>
        <v>0</v>
      </c>
      <c r="K38" s="313"/>
      <c r="L38" s="310"/>
      <c r="M38" s="337">
        <f t="shared" si="13"/>
        <v>0</v>
      </c>
      <c r="N38" s="309"/>
      <c r="O38" s="310"/>
      <c r="P38" s="338">
        <f t="shared" si="14"/>
        <v>0</v>
      </c>
      <c r="Q38" s="309"/>
      <c r="R38" s="310"/>
      <c r="S38" s="338">
        <f t="shared" si="15"/>
        <v>0</v>
      </c>
      <c r="T38" s="313"/>
      <c r="U38" s="310"/>
      <c r="V38" s="337">
        <f t="shared" si="16"/>
        <v>0</v>
      </c>
      <c r="W38" s="309"/>
      <c r="X38" s="310"/>
      <c r="Y38" s="338">
        <f t="shared" si="17"/>
        <v>0</v>
      </c>
      <c r="Z38" s="309"/>
      <c r="AA38" s="310"/>
      <c r="AB38" s="338">
        <f t="shared" si="18"/>
        <v>0</v>
      </c>
      <c r="AC38" s="309"/>
      <c r="AD38" s="310"/>
      <c r="AE38" s="338">
        <f t="shared" si="19"/>
        <v>0</v>
      </c>
      <c r="AF38" s="309"/>
      <c r="AG38" s="310"/>
      <c r="AH38" s="338">
        <f t="shared" si="20"/>
        <v>0</v>
      </c>
      <c r="AI38" s="323">
        <f t="shared" si="21"/>
        <v>0</v>
      </c>
      <c r="AJ38" s="324">
        <f t="shared" si="22"/>
        <v>0</v>
      </c>
      <c r="AK38" s="63">
        <f t="shared" si="23"/>
        <v>0</v>
      </c>
    </row>
    <row r="39" spans="1:38" s="297" customFormat="1" hidden="1">
      <c r="A39" s="1143"/>
      <c r="B39" s="1144"/>
      <c r="C39" s="1144"/>
      <c r="D39" s="1144"/>
      <c r="E39" s="309"/>
      <c r="F39" s="310"/>
      <c r="G39" s="338">
        <f t="shared" si="11"/>
        <v>0</v>
      </c>
      <c r="H39" s="313"/>
      <c r="I39" s="310"/>
      <c r="J39" s="338">
        <f t="shared" si="12"/>
        <v>0</v>
      </c>
      <c r="K39" s="313"/>
      <c r="L39" s="310"/>
      <c r="M39" s="337">
        <f t="shared" si="13"/>
        <v>0</v>
      </c>
      <c r="N39" s="309"/>
      <c r="O39" s="310"/>
      <c r="P39" s="338">
        <f t="shared" si="14"/>
        <v>0</v>
      </c>
      <c r="Q39" s="309"/>
      <c r="R39" s="310"/>
      <c r="S39" s="338">
        <f t="shared" si="15"/>
        <v>0</v>
      </c>
      <c r="T39" s="313"/>
      <c r="U39" s="310"/>
      <c r="V39" s="337">
        <f t="shared" si="16"/>
        <v>0</v>
      </c>
      <c r="W39" s="309"/>
      <c r="X39" s="310"/>
      <c r="Y39" s="338">
        <f t="shared" si="17"/>
        <v>0</v>
      </c>
      <c r="Z39" s="309"/>
      <c r="AA39" s="310"/>
      <c r="AB39" s="338">
        <f t="shared" si="18"/>
        <v>0</v>
      </c>
      <c r="AC39" s="309"/>
      <c r="AD39" s="310"/>
      <c r="AE39" s="338">
        <f t="shared" si="19"/>
        <v>0</v>
      </c>
      <c r="AF39" s="309"/>
      <c r="AG39" s="310"/>
      <c r="AH39" s="338">
        <f t="shared" si="20"/>
        <v>0</v>
      </c>
      <c r="AI39" s="323">
        <f t="shared" si="21"/>
        <v>0</v>
      </c>
      <c r="AJ39" s="324">
        <f t="shared" si="22"/>
        <v>0</v>
      </c>
      <c r="AK39" s="63">
        <f t="shared" si="23"/>
        <v>0</v>
      </c>
    </row>
    <row r="40" spans="1:38" s="297" customFormat="1" hidden="1">
      <c r="A40" s="1143"/>
      <c r="B40" s="1144"/>
      <c r="C40" s="1144"/>
      <c r="D40" s="1144"/>
      <c r="E40" s="309"/>
      <c r="F40" s="310"/>
      <c r="G40" s="338">
        <f t="shared" si="11"/>
        <v>0</v>
      </c>
      <c r="H40" s="313"/>
      <c r="I40" s="310"/>
      <c r="J40" s="338">
        <f t="shared" si="12"/>
        <v>0</v>
      </c>
      <c r="K40" s="313"/>
      <c r="L40" s="310"/>
      <c r="M40" s="337">
        <f t="shared" si="13"/>
        <v>0</v>
      </c>
      <c r="N40" s="309"/>
      <c r="O40" s="310"/>
      <c r="P40" s="338">
        <f t="shared" si="14"/>
        <v>0</v>
      </c>
      <c r="Q40" s="309"/>
      <c r="R40" s="310"/>
      <c r="S40" s="338">
        <f t="shared" si="15"/>
        <v>0</v>
      </c>
      <c r="T40" s="313"/>
      <c r="U40" s="310"/>
      <c r="V40" s="337">
        <f t="shared" si="16"/>
        <v>0</v>
      </c>
      <c r="W40" s="309"/>
      <c r="X40" s="310"/>
      <c r="Y40" s="338">
        <f t="shared" si="17"/>
        <v>0</v>
      </c>
      <c r="Z40" s="309"/>
      <c r="AA40" s="310"/>
      <c r="AB40" s="338">
        <f t="shared" si="18"/>
        <v>0</v>
      </c>
      <c r="AC40" s="309"/>
      <c r="AD40" s="310"/>
      <c r="AE40" s="338">
        <f t="shared" si="19"/>
        <v>0</v>
      </c>
      <c r="AF40" s="309"/>
      <c r="AG40" s="310"/>
      <c r="AH40" s="338">
        <f t="shared" si="20"/>
        <v>0</v>
      </c>
      <c r="AI40" s="323">
        <f t="shared" si="21"/>
        <v>0</v>
      </c>
      <c r="AJ40" s="324">
        <f t="shared" si="22"/>
        <v>0</v>
      </c>
      <c r="AK40" s="63">
        <f t="shared" si="23"/>
        <v>0</v>
      </c>
    </row>
    <row r="41" spans="1:38" s="297" customFormat="1" hidden="1">
      <c r="A41" s="1143"/>
      <c r="B41" s="1144"/>
      <c r="C41" s="1144"/>
      <c r="D41" s="1144"/>
      <c r="E41" s="309"/>
      <c r="F41" s="310"/>
      <c r="G41" s="338">
        <f t="shared" si="11"/>
        <v>0</v>
      </c>
      <c r="H41" s="313"/>
      <c r="I41" s="310"/>
      <c r="J41" s="338">
        <f t="shared" si="12"/>
        <v>0</v>
      </c>
      <c r="K41" s="313"/>
      <c r="L41" s="310"/>
      <c r="M41" s="337">
        <f t="shared" si="13"/>
        <v>0</v>
      </c>
      <c r="N41" s="309"/>
      <c r="O41" s="310"/>
      <c r="P41" s="338">
        <f t="shared" si="14"/>
        <v>0</v>
      </c>
      <c r="Q41" s="309"/>
      <c r="R41" s="310"/>
      <c r="S41" s="338">
        <f t="shared" si="15"/>
        <v>0</v>
      </c>
      <c r="T41" s="313"/>
      <c r="U41" s="310"/>
      <c r="V41" s="337">
        <f t="shared" si="16"/>
        <v>0</v>
      </c>
      <c r="W41" s="309"/>
      <c r="X41" s="310"/>
      <c r="Y41" s="338">
        <f t="shared" si="17"/>
        <v>0</v>
      </c>
      <c r="Z41" s="309"/>
      <c r="AA41" s="310"/>
      <c r="AB41" s="338">
        <f t="shared" si="18"/>
        <v>0</v>
      </c>
      <c r="AC41" s="309"/>
      <c r="AD41" s="310"/>
      <c r="AE41" s="338">
        <f t="shared" si="19"/>
        <v>0</v>
      </c>
      <c r="AF41" s="309"/>
      <c r="AG41" s="310"/>
      <c r="AH41" s="338">
        <f t="shared" si="20"/>
        <v>0</v>
      </c>
      <c r="AI41" s="323">
        <f t="shared" si="21"/>
        <v>0</v>
      </c>
      <c r="AJ41" s="324">
        <f t="shared" si="22"/>
        <v>0</v>
      </c>
      <c r="AK41" s="63">
        <f t="shared" si="23"/>
        <v>0</v>
      </c>
    </row>
    <row r="42" spans="1:38" s="297" customFormat="1" hidden="1">
      <c r="A42" s="1143"/>
      <c r="B42" s="1144"/>
      <c r="C42" s="1144"/>
      <c r="D42" s="1144"/>
      <c r="E42" s="309"/>
      <c r="F42" s="310"/>
      <c r="G42" s="338">
        <f t="shared" si="11"/>
        <v>0</v>
      </c>
      <c r="H42" s="313"/>
      <c r="I42" s="310"/>
      <c r="J42" s="338">
        <f t="shared" si="12"/>
        <v>0</v>
      </c>
      <c r="K42" s="313"/>
      <c r="L42" s="310"/>
      <c r="M42" s="337">
        <f t="shared" si="13"/>
        <v>0</v>
      </c>
      <c r="N42" s="309"/>
      <c r="O42" s="310"/>
      <c r="P42" s="338">
        <f t="shared" si="14"/>
        <v>0</v>
      </c>
      <c r="Q42" s="309"/>
      <c r="R42" s="310"/>
      <c r="S42" s="338">
        <f t="shared" si="15"/>
        <v>0</v>
      </c>
      <c r="T42" s="313"/>
      <c r="U42" s="310"/>
      <c r="V42" s="337">
        <f t="shared" si="16"/>
        <v>0</v>
      </c>
      <c r="W42" s="309"/>
      <c r="X42" s="310"/>
      <c r="Y42" s="338">
        <f t="shared" si="17"/>
        <v>0</v>
      </c>
      <c r="Z42" s="309"/>
      <c r="AA42" s="310"/>
      <c r="AB42" s="338">
        <f t="shared" si="18"/>
        <v>0</v>
      </c>
      <c r="AC42" s="309"/>
      <c r="AD42" s="310"/>
      <c r="AE42" s="338">
        <f t="shared" si="19"/>
        <v>0</v>
      </c>
      <c r="AF42" s="309"/>
      <c r="AG42" s="310"/>
      <c r="AH42" s="338">
        <f t="shared" si="20"/>
        <v>0</v>
      </c>
      <c r="AI42" s="323">
        <f t="shared" si="21"/>
        <v>0</v>
      </c>
      <c r="AJ42" s="324">
        <f t="shared" si="22"/>
        <v>0</v>
      </c>
      <c r="AK42" s="63">
        <f t="shared" si="23"/>
        <v>0</v>
      </c>
    </row>
    <row r="43" spans="1:38" s="297" customFormat="1" hidden="1">
      <c r="A43" s="1143"/>
      <c r="B43" s="1144"/>
      <c r="C43" s="1144"/>
      <c r="D43" s="1144"/>
      <c r="E43" s="309"/>
      <c r="F43" s="310"/>
      <c r="G43" s="338">
        <f t="shared" si="11"/>
        <v>0</v>
      </c>
      <c r="H43" s="313"/>
      <c r="I43" s="310"/>
      <c r="J43" s="338">
        <f t="shared" si="12"/>
        <v>0</v>
      </c>
      <c r="K43" s="313"/>
      <c r="L43" s="310"/>
      <c r="M43" s="337">
        <f t="shared" si="13"/>
        <v>0</v>
      </c>
      <c r="N43" s="309"/>
      <c r="O43" s="310"/>
      <c r="P43" s="338">
        <f t="shared" si="14"/>
        <v>0</v>
      </c>
      <c r="Q43" s="309"/>
      <c r="R43" s="310"/>
      <c r="S43" s="338">
        <f t="shared" si="15"/>
        <v>0</v>
      </c>
      <c r="T43" s="313"/>
      <c r="U43" s="310"/>
      <c r="V43" s="337">
        <f t="shared" si="16"/>
        <v>0</v>
      </c>
      <c r="W43" s="309"/>
      <c r="X43" s="310"/>
      <c r="Y43" s="338">
        <f t="shared" si="17"/>
        <v>0</v>
      </c>
      <c r="Z43" s="309"/>
      <c r="AA43" s="310"/>
      <c r="AB43" s="338">
        <f t="shared" si="18"/>
        <v>0</v>
      </c>
      <c r="AC43" s="309"/>
      <c r="AD43" s="310"/>
      <c r="AE43" s="338">
        <f t="shared" si="19"/>
        <v>0</v>
      </c>
      <c r="AF43" s="309"/>
      <c r="AG43" s="310"/>
      <c r="AH43" s="338">
        <f t="shared" si="20"/>
        <v>0</v>
      </c>
      <c r="AI43" s="323">
        <f t="shared" si="21"/>
        <v>0</v>
      </c>
      <c r="AJ43" s="324">
        <f t="shared" si="22"/>
        <v>0</v>
      </c>
      <c r="AK43" s="63">
        <f t="shared" si="23"/>
        <v>0</v>
      </c>
    </row>
    <row r="44" spans="1:38" s="297" customFormat="1" hidden="1">
      <c r="A44" s="1143"/>
      <c r="B44" s="1144"/>
      <c r="C44" s="1144"/>
      <c r="D44" s="1144"/>
      <c r="E44" s="309"/>
      <c r="F44" s="310"/>
      <c r="G44" s="338">
        <f t="shared" si="11"/>
        <v>0</v>
      </c>
      <c r="H44" s="313"/>
      <c r="I44" s="310"/>
      <c r="J44" s="338">
        <f t="shared" si="12"/>
        <v>0</v>
      </c>
      <c r="K44" s="313"/>
      <c r="L44" s="310"/>
      <c r="M44" s="337">
        <f t="shared" si="13"/>
        <v>0</v>
      </c>
      <c r="N44" s="309"/>
      <c r="O44" s="310"/>
      <c r="P44" s="338">
        <f t="shared" si="14"/>
        <v>0</v>
      </c>
      <c r="Q44" s="309"/>
      <c r="R44" s="310"/>
      <c r="S44" s="338">
        <f t="shared" si="15"/>
        <v>0</v>
      </c>
      <c r="T44" s="313"/>
      <c r="U44" s="310"/>
      <c r="V44" s="337">
        <f t="shared" si="16"/>
        <v>0</v>
      </c>
      <c r="W44" s="309"/>
      <c r="X44" s="310"/>
      <c r="Y44" s="338">
        <f t="shared" si="17"/>
        <v>0</v>
      </c>
      <c r="Z44" s="309"/>
      <c r="AA44" s="310"/>
      <c r="AB44" s="338">
        <f t="shared" si="18"/>
        <v>0</v>
      </c>
      <c r="AC44" s="309"/>
      <c r="AD44" s="310"/>
      <c r="AE44" s="338">
        <f t="shared" si="19"/>
        <v>0</v>
      </c>
      <c r="AF44" s="309"/>
      <c r="AG44" s="310"/>
      <c r="AH44" s="338">
        <f t="shared" si="20"/>
        <v>0</v>
      </c>
      <c r="AI44" s="323">
        <f t="shared" si="21"/>
        <v>0</v>
      </c>
      <c r="AJ44" s="324">
        <f t="shared" si="22"/>
        <v>0</v>
      </c>
      <c r="AK44" s="63">
        <f t="shared" si="23"/>
        <v>0</v>
      </c>
    </row>
    <row r="45" spans="1:38" s="297" customFormat="1" hidden="1">
      <c r="A45" s="1143"/>
      <c r="B45" s="1144"/>
      <c r="C45" s="1144"/>
      <c r="D45" s="1144"/>
      <c r="E45" s="309"/>
      <c r="F45" s="310"/>
      <c r="G45" s="338">
        <f t="shared" si="11"/>
        <v>0</v>
      </c>
      <c r="H45" s="313"/>
      <c r="I45" s="310"/>
      <c r="J45" s="338">
        <f t="shared" si="12"/>
        <v>0</v>
      </c>
      <c r="K45" s="313"/>
      <c r="L45" s="310"/>
      <c r="M45" s="337">
        <f t="shared" si="13"/>
        <v>0</v>
      </c>
      <c r="N45" s="309"/>
      <c r="O45" s="310"/>
      <c r="P45" s="338">
        <f t="shared" si="14"/>
        <v>0</v>
      </c>
      <c r="Q45" s="309"/>
      <c r="R45" s="310"/>
      <c r="S45" s="338">
        <f t="shared" si="15"/>
        <v>0</v>
      </c>
      <c r="T45" s="313"/>
      <c r="U45" s="310"/>
      <c r="V45" s="337">
        <f t="shared" si="16"/>
        <v>0</v>
      </c>
      <c r="W45" s="309"/>
      <c r="X45" s="310"/>
      <c r="Y45" s="338">
        <f t="shared" si="17"/>
        <v>0</v>
      </c>
      <c r="Z45" s="309"/>
      <c r="AA45" s="310"/>
      <c r="AB45" s="338">
        <f t="shared" si="18"/>
        <v>0</v>
      </c>
      <c r="AC45" s="309"/>
      <c r="AD45" s="310"/>
      <c r="AE45" s="338">
        <f t="shared" si="19"/>
        <v>0</v>
      </c>
      <c r="AF45" s="309"/>
      <c r="AG45" s="310"/>
      <c r="AH45" s="338">
        <f t="shared" si="20"/>
        <v>0</v>
      </c>
      <c r="AI45" s="323">
        <f t="shared" si="21"/>
        <v>0</v>
      </c>
      <c r="AJ45" s="324">
        <f t="shared" si="22"/>
        <v>0</v>
      </c>
      <c r="AK45" s="63">
        <f t="shared" si="23"/>
        <v>0</v>
      </c>
    </row>
    <row r="46" spans="1:38" s="296" customFormat="1" hidden="1">
      <c r="A46" s="1143"/>
      <c r="B46" s="1144"/>
      <c r="C46" s="1144"/>
      <c r="D46" s="1144"/>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9"/>
        <v>0</v>
      </c>
      <c r="AJ46" s="324">
        <f t="shared" si="9"/>
        <v>0</v>
      </c>
      <c r="AK46" s="63">
        <f t="shared" si="9"/>
        <v>0</v>
      </c>
    </row>
    <row r="47" spans="1:38" s="296" customFormat="1" hidden="1">
      <c r="A47" s="1143"/>
      <c r="B47" s="1144"/>
      <c r="C47" s="1144"/>
      <c r="D47" s="1144"/>
      <c r="E47" s="299"/>
      <c r="F47" s="310"/>
      <c r="G47" s="338">
        <f t="shared" ref="G47:G48" si="24">E47+F47</f>
        <v>0</v>
      </c>
      <c r="H47" s="301"/>
      <c r="I47" s="310"/>
      <c r="J47" s="338">
        <f t="shared" ref="J47:J48" si="25">H47+I47</f>
        <v>0</v>
      </c>
      <c r="K47" s="301"/>
      <c r="L47" s="310"/>
      <c r="M47" s="337">
        <f t="shared" ref="M47:M48" si="26">K47+L47</f>
        <v>0</v>
      </c>
      <c r="N47" s="299"/>
      <c r="O47" s="310"/>
      <c r="P47" s="338">
        <f t="shared" ref="P47:P48" si="27">N47+O47</f>
        <v>0</v>
      </c>
      <c r="Q47" s="299"/>
      <c r="R47" s="310"/>
      <c r="S47" s="338">
        <f t="shared" ref="S47:S48" si="28">Q47+R47</f>
        <v>0</v>
      </c>
      <c r="T47" s="301"/>
      <c r="U47" s="310"/>
      <c r="V47" s="337">
        <f t="shared" ref="V47:V48" si="29">T47+U47</f>
        <v>0</v>
      </c>
      <c r="W47" s="299"/>
      <c r="X47" s="310"/>
      <c r="Y47" s="338">
        <f t="shared" ref="Y47:Y48" si="30">W47+X47</f>
        <v>0</v>
      </c>
      <c r="Z47" s="299"/>
      <c r="AA47" s="310"/>
      <c r="AB47" s="338">
        <f t="shared" ref="AB47:AB48" si="31">Z47+AA47</f>
        <v>0</v>
      </c>
      <c r="AC47" s="299"/>
      <c r="AD47" s="310"/>
      <c r="AE47" s="338">
        <f t="shared" ref="AE47:AE48" si="32">AC47+AD47</f>
        <v>0</v>
      </c>
      <c r="AF47" s="299"/>
      <c r="AG47" s="310"/>
      <c r="AH47" s="338">
        <f t="shared" ref="AH47:AH48" si="33">AF47+AG47</f>
        <v>0</v>
      </c>
      <c r="AI47" s="323">
        <f t="shared" ref="AI47:AI48" si="34">SUM(E47,H47,K47,N47,Q47,T47,W47,Z47,AC47,AF47)</f>
        <v>0</v>
      </c>
      <c r="AJ47" s="324">
        <f t="shared" ref="AJ47:AJ48" si="35">SUM(F47,I47,L47,O47,R47,U47,X47,AA47,AD47,AG47)</f>
        <v>0</v>
      </c>
      <c r="AK47" s="63">
        <f t="shared" ref="AK47:AK48" si="36">SUM(G47,J47,M47,P47,S47,V47,Y47,AB47,AE47,AH47)</f>
        <v>0</v>
      </c>
    </row>
    <row r="48" spans="1:38" s="296" customFormat="1" hidden="1">
      <c r="A48" s="1143"/>
      <c r="B48" s="1144"/>
      <c r="C48" s="1144"/>
      <c r="D48" s="1144"/>
      <c r="E48" s="299"/>
      <c r="F48" s="310"/>
      <c r="G48" s="338">
        <f t="shared" si="24"/>
        <v>0</v>
      </c>
      <c r="H48" s="301"/>
      <c r="I48" s="310"/>
      <c r="J48" s="338">
        <f t="shared" si="25"/>
        <v>0</v>
      </c>
      <c r="K48" s="301"/>
      <c r="L48" s="310"/>
      <c r="M48" s="337">
        <f t="shared" si="26"/>
        <v>0</v>
      </c>
      <c r="N48" s="299"/>
      <c r="O48" s="310"/>
      <c r="P48" s="338">
        <f t="shared" si="27"/>
        <v>0</v>
      </c>
      <c r="Q48" s="299"/>
      <c r="R48" s="310"/>
      <c r="S48" s="338">
        <f t="shared" si="28"/>
        <v>0</v>
      </c>
      <c r="T48" s="301"/>
      <c r="U48" s="310"/>
      <c r="V48" s="337">
        <f t="shared" si="29"/>
        <v>0</v>
      </c>
      <c r="W48" s="299"/>
      <c r="X48" s="310"/>
      <c r="Y48" s="338">
        <f t="shared" si="30"/>
        <v>0</v>
      </c>
      <c r="Z48" s="299"/>
      <c r="AA48" s="310"/>
      <c r="AB48" s="338">
        <f t="shared" si="31"/>
        <v>0</v>
      </c>
      <c r="AC48" s="299"/>
      <c r="AD48" s="310"/>
      <c r="AE48" s="338">
        <f t="shared" si="32"/>
        <v>0</v>
      </c>
      <c r="AF48" s="299"/>
      <c r="AG48" s="310"/>
      <c r="AH48" s="338">
        <f t="shared" si="33"/>
        <v>0</v>
      </c>
      <c r="AI48" s="323">
        <f t="shared" si="34"/>
        <v>0</v>
      </c>
      <c r="AJ48" s="324">
        <f t="shared" si="35"/>
        <v>0</v>
      </c>
      <c r="AK48" s="63">
        <f t="shared" si="36"/>
        <v>0</v>
      </c>
    </row>
    <row r="49" spans="1:39" s="296" customFormat="1" hidden="1">
      <c r="A49" s="1143"/>
      <c r="B49" s="1144"/>
      <c r="C49" s="1144"/>
      <c r="D49" s="1144"/>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9"/>
        <v>0</v>
      </c>
      <c r="AJ49" s="324">
        <f t="shared" si="9"/>
        <v>0</v>
      </c>
      <c r="AK49" s="71">
        <f t="shared" si="9"/>
        <v>0</v>
      </c>
    </row>
    <row r="50" spans="1:39" s="296" customFormat="1" hidden="1">
      <c r="A50" s="1143"/>
      <c r="B50" s="1144"/>
      <c r="C50" s="1144"/>
      <c r="D50" s="1144"/>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9"/>
        <v>0</v>
      </c>
      <c r="AJ50" s="324">
        <f t="shared" si="9"/>
        <v>0</v>
      </c>
      <c r="AK50" s="71">
        <f>SUM(G50,J50,M50,P50,S50,V50,Y50,AB50,AE50,AH50)</f>
        <v>0</v>
      </c>
    </row>
    <row r="51" spans="1:39" s="296" customFormat="1" hidden="1">
      <c r="A51" s="1143"/>
      <c r="B51" s="1144"/>
      <c r="C51" s="1144"/>
      <c r="D51" s="1144"/>
      <c r="E51" s="299"/>
      <c r="F51" s="310"/>
      <c r="G51" s="338">
        <f t="shared" ref="G51:G52" si="37">E51+F51</f>
        <v>0</v>
      </c>
      <c r="H51" s="301"/>
      <c r="I51" s="310"/>
      <c r="J51" s="338">
        <f t="shared" ref="J51:J52" si="38">H51+I51</f>
        <v>0</v>
      </c>
      <c r="K51" s="301"/>
      <c r="L51" s="310"/>
      <c r="M51" s="337">
        <f t="shared" ref="M51:M52" si="39">K51+L51</f>
        <v>0</v>
      </c>
      <c r="N51" s="299"/>
      <c r="O51" s="310"/>
      <c r="P51" s="338">
        <f t="shared" ref="P51:P52" si="40">N51+O51</f>
        <v>0</v>
      </c>
      <c r="Q51" s="299"/>
      <c r="R51" s="310"/>
      <c r="S51" s="338">
        <f t="shared" ref="S51:S52" si="41">Q51+R51</f>
        <v>0</v>
      </c>
      <c r="T51" s="301"/>
      <c r="U51" s="310"/>
      <c r="V51" s="337">
        <f t="shared" ref="V51:V52" si="42">T51+U51</f>
        <v>0</v>
      </c>
      <c r="W51" s="299"/>
      <c r="X51" s="310"/>
      <c r="Y51" s="338">
        <f t="shared" ref="Y51:Y52" si="43">W51+X51</f>
        <v>0</v>
      </c>
      <c r="Z51" s="299"/>
      <c r="AA51" s="310"/>
      <c r="AB51" s="338">
        <f t="shared" ref="AB51:AB52" si="44">Z51+AA51</f>
        <v>0</v>
      </c>
      <c r="AC51" s="299"/>
      <c r="AD51" s="310"/>
      <c r="AE51" s="338">
        <f t="shared" ref="AE51:AE52" si="45">AC51+AD51</f>
        <v>0</v>
      </c>
      <c r="AF51" s="299"/>
      <c r="AG51" s="310"/>
      <c r="AH51" s="338">
        <f t="shared" ref="AH51:AH52" si="46">AF51+AG51</f>
        <v>0</v>
      </c>
      <c r="AI51" s="323">
        <f t="shared" ref="AI51:AI52" si="47">SUM(E51,H51,K51,N51,Q51,T51,W51,Z51,AC51,AF51)</f>
        <v>0</v>
      </c>
      <c r="AJ51" s="324">
        <f t="shared" ref="AJ51:AJ52" si="48">SUM(F51,I51,L51,O51,R51,U51,X51,AA51,AD51,AG51)</f>
        <v>0</v>
      </c>
      <c r="AK51" s="71">
        <f t="shared" ref="AK51:AK52" si="49">SUM(G51,J51,M51,P51,S51,V51,Y51,AB51,AE51,AH51)</f>
        <v>0</v>
      </c>
    </row>
    <row r="52" spans="1:39" s="296" customFormat="1" hidden="1">
      <c r="A52" s="1143"/>
      <c r="B52" s="1144"/>
      <c r="C52" s="1144"/>
      <c r="D52" s="1144"/>
      <c r="E52" s="299"/>
      <c r="F52" s="310"/>
      <c r="G52" s="338">
        <f t="shared" si="37"/>
        <v>0</v>
      </c>
      <c r="H52" s="301"/>
      <c r="I52" s="310"/>
      <c r="J52" s="338">
        <f t="shared" si="38"/>
        <v>0</v>
      </c>
      <c r="K52" s="301"/>
      <c r="L52" s="310"/>
      <c r="M52" s="337">
        <f t="shared" si="39"/>
        <v>0</v>
      </c>
      <c r="N52" s="299"/>
      <c r="O52" s="310"/>
      <c r="P52" s="338">
        <f t="shared" si="40"/>
        <v>0</v>
      </c>
      <c r="Q52" s="299"/>
      <c r="R52" s="310"/>
      <c r="S52" s="338">
        <f t="shared" si="41"/>
        <v>0</v>
      </c>
      <c r="T52" s="301"/>
      <c r="U52" s="310"/>
      <c r="V52" s="337">
        <f t="shared" si="42"/>
        <v>0</v>
      </c>
      <c r="W52" s="299"/>
      <c r="X52" s="310"/>
      <c r="Y52" s="338">
        <f t="shared" si="43"/>
        <v>0</v>
      </c>
      <c r="Z52" s="299"/>
      <c r="AA52" s="310"/>
      <c r="AB52" s="338">
        <f t="shared" si="44"/>
        <v>0</v>
      </c>
      <c r="AC52" s="299"/>
      <c r="AD52" s="310"/>
      <c r="AE52" s="338">
        <f t="shared" si="45"/>
        <v>0</v>
      </c>
      <c r="AF52" s="299"/>
      <c r="AG52" s="310"/>
      <c r="AH52" s="338">
        <f t="shared" si="46"/>
        <v>0</v>
      </c>
      <c r="AI52" s="323">
        <f t="shared" si="47"/>
        <v>0</v>
      </c>
      <c r="AJ52" s="324">
        <f t="shared" si="48"/>
        <v>0</v>
      </c>
      <c r="AK52" s="71">
        <f t="shared" si="49"/>
        <v>0</v>
      </c>
    </row>
    <row r="53" spans="1:39" s="55" customFormat="1">
      <c r="A53" s="1114" t="s">
        <v>314</v>
      </c>
      <c r="B53" s="1114"/>
      <c r="C53" s="1114"/>
      <c r="D53" s="1114"/>
      <c r="E53" s="742">
        <f t="shared" ref="E53:AH53" si="50">ROUND(SUM(E34:E52),0)</f>
        <v>0</v>
      </c>
      <c r="F53" s="743">
        <f t="shared" si="50"/>
        <v>0</v>
      </c>
      <c r="G53" s="744">
        <f t="shared" si="50"/>
        <v>0</v>
      </c>
      <c r="H53" s="745">
        <f t="shared" si="50"/>
        <v>0</v>
      </c>
      <c r="I53" s="743">
        <f t="shared" si="50"/>
        <v>0</v>
      </c>
      <c r="J53" s="744">
        <f t="shared" si="50"/>
        <v>0</v>
      </c>
      <c r="K53" s="745">
        <f t="shared" si="50"/>
        <v>0</v>
      </c>
      <c r="L53" s="743">
        <f t="shared" si="50"/>
        <v>0</v>
      </c>
      <c r="M53" s="746">
        <f t="shared" si="50"/>
        <v>0</v>
      </c>
      <c r="N53" s="742">
        <f t="shared" si="50"/>
        <v>0</v>
      </c>
      <c r="O53" s="743">
        <f t="shared" si="50"/>
        <v>0</v>
      </c>
      <c r="P53" s="744">
        <f t="shared" si="50"/>
        <v>0</v>
      </c>
      <c r="Q53" s="742">
        <f t="shared" si="50"/>
        <v>0</v>
      </c>
      <c r="R53" s="743">
        <f t="shared" si="50"/>
        <v>0</v>
      </c>
      <c r="S53" s="744">
        <f t="shared" si="50"/>
        <v>0</v>
      </c>
      <c r="T53" s="745">
        <f t="shared" si="50"/>
        <v>0</v>
      </c>
      <c r="U53" s="743">
        <f t="shared" si="50"/>
        <v>0</v>
      </c>
      <c r="V53" s="746">
        <f t="shared" si="50"/>
        <v>0</v>
      </c>
      <c r="W53" s="742">
        <f t="shared" si="50"/>
        <v>0</v>
      </c>
      <c r="X53" s="743">
        <f t="shared" si="50"/>
        <v>0</v>
      </c>
      <c r="Y53" s="744">
        <f t="shared" si="50"/>
        <v>0</v>
      </c>
      <c r="Z53" s="745">
        <f t="shared" si="50"/>
        <v>0</v>
      </c>
      <c r="AA53" s="743">
        <f t="shared" si="50"/>
        <v>0</v>
      </c>
      <c r="AB53" s="744">
        <f t="shared" si="50"/>
        <v>0</v>
      </c>
      <c r="AC53" s="742">
        <f t="shared" si="50"/>
        <v>0</v>
      </c>
      <c r="AD53" s="743">
        <f t="shared" si="50"/>
        <v>0</v>
      </c>
      <c r="AE53" s="744">
        <f t="shared" si="50"/>
        <v>0</v>
      </c>
      <c r="AF53" s="742">
        <f t="shared" si="50"/>
        <v>0</v>
      </c>
      <c r="AG53" s="743">
        <f t="shared" si="50"/>
        <v>0</v>
      </c>
      <c r="AH53" s="754">
        <f t="shared" si="50"/>
        <v>0</v>
      </c>
      <c r="AI53" s="758">
        <f>SUM(E53,H53,K53,N53,Q53,T53,W53,Z53,AC53,AF53)</f>
        <v>0</v>
      </c>
      <c r="AJ53" s="759">
        <f>SUM(F53,I53,L53,O53,R53,U53,X53,AA53,AD53,AG53)</f>
        <v>0</v>
      </c>
      <c r="AK53" s="747">
        <f>SUM(G53,J53,M53,P53,S53,V53,Y53,AB53,AE53,AH53)</f>
        <v>0</v>
      </c>
      <c r="AL53" s="218"/>
      <c r="AM53" s="218"/>
    </row>
    <row r="54" spans="1:39" ht="9" customHeight="1">
      <c r="A54" s="1117"/>
      <c r="B54" s="1117"/>
      <c r="C54" s="1117"/>
      <c r="D54" s="1117"/>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352"/>
    </row>
    <row r="55" spans="1:39" s="296" customFormat="1" ht="15.75" customHeight="1">
      <c r="A55" s="1113" t="s">
        <v>460</v>
      </c>
      <c r="B55" s="1113"/>
      <c r="C55" s="1113"/>
      <c r="D55" s="1113"/>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316"/>
    </row>
    <row r="56" spans="1:39" s="296" customFormat="1">
      <c r="A56" s="1165"/>
      <c r="B56" s="1165"/>
      <c r="C56" s="1165"/>
      <c r="D56" s="1165"/>
      <c r="E56" s="299"/>
      <c r="F56" s="300"/>
      <c r="G56" s="521">
        <f t="shared" ref="G56:G59" si="51">E56+F56</f>
        <v>0</v>
      </c>
      <c r="H56" s="301"/>
      <c r="I56" s="300"/>
      <c r="J56" s="521">
        <f t="shared" ref="J56:J59" si="52">H56+I56</f>
        <v>0</v>
      </c>
      <c r="K56" s="301"/>
      <c r="L56" s="300"/>
      <c r="M56" s="522">
        <f t="shared" ref="M56:M59" si="53">K56+L56</f>
        <v>0</v>
      </c>
      <c r="N56" s="299"/>
      <c r="O56" s="300"/>
      <c r="P56" s="521">
        <f t="shared" ref="P56:P59" si="54">N56+O56</f>
        <v>0</v>
      </c>
      <c r="Q56" s="299"/>
      <c r="R56" s="300"/>
      <c r="S56" s="521">
        <f t="shared" ref="S56:S59" si="55">Q56+R56</f>
        <v>0</v>
      </c>
      <c r="T56" s="301"/>
      <c r="U56" s="300"/>
      <c r="V56" s="522">
        <f t="shared" ref="V56:V59" si="56">T56+U56</f>
        <v>0</v>
      </c>
      <c r="W56" s="299"/>
      <c r="X56" s="300"/>
      <c r="Y56" s="521">
        <f t="shared" ref="Y56:Y59" si="57">W56+X56</f>
        <v>0</v>
      </c>
      <c r="Z56" s="299"/>
      <c r="AA56" s="300"/>
      <c r="AB56" s="521">
        <f t="shared" ref="AB56:AB59" si="58">Z56+AA56</f>
        <v>0</v>
      </c>
      <c r="AC56" s="299"/>
      <c r="AD56" s="300"/>
      <c r="AE56" s="521">
        <f t="shared" ref="AE56:AE59" si="59">AC56+AD56</f>
        <v>0</v>
      </c>
      <c r="AF56" s="299"/>
      <c r="AG56" s="300"/>
      <c r="AH56" s="521">
        <f t="shared" ref="AH56:AH59" si="60">AF56+AG56</f>
        <v>0</v>
      </c>
      <c r="AI56" s="522">
        <f t="shared" ref="AI56:AI59" si="61">SUM(E56,H56,K56,N56,Q56,T56,W56,Z56,AC56,AF56)</f>
        <v>0</v>
      </c>
      <c r="AJ56" s="219">
        <f t="shared" ref="AJ56:AJ59" si="62">SUM(F56,I56,L56,O56,R56,U56,X56,AA56,AD56,AG56)</f>
        <v>0</v>
      </c>
      <c r="AK56" s="521">
        <f t="shared" ref="AK56:AK59" si="63">SUM(G56,J56,M56,P56,S56,V56,Y56,AB56,AE56,AH56)</f>
        <v>0</v>
      </c>
      <c r="AM56" s="302"/>
    </row>
    <row r="57" spans="1:39" s="296" customFormat="1">
      <c r="A57" s="1145"/>
      <c r="B57" s="1145"/>
      <c r="C57" s="1145"/>
      <c r="D57" s="1145"/>
      <c r="E57" s="299"/>
      <c r="F57" s="300"/>
      <c r="G57" s="521">
        <f t="shared" si="51"/>
        <v>0</v>
      </c>
      <c r="H57" s="301"/>
      <c r="I57" s="300"/>
      <c r="J57" s="521">
        <f t="shared" si="52"/>
        <v>0</v>
      </c>
      <c r="K57" s="301"/>
      <c r="L57" s="300"/>
      <c r="M57" s="522">
        <f t="shared" si="53"/>
        <v>0</v>
      </c>
      <c r="N57" s="299"/>
      <c r="O57" s="300"/>
      <c r="P57" s="521">
        <f t="shared" si="54"/>
        <v>0</v>
      </c>
      <c r="Q57" s="299"/>
      <c r="R57" s="300"/>
      <c r="S57" s="521">
        <f t="shared" si="55"/>
        <v>0</v>
      </c>
      <c r="T57" s="301"/>
      <c r="U57" s="300"/>
      <c r="V57" s="522">
        <f t="shared" si="56"/>
        <v>0</v>
      </c>
      <c r="W57" s="299"/>
      <c r="X57" s="300"/>
      <c r="Y57" s="521">
        <f t="shared" si="57"/>
        <v>0</v>
      </c>
      <c r="Z57" s="299"/>
      <c r="AA57" s="300"/>
      <c r="AB57" s="521">
        <f t="shared" si="58"/>
        <v>0</v>
      </c>
      <c r="AC57" s="299"/>
      <c r="AD57" s="300"/>
      <c r="AE57" s="521">
        <f t="shared" si="59"/>
        <v>0</v>
      </c>
      <c r="AF57" s="299"/>
      <c r="AG57" s="300"/>
      <c r="AH57" s="521">
        <f t="shared" si="60"/>
        <v>0</v>
      </c>
      <c r="AI57" s="522">
        <f t="shared" si="61"/>
        <v>0</v>
      </c>
      <c r="AJ57" s="523">
        <f t="shared" si="62"/>
        <v>0</v>
      </c>
      <c r="AK57" s="71">
        <f t="shared" si="63"/>
        <v>0</v>
      </c>
      <c r="AM57" s="302"/>
    </row>
    <row r="58" spans="1:39" s="296" customFormat="1">
      <c r="A58" s="1145"/>
      <c r="B58" s="1145"/>
      <c r="C58" s="1145"/>
      <c r="D58" s="1145"/>
      <c r="E58" s="299"/>
      <c r="F58" s="300"/>
      <c r="G58" s="521">
        <f t="shared" si="51"/>
        <v>0</v>
      </c>
      <c r="H58" s="301"/>
      <c r="I58" s="300"/>
      <c r="J58" s="521">
        <f t="shared" si="52"/>
        <v>0</v>
      </c>
      <c r="K58" s="301"/>
      <c r="L58" s="300"/>
      <c r="M58" s="522">
        <f t="shared" si="53"/>
        <v>0</v>
      </c>
      <c r="N58" s="299"/>
      <c r="O58" s="300"/>
      <c r="P58" s="521">
        <f t="shared" si="54"/>
        <v>0</v>
      </c>
      <c r="Q58" s="299"/>
      <c r="R58" s="300"/>
      <c r="S58" s="521">
        <f t="shared" si="55"/>
        <v>0</v>
      </c>
      <c r="T58" s="301"/>
      <c r="U58" s="300"/>
      <c r="V58" s="522">
        <f t="shared" si="56"/>
        <v>0</v>
      </c>
      <c r="W58" s="299"/>
      <c r="X58" s="300"/>
      <c r="Y58" s="521">
        <f t="shared" si="57"/>
        <v>0</v>
      </c>
      <c r="Z58" s="299"/>
      <c r="AA58" s="300"/>
      <c r="AB58" s="521">
        <f t="shared" si="58"/>
        <v>0</v>
      </c>
      <c r="AC58" s="299"/>
      <c r="AD58" s="300"/>
      <c r="AE58" s="521">
        <f t="shared" si="59"/>
        <v>0</v>
      </c>
      <c r="AF58" s="299"/>
      <c r="AG58" s="300"/>
      <c r="AH58" s="521">
        <f t="shared" si="60"/>
        <v>0</v>
      </c>
      <c r="AI58" s="522">
        <f t="shared" si="61"/>
        <v>0</v>
      </c>
      <c r="AJ58" s="523">
        <f t="shared" si="62"/>
        <v>0</v>
      </c>
      <c r="AK58" s="71">
        <f t="shared" si="63"/>
        <v>0</v>
      </c>
    </row>
    <row r="59" spans="1:39" s="296" customFormat="1">
      <c r="A59" s="1164"/>
      <c r="B59" s="1164"/>
      <c r="C59" s="1164"/>
      <c r="D59" s="1164"/>
      <c r="E59" s="299"/>
      <c r="F59" s="300"/>
      <c r="G59" s="521">
        <f t="shared" si="51"/>
        <v>0</v>
      </c>
      <c r="H59" s="301"/>
      <c r="I59" s="300"/>
      <c r="J59" s="521">
        <f t="shared" si="52"/>
        <v>0</v>
      </c>
      <c r="K59" s="301"/>
      <c r="L59" s="300"/>
      <c r="M59" s="522">
        <f t="shared" si="53"/>
        <v>0</v>
      </c>
      <c r="N59" s="299"/>
      <c r="O59" s="300"/>
      <c r="P59" s="521">
        <f t="shared" si="54"/>
        <v>0</v>
      </c>
      <c r="Q59" s="299"/>
      <c r="R59" s="300"/>
      <c r="S59" s="521">
        <f t="shared" si="55"/>
        <v>0</v>
      </c>
      <c r="T59" s="301"/>
      <c r="U59" s="300"/>
      <c r="V59" s="522">
        <f t="shared" si="56"/>
        <v>0</v>
      </c>
      <c r="W59" s="299"/>
      <c r="X59" s="300"/>
      <c r="Y59" s="521">
        <f t="shared" si="57"/>
        <v>0</v>
      </c>
      <c r="Z59" s="299"/>
      <c r="AA59" s="300"/>
      <c r="AB59" s="521">
        <f t="shared" si="58"/>
        <v>0</v>
      </c>
      <c r="AC59" s="299"/>
      <c r="AD59" s="300"/>
      <c r="AE59" s="521">
        <f t="shared" si="59"/>
        <v>0</v>
      </c>
      <c r="AF59" s="299"/>
      <c r="AG59" s="300"/>
      <c r="AH59" s="521">
        <f t="shared" si="60"/>
        <v>0</v>
      </c>
      <c r="AI59" s="522">
        <f t="shared" si="61"/>
        <v>0</v>
      </c>
      <c r="AJ59" s="523">
        <f t="shared" si="62"/>
        <v>0</v>
      </c>
      <c r="AK59" s="71">
        <f t="shared" si="63"/>
        <v>0</v>
      </c>
    </row>
    <row r="60" spans="1:39" ht="18" customHeight="1">
      <c r="A60" s="1117" t="s">
        <v>316</v>
      </c>
      <c r="B60" s="1117"/>
      <c r="C60" s="1117"/>
      <c r="D60" s="1117"/>
      <c r="E60" s="805">
        <f t="shared" ref="E60:AH60" si="64">ROUND(SUM(E55:E59),0)</f>
        <v>0</v>
      </c>
      <c r="F60" s="806">
        <f t="shared" si="64"/>
        <v>0</v>
      </c>
      <c r="G60" s="807">
        <f t="shared" si="64"/>
        <v>0</v>
      </c>
      <c r="H60" s="808">
        <f t="shared" si="64"/>
        <v>0</v>
      </c>
      <c r="I60" s="806">
        <f t="shared" si="64"/>
        <v>0</v>
      </c>
      <c r="J60" s="807">
        <f t="shared" si="64"/>
        <v>0</v>
      </c>
      <c r="K60" s="808">
        <f t="shared" si="64"/>
        <v>0</v>
      </c>
      <c r="L60" s="806">
        <f t="shared" si="64"/>
        <v>0</v>
      </c>
      <c r="M60" s="809">
        <f t="shared" si="64"/>
        <v>0</v>
      </c>
      <c r="N60" s="805">
        <f t="shared" si="64"/>
        <v>0</v>
      </c>
      <c r="O60" s="806">
        <f t="shared" si="64"/>
        <v>0</v>
      </c>
      <c r="P60" s="807">
        <f t="shared" si="64"/>
        <v>0</v>
      </c>
      <c r="Q60" s="805">
        <f t="shared" si="64"/>
        <v>0</v>
      </c>
      <c r="R60" s="806">
        <f t="shared" si="64"/>
        <v>0</v>
      </c>
      <c r="S60" s="807">
        <f t="shared" si="64"/>
        <v>0</v>
      </c>
      <c r="T60" s="808">
        <f t="shared" si="64"/>
        <v>0</v>
      </c>
      <c r="U60" s="806">
        <f t="shared" si="64"/>
        <v>0</v>
      </c>
      <c r="V60" s="809">
        <f t="shared" si="64"/>
        <v>0</v>
      </c>
      <c r="W60" s="805">
        <f t="shared" si="64"/>
        <v>0</v>
      </c>
      <c r="X60" s="806">
        <f t="shared" si="64"/>
        <v>0</v>
      </c>
      <c r="Y60" s="807">
        <f t="shared" si="64"/>
        <v>0</v>
      </c>
      <c r="Z60" s="805">
        <f t="shared" si="64"/>
        <v>0</v>
      </c>
      <c r="AA60" s="806">
        <f t="shared" si="64"/>
        <v>0</v>
      </c>
      <c r="AB60" s="807">
        <f t="shared" si="64"/>
        <v>0</v>
      </c>
      <c r="AC60" s="805">
        <f t="shared" si="64"/>
        <v>0</v>
      </c>
      <c r="AD60" s="806">
        <f t="shared" si="64"/>
        <v>0</v>
      </c>
      <c r="AE60" s="807">
        <f t="shared" si="64"/>
        <v>0</v>
      </c>
      <c r="AF60" s="805">
        <f t="shared" si="64"/>
        <v>0</v>
      </c>
      <c r="AG60" s="806">
        <f t="shared" si="64"/>
        <v>0</v>
      </c>
      <c r="AH60" s="807">
        <f t="shared" si="64"/>
        <v>0</v>
      </c>
      <c r="AI60" s="809">
        <f t="shared" ref="AI60:AK62" si="65">SUM(E60,H60,K60,N60,Q60,T60,W60,Z60,AC60,AF60)</f>
        <v>0</v>
      </c>
      <c r="AJ60" s="483">
        <f t="shared" si="65"/>
        <v>0</v>
      </c>
      <c r="AK60" s="810">
        <f t="shared" si="65"/>
        <v>0</v>
      </c>
    </row>
    <row r="61" spans="1:39" ht="18" customHeight="1">
      <c r="A61" s="1117"/>
      <c r="B61" s="1117"/>
      <c r="C61" s="1117"/>
      <c r="D61" s="1117"/>
      <c r="E61" s="821"/>
      <c r="F61" s="817"/>
      <c r="G61" s="832"/>
      <c r="H61" s="817"/>
      <c r="I61" s="817"/>
      <c r="J61" s="832"/>
      <c r="K61" s="817"/>
      <c r="L61" s="817"/>
      <c r="M61" s="832"/>
      <c r="N61" s="817"/>
      <c r="O61" s="817"/>
      <c r="P61" s="832"/>
      <c r="Q61" s="817"/>
      <c r="R61" s="817"/>
      <c r="S61" s="832"/>
      <c r="T61" s="817"/>
      <c r="U61" s="817"/>
      <c r="V61" s="832"/>
      <c r="W61" s="817"/>
      <c r="X61" s="817"/>
      <c r="Y61" s="832"/>
      <c r="Z61" s="817"/>
      <c r="AA61" s="817"/>
      <c r="AB61" s="832"/>
      <c r="AC61" s="817"/>
      <c r="AD61" s="817"/>
      <c r="AE61" s="832"/>
      <c r="AF61" s="817"/>
      <c r="AG61" s="817"/>
      <c r="AH61" s="832"/>
      <c r="AI61" s="832"/>
      <c r="AJ61" s="817"/>
      <c r="AK61" s="823"/>
      <c r="AM61" s="352"/>
    </row>
    <row r="62" spans="1:39" s="55" customFormat="1" ht="18" customHeight="1">
      <c r="A62" s="1114" t="s">
        <v>317</v>
      </c>
      <c r="B62" s="1114"/>
      <c r="C62" s="1114"/>
      <c r="D62" s="1114"/>
      <c r="E62" s="811">
        <f>E53+E60</f>
        <v>0</v>
      </c>
      <c r="F62" s="459">
        <f t="shared" ref="F62:AH62" si="66">F53+F60</f>
        <v>0</v>
      </c>
      <c r="G62" s="812">
        <f t="shared" si="66"/>
        <v>0</v>
      </c>
      <c r="H62" s="459">
        <f t="shared" si="66"/>
        <v>0</v>
      </c>
      <c r="I62" s="459">
        <f t="shared" si="66"/>
        <v>0</v>
      </c>
      <c r="J62" s="812">
        <f t="shared" si="66"/>
        <v>0</v>
      </c>
      <c r="K62" s="459">
        <f t="shared" si="66"/>
        <v>0</v>
      </c>
      <c r="L62" s="459">
        <f t="shared" si="66"/>
        <v>0</v>
      </c>
      <c r="M62" s="813">
        <f t="shared" si="66"/>
        <v>0</v>
      </c>
      <c r="N62" s="811">
        <f t="shared" si="66"/>
        <v>0</v>
      </c>
      <c r="O62" s="459">
        <f t="shared" si="66"/>
        <v>0</v>
      </c>
      <c r="P62" s="812">
        <f t="shared" si="66"/>
        <v>0</v>
      </c>
      <c r="Q62" s="811">
        <f t="shared" si="66"/>
        <v>0</v>
      </c>
      <c r="R62" s="459">
        <f t="shared" si="66"/>
        <v>0</v>
      </c>
      <c r="S62" s="812">
        <f t="shared" si="66"/>
        <v>0</v>
      </c>
      <c r="T62" s="459">
        <f t="shared" si="66"/>
        <v>0</v>
      </c>
      <c r="U62" s="459">
        <f t="shared" si="66"/>
        <v>0</v>
      </c>
      <c r="V62" s="813">
        <f t="shared" si="66"/>
        <v>0</v>
      </c>
      <c r="W62" s="811">
        <f t="shared" si="66"/>
        <v>0</v>
      </c>
      <c r="X62" s="459">
        <f t="shared" si="66"/>
        <v>0</v>
      </c>
      <c r="Y62" s="812">
        <f t="shared" si="66"/>
        <v>0</v>
      </c>
      <c r="Z62" s="811">
        <f t="shared" si="66"/>
        <v>0</v>
      </c>
      <c r="AA62" s="459">
        <f t="shared" si="66"/>
        <v>0</v>
      </c>
      <c r="AB62" s="812">
        <f t="shared" si="66"/>
        <v>0</v>
      </c>
      <c r="AC62" s="811">
        <f t="shared" si="66"/>
        <v>0</v>
      </c>
      <c r="AD62" s="459">
        <f t="shared" si="66"/>
        <v>0</v>
      </c>
      <c r="AE62" s="812">
        <f t="shared" si="66"/>
        <v>0</v>
      </c>
      <c r="AF62" s="811">
        <f t="shared" si="66"/>
        <v>0</v>
      </c>
      <c r="AG62" s="459">
        <f t="shared" si="66"/>
        <v>0</v>
      </c>
      <c r="AH62" s="812">
        <f t="shared" si="66"/>
        <v>0</v>
      </c>
      <c r="AI62" s="813">
        <f t="shared" si="65"/>
        <v>0</v>
      </c>
      <c r="AJ62" s="458">
        <f t="shared" si="65"/>
        <v>0</v>
      </c>
      <c r="AK62" s="814">
        <f>SUM(G62,J62,M62,P62,S62,V62,Y62,AB62,AE62,AH62)</f>
        <v>0</v>
      </c>
    </row>
    <row r="63" spans="1:39">
      <c r="A63" s="993" t="s">
        <v>318</v>
      </c>
      <c r="B63" s="993"/>
      <c r="C63" s="993"/>
      <c r="D63" s="993"/>
      <c r="E63" s="335">
        <f>IF(AND(E62-E31&gt;-2,E62-E31&lt;2),0,E62-E31)</f>
        <v>0</v>
      </c>
      <c r="F63" s="350"/>
      <c r="G63" s="351">
        <f>IF(AND(G62-G31&gt;-2,G62-G31&lt;2),0,G62-G31)</f>
        <v>0</v>
      </c>
      <c r="H63" s="581">
        <f>IF(AND(H62-H31&gt;-2,H62-H31&lt;2),0,H62-H31)</f>
        <v>0</v>
      </c>
      <c r="I63" s="578"/>
      <c r="J63" s="580">
        <f>IF(AND(J62-J31&gt;-2,J62-J31&lt;2),0,J62-J31)</f>
        <v>0</v>
      </c>
      <c r="K63" s="581">
        <f>IF(AND(K62-K31&gt;-2,K62-K31&lt;2),0,K62-K31)</f>
        <v>0</v>
      </c>
      <c r="L63" s="578"/>
      <c r="M63" s="582">
        <f>IF(AND(M62-M31&gt;-2,M62-M31&lt;2),0,M62-M31)</f>
        <v>0</v>
      </c>
      <c r="N63" s="579">
        <f>IF(AND(N62-N31&gt;-2,N62-N31&lt;2),0,N62-N31)</f>
        <v>0</v>
      </c>
      <c r="O63" s="578"/>
      <c r="P63" s="580">
        <f>IF(AND(P62-P31&gt;-2,P62-P31&lt;2),0,P62-P31)</f>
        <v>0</v>
      </c>
      <c r="Q63" s="579">
        <f>IF(AND(Q62-Q31&gt;-2,Q62-Q31&lt;2),0,Q62-Q31)</f>
        <v>0</v>
      </c>
      <c r="R63" s="578"/>
      <c r="S63" s="580">
        <f>IF(AND(S62-S31&gt;-2,S62-S31&lt;2),0,S62-S31)</f>
        <v>0</v>
      </c>
      <c r="T63" s="581">
        <f>IF(AND(T62-T31&gt;-2,T62-T31&lt;2),0,T62-T31)</f>
        <v>0</v>
      </c>
      <c r="U63" s="578"/>
      <c r="V63" s="582">
        <f>IF(AND(V62-V31&gt;-2,V62-V31&lt;2),0,V62-V31)</f>
        <v>0</v>
      </c>
      <c r="W63" s="579">
        <f>IF(AND(W62-W31&gt;-2,W62-W31&lt;2),0,W62-W31)</f>
        <v>0</v>
      </c>
      <c r="X63" s="578"/>
      <c r="Y63" s="580">
        <f>IF(AND(Y62-Y31&gt;-2,Y62-Y31&lt;2),0,Y62-Y31)</f>
        <v>0</v>
      </c>
      <c r="Z63" s="579">
        <f>IF(AND(Z62-Z31&gt;-2,Z62-Z31&lt;2),0,Z62-Z31)</f>
        <v>0</v>
      </c>
      <c r="AA63" s="578"/>
      <c r="AB63" s="580">
        <f>IF(AND(AB62-AB31&gt;-2,AB62-AB31&lt;2),0,AB62-AB31)</f>
        <v>0</v>
      </c>
      <c r="AC63" s="579">
        <f>IF(AND(AC62-AC31&gt;-2,AC62-AC31&lt;2),0,AC62-AC31)</f>
        <v>0</v>
      </c>
      <c r="AD63" s="578"/>
      <c r="AE63" s="580">
        <f>IF(AND(AE62-AE31&gt;-2,AE62-AE31&lt;2),0,AE62-AE31)</f>
        <v>0</v>
      </c>
      <c r="AF63" s="579">
        <f>IF(AND(AF62-AF31&gt;-2,AF62-AF31&lt;2),0,AF62-AF31)</f>
        <v>0</v>
      </c>
      <c r="AG63" s="578"/>
      <c r="AH63" s="580">
        <f>IF(AND(AH62-AH31&gt;-2,AH62-AH31&lt;2),0,AH62-AH31)</f>
        <v>0</v>
      </c>
      <c r="AI63" s="328">
        <f>IF(AND(AI62-AI31&gt;-4,AI62-AI31&lt;4),0,AI62-AI31)</f>
        <v>0</v>
      </c>
      <c r="AJ63" s="329"/>
      <c r="AK63" s="583">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5" t="s">
        <v>320</v>
      </c>
      <c r="B67" s="1159"/>
      <c r="C67" s="1159"/>
      <c r="D67" s="1159"/>
      <c r="E67" s="82"/>
    </row>
    <row r="68" spans="1:35">
      <c r="A68" s="845" t="s">
        <v>321</v>
      </c>
      <c r="B68" s="1159"/>
      <c r="C68" s="1159"/>
      <c r="D68" s="1159"/>
      <c r="E68" s="82"/>
    </row>
    <row r="69" spans="1:35" ht="17.25" customHeight="1">
      <c r="A69" s="845" t="s">
        <v>322</v>
      </c>
      <c r="B69" s="1159"/>
      <c r="C69" s="1159"/>
      <c r="D69" s="1159"/>
      <c r="E69" s="82"/>
      <c r="AH69" s="79"/>
    </row>
    <row r="70" spans="1:35" ht="17.25" customHeight="1">
      <c r="A70" s="845" t="s">
        <v>323</v>
      </c>
      <c r="B70" s="1163"/>
      <c r="C70" s="1163"/>
      <c r="D70" s="1163"/>
      <c r="E70" s="82"/>
      <c r="AH70" s="79"/>
    </row>
    <row r="71" spans="1:35" ht="15.75" customHeight="1">
      <c r="A71" s="1114"/>
      <c r="B71" s="1114"/>
      <c r="C71" s="1114"/>
      <c r="D71" s="847"/>
      <c r="E71" s="228"/>
    </row>
    <row r="72" spans="1:35">
      <c r="A72" s="1108" t="s">
        <v>324</v>
      </c>
      <c r="B72" s="1109"/>
      <c r="C72" s="1110">
        <v>45000</v>
      </c>
      <c r="D72" s="1111"/>
    </row>
    <row r="87" spans="1:37" s="296" customFormat="1">
      <c r="A87" s="75" t="s">
        <v>269</v>
      </c>
      <c r="B87" s="75"/>
      <c r="C87" s="75"/>
      <c r="D87" s="75"/>
      <c r="E87" s="75">
        <v>1</v>
      </c>
      <c r="F87" s="75">
        <v>1</v>
      </c>
      <c r="G87" s="75">
        <v>1</v>
      </c>
      <c r="H87" s="75">
        <f>E87+1</f>
        <v>2</v>
      </c>
      <c r="I87" s="75">
        <f t="shared" ref="I87:AH87" si="67">F87+1</f>
        <v>2</v>
      </c>
      <c r="J87" s="75">
        <f t="shared" si="67"/>
        <v>2</v>
      </c>
      <c r="K87" s="75">
        <f t="shared" si="67"/>
        <v>3</v>
      </c>
      <c r="L87" s="75">
        <f t="shared" si="67"/>
        <v>3</v>
      </c>
      <c r="M87" s="75">
        <f t="shared" si="67"/>
        <v>3</v>
      </c>
      <c r="N87" s="75">
        <f t="shared" si="67"/>
        <v>4</v>
      </c>
      <c r="O87" s="75">
        <f t="shared" si="67"/>
        <v>4</v>
      </c>
      <c r="P87" s="75">
        <f t="shared" si="67"/>
        <v>4</v>
      </c>
      <c r="Q87" s="75">
        <f t="shared" si="67"/>
        <v>5</v>
      </c>
      <c r="R87" s="75">
        <f t="shared" si="67"/>
        <v>5</v>
      </c>
      <c r="S87" s="75">
        <f t="shared" si="67"/>
        <v>5</v>
      </c>
      <c r="T87" s="75">
        <f t="shared" si="67"/>
        <v>6</v>
      </c>
      <c r="U87" s="75">
        <f t="shared" si="67"/>
        <v>6</v>
      </c>
      <c r="V87" s="75">
        <f t="shared" si="67"/>
        <v>6</v>
      </c>
      <c r="W87" s="75">
        <f t="shared" si="67"/>
        <v>7</v>
      </c>
      <c r="X87" s="75">
        <f t="shared" si="67"/>
        <v>7</v>
      </c>
      <c r="Y87" s="75">
        <f t="shared" si="67"/>
        <v>7</v>
      </c>
      <c r="Z87" s="75">
        <f t="shared" si="67"/>
        <v>8</v>
      </c>
      <c r="AA87" s="75">
        <f t="shared" si="67"/>
        <v>8</v>
      </c>
      <c r="AB87" s="75">
        <f t="shared" si="67"/>
        <v>8</v>
      </c>
      <c r="AC87" s="75">
        <f t="shared" si="67"/>
        <v>9</v>
      </c>
      <c r="AD87" s="75">
        <f t="shared" si="67"/>
        <v>9</v>
      </c>
      <c r="AE87" s="75">
        <f t="shared" si="67"/>
        <v>9</v>
      </c>
      <c r="AF87" s="75">
        <f t="shared" si="67"/>
        <v>10</v>
      </c>
      <c r="AG87" s="75">
        <f t="shared" si="67"/>
        <v>10</v>
      </c>
      <c r="AH87" s="75">
        <f t="shared" si="67"/>
        <v>10</v>
      </c>
      <c r="AI87" s="75">
        <f>$D$5</f>
        <v>1</v>
      </c>
      <c r="AJ87" s="75">
        <f>$D$6</f>
        <v>1</v>
      </c>
      <c r="AK87" s="75">
        <f>$D$6</f>
        <v>1</v>
      </c>
    </row>
    <row r="88" spans="1:37" s="296" customFormat="1">
      <c r="A88" s="318" t="s">
        <v>270</v>
      </c>
      <c r="B88" s="318"/>
      <c r="C88" s="318"/>
      <c r="D88" s="318"/>
      <c r="E88" s="76">
        <f>$B$6</f>
        <v>45323</v>
      </c>
      <c r="F88" s="76">
        <f>$B$6</f>
        <v>45323</v>
      </c>
      <c r="G88" s="76">
        <f>$B$6</f>
        <v>45323</v>
      </c>
      <c r="H88" s="76">
        <f>DATE(YEAR(E88)+1,MONTH(E88),DAY(E88))</f>
        <v>45689</v>
      </c>
      <c r="I88" s="76">
        <f>H88</f>
        <v>45689</v>
      </c>
      <c r="J88" s="76">
        <f>I88</f>
        <v>45689</v>
      </c>
      <c r="K88" s="76">
        <f>DATE(YEAR(H88)+1,MONTH(H88),DAY(H88))</f>
        <v>46054</v>
      </c>
      <c r="L88" s="76">
        <f>K88</f>
        <v>46054</v>
      </c>
      <c r="M88" s="76">
        <f>L88</f>
        <v>46054</v>
      </c>
      <c r="N88" s="76">
        <f>DATE(YEAR(K88)+1,MONTH(K88),DAY(K88))</f>
        <v>46419</v>
      </c>
      <c r="O88" s="76">
        <f>N88</f>
        <v>46419</v>
      </c>
      <c r="P88" s="76">
        <f>O88</f>
        <v>46419</v>
      </c>
      <c r="Q88" s="76">
        <f>DATE(YEAR(N88)+1,MONTH(N88),DAY(N88))</f>
        <v>46784</v>
      </c>
      <c r="R88" s="76">
        <f>Q88</f>
        <v>46784</v>
      </c>
      <c r="S88" s="76">
        <f>R88</f>
        <v>46784</v>
      </c>
      <c r="T88" s="76">
        <f>DATE(YEAR(Q88)+1,MONTH(Q88),DAY(Q88))</f>
        <v>47150</v>
      </c>
      <c r="U88" s="76">
        <f>T88</f>
        <v>47150</v>
      </c>
      <c r="V88" s="76">
        <f>U88</f>
        <v>47150</v>
      </c>
      <c r="W88" s="76">
        <f>DATE(YEAR(T88)+1,MONTH(T88),DAY(T88))</f>
        <v>47515</v>
      </c>
      <c r="X88" s="76">
        <f>W88</f>
        <v>47515</v>
      </c>
      <c r="Y88" s="76">
        <f>X88</f>
        <v>47515</v>
      </c>
      <c r="Z88" s="76">
        <f>DATE(YEAR(W88)+1,MONTH(W88),DAY(W88))</f>
        <v>47880</v>
      </c>
      <c r="AA88" s="76">
        <f>Z88</f>
        <v>47880</v>
      </c>
      <c r="AB88" s="76">
        <f>AA88</f>
        <v>47880</v>
      </c>
      <c r="AC88" s="76">
        <f>DATE(YEAR(Z88)+1,MONTH(Z88),DAY(Z88))</f>
        <v>48245</v>
      </c>
      <c r="AD88" s="76">
        <f>AC88</f>
        <v>48245</v>
      </c>
      <c r="AE88" s="76">
        <f>AD88</f>
        <v>48245</v>
      </c>
      <c r="AF88" s="76">
        <f>DATE(YEAR(AC88)+1,MONTH(AC88),DAY(AC88))</f>
        <v>48611</v>
      </c>
      <c r="AG88" s="76">
        <f>AF88</f>
        <v>48611</v>
      </c>
      <c r="AH88" s="76">
        <f>AG88</f>
        <v>48611</v>
      </c>
      <c r="AI88" s="76">
        <f>$B$6</f>
        <v>45323</v>
      </c>
      <c r="AJ88" s="76">
        <f>$B$6</f>
        <v>45323</v>
      </c>
      <c r="AK88" s="76">
        <f>$B$6</f>
        <v>45323</v>
      </c>
    </row>
    <row r="89" spans="1:37" ht="13.5" customHeight="1">
      <c r="A89" s="318" t="s">
        <v>271</v>
      </c>
      <c r="B89" s="318"/>
      <c r="C89" s="318"/>
      <c r="D89" s="318"/>
      <c r="E89" s="76">
        <f>DATE(YEAR(E88)+1,MONTH(E88),DAY(E88))-1</f>
        <v>45688</v>
      </c>
      <c r="F89" s="76">
        <f>E89</f>
        <v>45688</v>
      </c>
      <c r="G89" s="76">
        <f>F89</f>
        <v>45688</v>
      </c>
      <c r="H89" s="76">
        <f>DATE(YEAR(H88)+1,MONTH(H88),DAY(H88))-1</f>
        <v>46053</v>
      </c>
      <c r="I89" s="76">
        <f>H89</f>
        <v>46053</v>
      </c>
      <c r="J89" s="76">
        <f>I89</f>
        <v>46053</v>
      </c>
      <c r="K89" s="76">
        <f>DATE(YEAR(K88)+1,MONTH(K88),DAY(K88))-1</f>
        <v>46418</v>
      </c>
      <c r="L89" s="76">
        <f>K89</f>
        <v>46418</v>
      </c>
      <c r="M89" s="76">
        <f>L89</f>
        <v>46418</v>
      </c>
      <c r="N89" s="76">
        <f>DATE(YEAR(N88)+1,MONTH(N88),DAY(N88))-1</f>
        <v>46783</v>
      </c>
      <c r="O89" s="76">
        <f>N89</f>
        <v>46783</v>
      </c>
      <c r="P89" s="76">
        <f>O89</f>
        <v>46783</v>
      </c>
      <c r="Q89" s="76">
        <f>DATE(YEAR(Q88)+1,MONTH(Q88),DAY(Q88))-1</f>
        <v>47149</v>
      </c>
      <c r="R89" s="76">
        <f>Q89</f>
        <v>47149</v>
      </c>
      <c r="S89" s="76">
        <f>R89</f>
        <v>47149</v>
      </c>
      <c r="T89" s="76">
        <f>DATE(YEAR(T88)+1,MONTH(T88),DAY(T88))-1</f>
        <v>47514</v>
      </c>
      <c r="U89" s="76">
        <f>T89</f>
        <v>47514</v>
      </c>
      <c r="V89" s="76">
        <f>U89</f>
        <v>47514</v>
      </c>
      <c r="W89" s="76">
        <f>DATE(YEAR(W88)+1,MONTH(W88),DAY(W88))-1</f>
        <v>47879</v>
      </c>
      <c r="X89" s="76">
        <f>W89</f>
        <v>47879</v>
      </c>
      <c r="Y89" s="76">
        <f>X89</f>
        <v>47879</v>
      </c>
      <c r="Z89" s="76">
        <f>DATE(YEAR(Z88)+1,MONTH(Z88),DAY(Z88))-1</f>
        <v>48244</v>
      </c>
      <c r="AA89" s="76">
        <f>Z89</f>
        <v>48244</v>
      </c>
      <c r="AB89" s="76">
        <f>AA89</f>
        <v>48244</v>
      </c>
      <c r="AC89" s="76">
        <f>DATE(YEAR(AC88)+1,MONTH(AC88),DAY(AC88))-1</f>
        <v>48610</v>
      </c>
      <c r="AD89" s="76">
        <f>DATE(YEAR(AD88)+1,MONTH(AD88),DAY(AD88))-1</f>
        <v>48610</v>
      </c>
      <c r="AE89" s="76">
        <f>DATE(YEAR(AE88)+1,MONTH(AE88),DAY(AE88))-1</f>
        <v>48610</v>
      </c>
      <c r="AF89" s="76">
        <f>DATE(YEAR(AF88)+1,MONTH(AF88),DAY(AF88))-1</f>
        <v>48975</v>
      </c>
      <c r="AG89" s="76">
        <f t="shared" ref="AG89:AH89" si="68">AF89</f>
        <v>48975</v>
      </c>
      <c r="AH89" s="76">
        <f t="shared" si="68"/>
        <v>48975</v>
      </c>
      <c r="AI89" s="76">
        <f>DATE(YEAR(AI88)+$D$5,MONTH(AI88),DAY(AI88))-1</f>
        <v>45688</v>
      </c>
      <c r="AJ89" s="76">
        <f>DATE(YEAR(AJ88)+$D$5,MONTH(AJ88),DAY(AJ88))-1</f>
        <v>45688</v>
      </c>
      <c r="AK89" s="76">
        <f>DATE(YEAR(AK88)+$D$5,MONTH(AK88),DAY(AK88))-1</f>
        <v>45688</v>
      </c>
    </row>
    <row r="90" spans="1:37">
      <c r="A90" s="75" t="s">
        <v>259</v>
      </c>
      <c r="B90" s="75"/>
      <c r="C90" s="75"/>
      <c r="D90" s="75"/>
      <c r="E90" s="76">
        <f>$B$3</f>
        <v>0</v>
      </c>
      <c r="F90" s="76">
        <f t="shared" ref="F90:AK90" si="69">$B$3</f>
        <v>0</v>
      </c>
      <c r="G90" s="76">
        <f t="shared" si="69"/>
        <v>0</v>
      </c>
      <c r="H90" s="76">
        <f t="shared" si="69"/>
        <v>0</v>
      </c>
      <c r="I90" s="76">
        <f t="shared" si="69"/>
        <v>0</v>
      </c>
      <c r="J90" s="76">
        <f t="shared" si="69"/>
        <v>0</v>
      </c>
      <c r="K90" s="76">
        <f t="shared" si="69"/>
        <v>0</v>
      </c>
      <c r="L90" s="76">
        <f t="shared" si="69"/>
        <v>0</v>
      </c>
      <c r="M90" s="76">
        <f t="shared" si="69"/>
        <v>0</v>
      </c>
      <c r="N90" s="76">
        <f t="shared" si="69"/>
        <v>0</v>
      </c>
      <c r="O90" s="76">
        <f t="shared" si="69"/>
        <v>0</v>
      </c>
      <c r="P90" s="76">
        <f t="shared" si="69"/>
        <v>0</v>
      </c>
      <c r="Q90" s="76">
        <f t="shared" si="69"/>
        <v>0</v>
      </c>
      <c r="R90" s="76">
        <f t="shared" si="69"/>
        <v>0</v>
      </c>
      <c r="S90" s="76">
        <f t="shared" si="69"/>
        <v>0</v>
      </c>
      <c r="T90" s="76">
        <f t="shared" si="69"/>
        <v>0</v>
      </c>
      <c r="U90" s="76">
        <f t="shared" si="69"/>
        <v>0</v>
      </c>
      <c r="V90" s="76">
        <f t="shared" si="69"/>
        <v>0</v>
      </c>
      <c r="W90" s="76">
        <f t="shared" si="69"/>
        <v>0</v>
      </c>
      <c r="X90" s="76">
        <f t="shared" si="69"/>
        <v>0</v>
      </c>
      <c r="Y90" s="76">
        <f t="shared" si="69"/>
        <v>0</v>
      </c>
      <c r="Z90" s="76">
        <f t="shared" si="69"/>
        <v>0</v>
      </c>
      <c r="AA90" s="76">
        <f t="shared" si="69"/>
        <v>0</v>
      </c>
      <c r="AB90" s="76">
        <f t="shared" si="69"/>
        <v>0</v>
      </c>
      <c r="AC90" s="76">
        <f t="shared" si="69"/>
        <v>0</v>
      </c>
      <c r="AD90" s="76">
        <f t="shared" si="69"/>
        <v>0</v>
      </c>
      <c r="AE90" s="76">
        <f t="shared" si="69"/>
        <v>0</v>
      </c>
      <c r="AF90" s="76">
        <f t="shared" si="69"/>
        <v>0</v>
      </c>
      <c r="AG90" s="76">
        <f t="shared" si="69"/>
        <v>0</v>
      </c>
      <c r="AH90" s="76">
        <f t="shared" si="69"/>
        <v>0</v>
      </c>
      <c r="AI90" s="76">
        <f>$B$3</f>
        <v>0</v>
      </c>
      <c r="AJ90" s="76">
        <f t="shared" si="69"/>
        <v>0</v>
      </c>
      <c r="AK90" s="76">
        <f t="shared" si="69"/>
        <v>0</v>
      </c>
    </row>
    <row r="91" spans="1:37">
      <c r="A91" s="77" t="s">
        <v>272</v>
      </c>
      <c r="B91" s="77"/>
      <c r="C91" s="77"/>
      <c r="D91" s="77"/>
      <c r="E91" s="77">
        <f>IF((AND(E87&gt;$D$5,E87&lt;=$D$6)),E87-$D$5,0)</f>
        <v>0</v>
      </c>
      <c r="F91" s="77">
        <f>IF((AND(F87&gt;$D$5,F87&lt;=$D$6)),F87-$D$5,0)</f>
        <v>0</v>
      </c>
      <c r="G91" s="77">
        <f t="shared" ref="G91:AH91" si="70">IF((AND(G87&gt;$D$5,G87&lt;=$D$6)),G87-$D$5,0)</f>
        <v>0</v>
      </c>
      <c r="H91" s="77">
        <f t="shared" si="70"/>
        <v>0</v>
      </c>
      <c r="I91" s="77">
        <f t="shared" si="70"/>
        <v>0</v>
      </c>
      <c r="J91" s="77">
        <f t="shared" si="70"/>
        <v>0</v>
      </c>
      <c r="K91" s="77">
        <f t="shared" si="70"/>
        <v>0</v>
      </c>
      <c r="L91" s="77">
        <f t="shared" si="70"/>
        <v>0</v>
      </c>
      <c r="M91" s="77">
        <f t="shared" si="70"/>
        <v>0</v>
      </c>
      <c r="N91" s="77">
        <f t="shared" si="70"/>
        <v>0</v>
      </c>
      <c r="O91" s="77">
        <f t="shared" si="70"/>
        <v>0</v>
      </c>
      <c r="P91" s="77">
        <f t="shared" si="70"/>
        <v>0</v>
      </c>
      <c r="Q91" s="77">
        <f t="shared" si="70"/>
        <v>0</v>
      </c>
      <c r="R91" s="77">
        <f t="shared" si="70"/>
        <v>0</v>
      </c>
      <c r="S91" s="77">
        <f t="shared" si="70"/>
        <v>0</v>
      </c>
      <c r="T91" s="77">
        <f t="shared" si="70"/>
        <v>0</v>
      </c>
      <c r="U91" s="77">
        <f t="shared" si="70"/>
        <v>0</v>
      </c>
      <c r="V91" s="77">
        <f t="shared" si="70"/>
        <v>0</v>
      </c>
      <c r="W91" s="77">
        <f t="shared" si="70"/>
        <v>0</v>
      </c>
      <c r="X91" s="77">
        <f t="shared" si="70"/>
        <v>0</v>
      </c>
      <c r="Y91" s="77">
        <f t="shared" si="70"/>
        <v>0</v>
      </c>
      <c r="Z91" s="77">
        <f t="shared" si="70"/>
        <v>0</v>
      </c>
      <c r="AA91" s="77">
        <f t="shared" si="70"/>
        <v>0</v>
      </c>
      <c r="AB91" s="77">
        <f t="shared" si="70"/>
        <v>0</v>
      </c>
      <c r="AC91" s="77">
        <f t="shared" si="70"/>
        <v>0</v>
      </c>
      <c r="AD91" s="77">
        <f t="shared" si="70"/>
        <v>0</v>
      </c>
      <c r="AE91" s="77">
        <f t="shared" si="70"/>
        <v>0</v>
      </c>
      <c r="AF91" s="77">
        <f t="shared" si="70"/>
        <v>0</v>
      </c>
      <c r="AG91" s="77">
        <f t="shared" si="70"/>
        <v>0</v>
      </c>
      <c r="AH91" s="77">
        <f t="shared" si="70"/>
        <v>0</v>
      </c>
    </row>
    <row r="92" spans="1:37">
      <c r="A92" s="289"/>
      <c r="AI92" s="56" t="str">
        <f>TEXT($B$5,"m/d/yyyy")</f>
        <v>2/1/2024</v>
      </c>
      <c r="AJ92" s="56" t="str">
        <f>TEXT($B$6,"m/d/yyyy")</f>
        <v>2/1/2024</v>
      </c>
      <c r="AK92" s="56" t="str">
        <f>TEXT($B$6,"m/d/yyyy")</f>
        <v>2/1/2024</v>
      </c>
    </row>
    <row r="93" spans="1:37">
      <c r="AI93" s="56" t="str">
        <f>TEXT($C$5,"m/d/yyyy")</f>
        <v>1/31/2025</v>
      </c>
      <c r="AJ93" s="56" t="str">
        <f>TEXT($C$6,"m/d/yyyy")</f>
        <v>1/31/2025</v>
      </c>
      <c r="AK93" s="56" t="str">
        <f>TEXT($C$6,"m/d/yyyy")</f>
        <v>1/31/2025</v>
      </c>
    </row>
  </sheetData>
  <sheetProtection formatCells="0" formatColumns="0" formatRows="0" insertHyperlinks="0" sort="0" autoFilter="0" pivotTables="0"/>
  <mergeCells count="80">
    <mergeCell ref="AI20:AI21"/>
    <mergeCell ref="AK20:AK21"/>
    <mergeCell ref="AJ20:AJ21"/>
    <mergeCell ref="T17:V17"/>
    <mergeCell ref="W17:Y17"/>
    <mergeCell ref="Z17:AB17"/>
    <mergeCell ref="AC17:AE17"/>
    <mergeCell ref="AF17:AH17"/>
    <mergeCell ref="AI18:AK18"/>
    <mergeCell ref="T18:V18"/>
    <mergeCell ref="W18:Y18"/>
    <mergeCell ref="Z18:AB18"/>
    <mergeCell ref="AC18:AE18"/>
    <mergeCell ref="AF18:AH18"/>
    <mergeCell ref="E17:G17"/>
    <mergeCell ref="H17:J17"/>
    <mergeCell ref="K17:M17"/>
    <mergeCell ref="N17:P17"/>
    <mergeCell ref="Q17:S17"/>
    <mergeCell ref="D13:D16"/>
    <mergeCell ref="A61:D61"/>
    <mergeCell ref="B68:D68"/>
    <mergeCell ref="B12:D12"/>
    <mergeCell ref="A71:C71"/>
    <mergeCell ref="B67:D67"/>
    <mergeCell ref="B69:D69"/>
    <mergeCell ref="B70:D70"/>
    <mergeCell ref="A58:D58"/>
    <mergeCell ref="A59:D59"/>
    <mergeCell ref="A60:D60"/>
    <mergeCell ref="A62:D62"/>
    <mergeCell ref="A53:D53"/>
    <mergeCell ref="A54:D54"/>
    <mergeCell ref="A55:D55"/>
    <mergeCell ref="A56:D56"/>
    <mergeCell ref="A22:D22"/>
    <mergeCell ref="A23:D23"/>
    <mergeCell ref="A72:B72"/>
    <mergeCell ref="C72:D72"/>
    <mergeCell ref="A63:D63"/>
    <mergeCell ref="A57:D57"/>
    <mergeCell ref="A35:D35"/>
    <mergeCell ref="A47:D47"/>
    <mergeCell ref="A50:D50"/>
    <mergeCell ref="A51:D51"/>
    <mergeCell ref="A52:D52"/>
    <mergeCell ref="A48:D48"/>
    <mergeCell ref="A49:D49"/>
    <mergeCell ref="A36:D36"/>
    <mergeCell ref="A37:D37"/>
    <mergeCell ref="A38:D38"/>
    <mergeCell ref="E18:G18"/>
    <mergeCell ref="H18:J18"/>
    <mergeCell ref="K18:M18"/>
    <mergeCell ref="N18:P18"/>
    <mergeCell ref="Q18:S18"/>
    <mergeCell ref="B7:D7"/>
    <mergeCell ref="B8:D8"/>
    <mergeCell ref="B9:D9"/>
    <mergeCell ref="B10:D10"/>
    <mergeCell ref="B11:D11"/>
    <mergeCell ref="A24:D24"/>
    <mergeCell ref="A25:D25"/>
    <mergeCell ref="A26:D26"/>
    <mergeCell ref="A44:D44"/>
    <mergeCell ref="A45:D45"/>
    <mergeCell ref="A41:D41"/>
    <mergeCell ref="A42:D42"/>
    <mergeCell ref="A43:D43"/>
    <mergeCell ref="A39:D39"/>
    <mergeCell ref="A40:D40"/>
    <mergeCell ref="A46:D46"/>
    <mergeCell ref="A27:D27"/>
    <mergeCell ref="A28:D28"/>
    <mergeCell ref="A29:D29"/>
    <mergeCell ref="A31:D31"/>
    <mergeCell ref="A32:D32"/>
    <mergeCell ref="A33:D33"/>
    <mergeCell ref="A34:D34"/>
    <mergeCell ref="A30:D30"/>
  </mergeCells>
  <phoneticPr fontId="0" type="noConversion"/>
  <conditionalFormatting sqref="B3 B5:C5 C6 B67:B70">
    <cfRule type="containsBlanks" dxfId="613" priority="54">
      <formula>LEN(TRIM(B3))=0</formula>
    </cfRule>
  </conditionalFormatting>
  <conditionalFormatting sqref="B7:B9 B11:B12">
    <cfRule type="containsBlanks" dxfId="612" priority="30">
      <formula>LEN(TRIM(B7))=0</formula>
    </cfRule>
  </conditionalFormatting>
  <conditionalFormatting sqref="B16">
    <cfRule type="containsBlanks" dxfId="611" priority="53">
      <formula>LEN(TRIM(B16))=0</formula>
    </cfRule>
  </conditionalFormatting>
  <conditionalFormatting sqref="B15:C15">
    <cfRule type="cellIs" dxfId="610" priority="22" operator="lessThan">
      <formula>0</formula>
    </cfRule>
  </conditionalFormatting>
  <conditionalFormatting sqref="B10:D10">
    <cfRule type="cellIs" dxfId="609" priority="4" operator="equal">
      <formula>"New Agreement"</formula>
    </cfRule>
    <cfRule type="cellIs" dxfId="608" priority="5" stopIfTrue="1" operator="equal">
      <formula>"Amendment"</formula>
    </cfRule>
    <cfRule type="cellIs" dxfId="607" priority="6" operator="equal">
      <formula>"Modification"</formula>
    </cfRule>
    <cfRule type="cellIs" dxfId="606" priority="7" operator="equal">
      <formula>"Revision"</formula>
    </cfRule>
    <cfRule type="containsBlanks" dxfId="605" priority="8">
      <formula>LEN(TRIM(B10))=0</formula>
    </cfRule>
  </conditionalFormatting>
  <conditionalFormatting sqref="D13:D16">
    <cfRule type="containsBlanks" dxfId="604" priority="3">
      <formula>LEN(TRIM(D13))=0</formula>
    </cfRule>
  </conditionalFormatting>
  <conditionalFormatting sqref="E26 G26:H26 J26:K26 M26:N26 P26:Q26 S26:T26 V26:W26 Y26:Z26 AB26:AC26 AE26:AF26 AH26">
    <cfRule type="containsBlanks" dxfId="603" priority="177">
      <formula>LEN(TRIM(E26))=0</formula>
    </cfRule>
  </conditionalFormatting>
  <conditionalFormatting sqref="E30 G30:H30 J30:K30 M30:N30 P30:Q30 S30:T30 V30:W30 Y30:Z30 AB30:AC30 AE30:AF30 AH30">
    <cfRule type="containsBlanks" dxfId="602" priority="29">
      <formula>LEN(TRIM(E30))=0</formula>
    </cfRule>
  </conditionalFormatting>
  <conditionalFormatting sqref="E18:AH22">
    <cfRule type="expression" dxfId="601" priority="2">
      <formula>E$87&gt;$D$6</formula>
    </cfRule>
  </conditionalFormatting>
  <conditionalFormatting sqref="E20:AH22">
    <cfRule type="expression" dxfId="600" priority="1">
      <formula>E$90&gt;E$89</formula>
    </cfRule>
  </conditionalFormatting>
  <conditionalFormatting sqref="E23:AH61 H62:AH63 E63:AH63 E62:G62">
    <cfRule type="expression" dxfId="599" priority="229">
      <formula>E$90&gt;E$89</formula>
    </cfRule>
  </conditionalFormatting>
  <conditionalFormatting sqref="E23:AH63">
    <cfRule type="expression" dxfId="598" priority="327">
      <formula>E$87&gt;$D$6</formula>
    </cfRule>
  </conditionalFormatting>
  <conditionalFormatting sqref="E30:AH30">
    <cfRule type="expression" dxfId="597" priority="26">
      <formula>COUNTIF($A$34:$D$53,"*HUD*")=0</formula>
    </cfRule>
  </conditionalFormatting>
  <conditionalFormatting sqref="E63:AK63">
    <cfRule type="cellIs" dxfId="596" priority="33" operator="notBetween">
      <formula>-2</formula>
      <formula>2</formula>
    </cfRule>
  </conditionalFormatting>
  <conditionalFormatting sqref="AJ62:AJ63 F63 I63 L63 O63 R63 U63 X63 AA63 AD63 AG63">
    <cfRule type="cellIs" dxfId="595" priority="34" operator="notEqual">
      <formula>0</formula>
    </cfRule>
  </conditionalFormatting>
  <dataValidations count="1">
    <dataValidation type="date" allowBlank="1" showInputMessage="1" showErrorMessage="1" error="Please insert date in M/D/YY format" sqref="B3" xr:uid="{72B20367-87DB-4F09-AC2B-BAF94A548978}">
      <formula1>1</formula1>
      <formula2>73415</formula2>
    </dataValidation>
  </dataValidations>
  <printOptions headings="1"/>
  <pageMargins left="0.25" right="0.25" top="0.75" bottom="0.75" header="0.3" footer="0.3"/>
  <pageSetup paperSize="5" scale="27"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'Dropdown Lists'!$C$2:$C$6</xm:f>
          </x14:formula1>
          <xm:sqref>B10:D10</xm:sqref>
        </x14:dataValidation>
        <x14:dataValidation type="list" errorStyle="warning" allowBlank="1" showInputMessage="1" showErrorMessage="1" xr:uid="{00000000-0002-0000-0300-000000000000}">
          <x14:formula1>
            <xm:f>'Dropdown Lists'!$B$2:$B$112</xm:f>
          </x14:formula1>
          <xm:sqref>A56:A59</xm:sqref>
        </x14:dataValidation>
        <x14:dataValidation type="list" allowBlank="1" showInputMessage="1" showErrorMessage="1" xr:uid="{00000000-0002-0000-0300-000003000000}">
          <x14:formula1>
            <xm:f>'Dropdown Lists'!$A$2:$A$176</xm:f>
          </x14:formula1>
          <xm:sqref>A34:A52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pageSetUpPr fitToPage="1"/>
  </sheetPr>
  <dimension ref="A1:DH565"/>
  <sheetViews>
    <sheetView showGridLines="0" showZeros="0" zoomScale="85" zoomScaleNormal="85" zoomScaleSheetLayoutView="85" workbookViewId="0">
      <pane xSplit="1" ySplit="13" topLeftCell="B14" activePane="bottomRight" state="frozen"/>
      <selection activeCell="A67" sqref="A67:N67"/>
      <selection pane="topRight" activeCell="A67" sqref="A67:N67"/>
      <selection pane="bottomLeft" activeCell="A67" sqref="A67:N67"/>
      <selection pane="bottomRight" activeCell="BV1" sqref="BU1:BV1048576"/>
    </sheetView>
  </sheetViews>
  <sheetFormatPr defaultColWidth="17.7109375" defaultRowHeight="15.75" outlineLevelCol="1"/>
  <cols>
    <col min="1" max="1" width="28" style="317" customWidth="1"/>
    <col min="2" max="2" width="33.85546875" style="362" customWidth="1"/>
    <col min="3" max="3" width="14.7109375" style="317" customWidth="1" outlineLevel="1"/>
    <col min="4" max="4" width="13.140625" style="317" customWidth="1" outlineLevel="1"/>
    <col min="5"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hidden="1" customWidth="1" outlineLevel="1"/>
    <col min="11" max="12" width="11" style="317" hidden="1" customWidth="1" outlineLevel="1"/>
    <col min="13" max="13" width="11" style="317" hidden="1" customWidth="1" collapsed="1"/>
    <col min="14" max="14" width="15.7109375" style="317" hidden="1" customWidth="1" outlineLevel="1"/>
    <col min="15" max="15" width="15.7109375" style="361" hidden="1" customWidth="1" outlineLevel="1"/>
    <col min="16" max="16" width="15.7109375" style="317" hidden="1" customWidth="1" collapsed="1"/>
    <col min="17" max="17" width="15.7109375" style="317" hidden="1" customWidth="1" outlineLevel="1"/>
    <col min="18" max="19" width="11" style="317" hidden="1" customWidth="1" outlineLevel="1"/>
    <col min="20" max="20" width="11" style="317" hidden="1" customWidth="1" collapsed="1"/>
    <col min="21" max="21" width="15.7109375" style="317" hidden="1" customWidth="1" outlineLevel="1"/>
    <col min="22" max="22" width="15.7109375" style="361" hidden="1" customWidth="1" outlineLevel="1"/>
    <col min="23" max="23" width="15.7109375" style="317" hidden="1" customWidth="1" collapsed="1"/>
    <col min="24" max="24" width="15.7109375" style="317" hidden="1" customWidth="1" outlineLevel="1"/>
    <col min="25" max="26" width="11" style="317" hidden="1" customWidth="1" outlineLevel="1"/>
    <col min="27" max="27" width="11" style="317" hidden="1" customWidth="1" collapsed="1"/>
    <col min="28" max="28" width="15.7109375" style="317" hidden="1" customWidth="1" outlineLevel="1"/>
    <col min="29" max="29" width="15.7109375" style="361" hidden="1" customWidth="1" outlineLevel="1"/>
    <col min="30" max="30" width="15.7109375" style="317" hidden="1" customWidth="1" collapsed="1"/>
    <col min="31" max="31" width="15.7109375" style="317" hidden="1" customWidth="1" outlineLevel="1"/>
    <col min="32" max="33" width="11" style="317" hidden="1" customWidth="1" outlineLevel="1"/>
    <col min="34" max="34" width="11" style="317" hidden="1" customWidth="1" collapsed="1"/>
    <col min="35" max="35" width="15.7109375" style="317" hidden="1" customWidth="1" outlineLevel="1"/>
    <col min="36" max="36" width="15.7109375" style="361" hidden="1" customWidth="1" outlineLevel="1"/>
    <col min="37" max="37" width="15.7109375" style="317" hidden="1" customWidth="1" collapsed="1"/>
    <col min="38" max="38" width="15.7109375" style="317" hidden="1" customWidth="1" outlineLevel="1"/>
    <col min="39" max="40" width="11" style="317" hidden="1" customWidth="1" outlineLevel="1"/>
    <col min="41" max="41" width="11" style="317" hidden="1" customWidth="1" collapsed="1"/>
    <col min="42" max="42" width="15.7109375" style="317" hidden="1" customWidth="1" outlineLevel="1"/>
    <col min="43" max="43" width="15.7109375" style="361" hidden="1" customWidth="1" outlineLevel="1"/>
    <col min="44" max="44" width="15.7109375" style="317" hidden="1" customWidth="1" collapsed="1"/>
    <col min="45" max="45" width="15.7109375" style="317" hidden="1" customWidth="1" outlineLevel="1"/>
    <col min="46" max="47" width="11" style="317" hidden="1" customWidth="1" outlineLevel="1"/>
    <col min="48" max="48" width="11" style="317" hidden="1" customWidth="1" collapsed="1"/>
    <col min="49" max="49" width="15.7109375" style="317" hidden="1" customWidth="1" outlineLevel="1"/>
    <col min="50" max="50" width="15.7109375" style="361" hidden="1" customWidth="1" outlineLevel="1"/>
    <col min="51" max="51" width="15.7109375" style="317" hidden="1" customWidth="1" collapsed="1"/>
    <col min="52" max="52" width="15.7109375" style="317" hidden="1" customWidth="1" outlineLevel="1"/>
    <col min="53" max="54" width="11" style="317" hidden="1" customWidth="1" outlineLevel="1"/>
    <col min="55" max="55" width="11" style="317" hidden="1" customWidth="1" collapsed="1"/>
    <col min="56" max="56" width="15.7109375" style="317" hidden="1" customWidth="1" outlineLevel="1"/>
    <col min="57" max="57" width="15.7109375" style="361" hidden="1" customWidth="1" outlineLevel="1"/>
    <col min="58" max="58" width="15.7109375" style="317" hidden="1" customWidth="1" collapsed="1"/>
    <col min="59" max="59" width="15.7109375" style="317" hidden="1" customWidth="1" outlineLevel="1"/>
    <col min="60" max="61" width="11" style="317" hidden="1" customWidth="1" outlineLevel="1"/>
    <col min="62" max="62" width="11" style="317" hidden="1" customWidth="1" collapsed="1"/>
    <col min="63" max="63" width="15.7109375" style="317" hidden="1" customWidth="1" outlineLevel="1"/>
    <col min="64" max="64" width="15.7109375" style="361" hidden="1" customWidth="1" outlineLevel="1"/>
    <col min="65" max="65" width="15.7109375" style="317" hidden="1" customWidth="1" collapsed="1"/>
    <col min="66" max="66" width="15.7109375" style="82" hidden="1" customWidth="1" outlineLevel="1"/>
    <col min="67" max="67" width="12.5703125" style="82" hidden="1" customWidth="1" outlineLevel="1"/>
    <col min="68" max="68" width="9.7109375" style="93" hidden="1" customWidth="1" outlineLevel="1"/>
    <col min="69" max="69" width="10.28515625" style="317" hidden="1" customWidth="1" collapsed="1"/>
    <col min="70" max="71" width="17.7109375" style="317" hidden="1" customWidth="1" outlineLevel="1"/>
    <col min="72" max="72" width="17.7109375" style="317" hidden="1" customWidth="1" collapsed="1"/>
    <col min="73" max="74" width="17.7109375" style="317" hidden="1" customWidth="1" outlineLevel="1"/>
    <col min="75" max="75" width="17.7109375" style="317" customWidth="1" collapsed="1"/>
    <col min="76" max="105" width="17.7109375" style="317" customWidth="1"/>
    <col min="106" max="16384" width="17.7109375" style="317"/>
  </cols>
  <sheetData>
    <row r="1" spans="1:112" s="82" customFormat="1">
      <c r="A1" s="89" t="str">
        <f>'+ Summary (1)'!A1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331</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31" t="s">
        <v>259</v>
      </c>
      <c r="B3" s="708">
        <f>'+ Summary (1)'!B3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 Summary (1)'!A7</f>
        <v>Provider Name</v>
      </c>
      <c r="B4" s="709">
        <f>'+ Summary (1)'!B7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 Summary (1)'!A8</f>
        <v>Program</v>
      </c>
      <c r="B5" s="709" t="str">
        <f>'+ Summary (1)'!B8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 Summary (1)'!A9</f>
        <v>F$P Contract ID#</v>
      </c>
      <c r="B6" s="624">
        <f>'+ Summary (1)'!B9</f>
        <v>0</v>
      </c>
      <c r="BN6" s="1233"/>
      <c r="BO6" s="1233"/>
      <c r="BP6" s="1233"/>
    </row>
    <row r="7" spans="1:112" s="97" customFormat="1">
      <c r="A7" s="294" t="s">
        <v>325</v>
      </c>
      <c r="B7" s="791" t="str">
        <f>'+ Summary (1)'!B12</f>
        <v>RFP #141 Shelter Ancillary Services</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85" t="str">
        <f>'+ Summary (1)'!H17</f>
        <v xml:space="preserve"> </v>
      </c>
      <c r="D8" s="1285"/>
      <c r="E8" s="1285"/>
      <c r="F8" s="1285"/>
      <c r="G8" s="1285"/>
      <c r="H8" s="1285"/>
      <c r="I8" s="1285"/>
      <c r="J8" s="1285" t="str">
        <f>'+ Summary (1)'!K17</f>
        <v xml:space="preserve"> </v>
      </c>
      <c r="K8" s="1285"/>
      <c r="L8" s="1285"/>
      <c r="M8" s="1285"/>
      <c r="N8" s="1285"/>
      <c r="O8" s="1285"/>
      <c r="P8" s="1285"/>
      <c r="Q8" s="1285" t="str">
        <f>'+ Summary (1)'!N17</f>
        <v xml:space="preserve"> </v>
      </c>
      <c r="R8" s="1285"/>
      <c r="S8" s="1285"/>
      <c r="T8" s="1285"/>
      <c r="U8" s="1285"/>
      <c r="V8" s="1285"/>
      <c r="W8" s="1285"/>
      <c r="X8" s="1285" t="str">
        <f>'+ Summary (1)'!Q17</f>
        <v xml:space="preserve"> </v>
      </c>
      <c r="Y8" s="1285"/>
      <c r="Z8" s="1285"/>
      <c r="AA8" s="1285"/>
      <c r="AB8" s="1285"/>
      <c r="AC8" s="1285"/>
      <c r="AD8" s="1285"/>
      <c r="AE8" s="1285" t="str">
        <f>'+ Summary (1)'!T17</f>
        <v xml:space="preserve"> </v>
      </c>
      <c r="AF8" s="1285"/>
      <c r="AG8" s="1285"/>
      <c r="AH8" s="1285"/>
      <c r="AI8" s="1285"/>
      <c r="AJ8" s="1285"/>
      <c r="AK8" s="1285"/>
      <c r="AL8" s="1285" t="str">
        <f>'+ Summary (1)'!W17</f>
        <v xml:space="preserve"> </v>
      </c>
      <c r="AM8" s="1285"/>
      <c r="AN8" s="1285"/>
      <c r="AO8" s="1285"/>
      <c r="AP8" s="1285"/>
      <c r="AQ8" s="1285"/>
      <c r="AR8" s="1285"/>
      <c r="AS8" s="1285" t="str">
        <f>'+ Summary (1)'!Z17</f>
        <v xml:space="preserve"> </v>
      </c>
      <c r="AT8" s="1285"/>
      <c r="AU8" s="1285"/>
      <c r="AV8" s="1285"/>
      <c r="AW8" s="1285"/>
      <c r="AX8" s="1285"/>
      <c r="AY8" s="1285"/>
      <c r="AZ8" s="1285" t="str">
        <f>'+ Summary (1)'!AC17</f>
        <v xml:space="preserve"> </v>
      </c>
      <c r="BA8" s="1285"/>
      <c r="BB8" s="1285"/>
      <c r="BC8" s="1285"/>
      <c r="BD8" s="1285"/>
      <c r="BE8" s="1285"/>
      <c r="BF8" s="1285"/>
      <c r="BG8" s="1285" t="str">
        <f>'+ Summary (1)'!AF17</f>
        <v xml:space="preserve"> </v>
      </c>
      <c r="BH8" s="1285"/>
      <c r="BI8" s="1285"/>
      <c r="BJ8" s="1285"/>
      <c r="BK8" s="1285"/>
      <c r="BL8" s="1285"/>
      <c r="BM8" s="1285"/>
      <c r="BN8" s="1285">
        <f>'+ Summary (1)'!AM17</f>
        <v>0</v>
      </c>
      <c r="BO8" s="1285"/>
      <c r="BP8" s="1285"/>
      <c r="BQ8" s="1285"/>
      <c r="BR8" s="1285"/>
      <c r="BS8" s="1285"/>
      <c r="BT8" s="1285"/>
    </row>
    <row r="9" spans="1:112" ht="18" customHeight="1">
      <c r="A9" s="1179" t="s">
        <v>332</v>
      </c>
      <c r="B9" s="1180"/>
      <c r="C9" s="1240" t="s">
        <v>275</v>
      </c>
      <c r="D9" s="1241"/>
      <c r="E9" s="1241"/>
      <c r="F9" s="1241"/>
      <c r="G9" s="1241"/>
      <c r="H9" s="1241"/>
      <c r="I9" s="1242"/>
      <c r="J9" s="1309" t="s">
        <v>276</v>
      </c>
      <c r="K9" s="1310"/>
      <c r="L9" s="1310"/>
      <c r="M9" s="1310"/>
      <c r="N9" s="1310"/>
      <c r="O9" s="1310"/>
      <c r="P9" s="1311"/>
      <c r="Q9" s="1237" t="s">
        <v>277</v>
      </c>
      <c r="R9" s="1238"/>
      <c r="S9" s="1238"/>
      <c r="T9" s="1238"/>
      <c r="U9" s="1238"/>
      <c r="V9" s="1238"/>
      <c r="W9" s="1239"/>
      <c r="X9" s="1252" t="s">
        <v>278</v>
      </c>
      <c r="Y9" s="1253"/>
      <c r="Z9" s="1253"/>
      <c r="AA9" s="1253"/>
      <c r="AB9" s="1253"/>
      <c r="AC9" s="1253"/>
      <c r="AD9" s="1254"/>
      <c r="AE9" s="1267" t="s">
        <v>279</v>
      </c>
      <c r="AF9" s="1268"/>
      <c r="AG9" s="1268"/>
      <c r="AH9" s="1268"/>
      <c r="AI9" s="1268"/>
      <c r="AJ9" s="1268"/>
      <c r="AK9" s="1269"/>
      <c r="AL9" s="1255" t="s">
        <v>280</v>
      </c>
      <c r="AM9" s="1256"/>
      <c r="AN9" s="1256"/>
      <c r="AO9" s="1256"/>
      <c r="AP9" s="1256"/>
      <c r="AQ9" s="1256"/>
      <c r="AR9" s="1257"/>
      <c r="AS9" s="1279" t="s">
        <v>281</v>
      </c>
      <c r="AT9" s="1280"/>
      <c r="AU9" s="1280"/>
      <c r="AV9" s="1280"/>
      <c r="AW9" s="1280"/>
      <c r="AX9" s="1280"/>
      <c r="AY9" s="1281"/>
      <c r="AZ9" s="1206" t="s">
        <v>282</v>
      </c>
      <c r="BA9" s="1207"/>
      <c r="BB9" s="1207"/>
      <c r="BC9" s="1207"/>
      <c r="BD9" s="1207"/>
      <c r="BE9" s="1207"/>
      <c r="BF9" s="1208"/>
      <c r="BG9" s="1209" t="s">
        <v>283</v>
      </c>
      <c r="BH9" s="1210"/>
      <c r="BI9" s="1210"/>
      <c r="BJ9" s="1210"/>
      <c r="BK9" s="1210"/>
      <c r="BL9" s="1210"/>
      <c r="BM9" s="1211"/>
      <c r="BN9" s="1295" t="s">
        <v>284</v>
      </c>
      <c r="BO9" s="1296"/>
      <c r="BP9" s="1296"/>
      <c r="BQ9" s="1296"/>
      <c r="BR9" s="1296"/>
      <c r="BS9" s="1296"/>
      <c r="BT9" s="1296"/>
      <c r="BU9" s="1185" t="s">
        <v>302</v>
      </c>
      <c r="BV9" s="1186"/>
      <c r="BW9" s="1187"/>
    </row>
    <row r="10" spans="1:112" s="365" customFormat="1" ht="31.5" customHeight="1">
      <c r="A10" s="1181"/>
      <c r="B10" s="1182"/>
      <c r="C10" s="1303" t="s">
        <v>333</v>
      </c>
      <c r="D10" s="1304"/>
      <c r="E10" s="1297" t="s">
        <v>334</v>
      </c>
      <c r="F10" s="1298"/>
      <c r="G10" s="129" t="str">
        <f>'+ Summary (1)'!E19</f>
        <v>2/1/2024 - 1/31/2025</v>
      </c>
      <c r="H10" s="386" t="str">
        <f>'+ Summary (1)'!F19</f>
        <v>2/1/2024 - 1/31/2025</v>
      </c>
      <c r="I10" s="169" t="str">
        <f>'+ Summary (1)'!G19</f>
        <v>2/1/2024 - 1/31/2025</v>
      </c>
      <c r="J10" s="1312" t="s">
        <v>333</v>
      </c>
      <c r="K10" s="1313"/>
      <c r="L10" s="1318" t="s">
        <v>334</v>
      </c>
      <c r="M10" s="1313"/>
      <c r="N10" s="130" t="str">
        <f>'+ Summary (1)'!H19</f>
        <v>N/A</v>
      </c>
      <c r="O10" s="387" t="str">
        <f>'+ Summary (1)'!I19</f>
        <v>N/A</v>
      </c>
      <c r="P10" s="176" t="str">
        <f>'+ Summary (1)'!J19</f>
        <v>N/A</v>
      </c>
      <c r="Q10" s="1243" t="s">
        <v>333</v>
      </c>
      <c r="R10" s="1244"/>
      <c r="S10" s="1249" t="s">
        <v>334</v>
      </c>
      <c r="T10" s="1244"/>
      <c r="U10" s="131" t="str">
        <f>'+ Summary (1)'!K19</f>
        <v>N/A</v>
      </c>
      <c r="V10" s="388" t="str">
        <f>'+ Summary (1)'!L19</f>
        <v>N/A</v>
      </c>
      <c r="W10" s="179" t="str">
        <f>'+ Summary (1)'!M19</f>
        <v>N/A</v>
      </c>
      <c r="X10" s="1321" t="s">
        <v>333</v>
      </c>
      <c r="Y10" s="1222"/>
      <c r="Z10" s="1221" t="s">
        <v>334</v>
      </c>
      <c r="AA10" s="1222"/>
      <c r="AB10" s="132" t="str">
        <f>'+ Summary (1)'!N19</f>
        <v>N/A</v>
      </c>
      <c r="AC10" s="389" t="str">
        <f>'+ Summary (1)'!O19</f>
        <v>N/A</v>
      </c>
      <c r="AD10" s="182" t="str">
        <f>'+ Summary (1)'!P19</f>
        <v>N/A</v>
      </c>
      <c r="AE10" s="1270" t="s">
        <v>333</v>
      </c>
      <c r="AF10" s="1271"/>
      <c r="AG10" s="1276" t="s">
        <v>334</v>
      </c>
      <c r="AH10" s="1271"/>
      <c r="AI10" s="839" t="str">
        <f>'+ Summary (1)'!Q19</f>
        <v>N/A</v>
      </c>
      <c r="AJ10" s="390" t="str">
        <f>'+ Summary (1)'!R19</f>
        <v>N/A</v>
      </c>
      <c r="AK10" s="185" t="str">
        <f>'+ Summary (1)'!S19</f>
        <v>N/A</v>
      </c>
      <c r="AL10" s="1258" t="s">
        <v>333</v>
      </c>
      <c r="AM10" s="1259"/>
      <c r="AN10" s="1264" t="s">
        <v>334</v>
      </c>
      <c r="AO10" s="1259"/>
      <c r="AP10" s="838" t="str">
        <f>'+ Summary (1)'!T19</f>
        <v>N/A</v>
      </c>
      <c r="AQ10" s="391" t="str">
        <f>'+ Summary (1)'!U19</f>
        <v>N/A</v>
      </c>
      <c r="AR10" s="188" t="str">
        <f>'+ Summary (1)'!V19</f>
        <v>N/A</v>
      </c>
      <c r="AS10" s="1286" t="s">
        <v>333</v>
      </c>
      <c r="AT10" s="1287"/>
      <c r="AU10" s="1292" t="s">
        <v>334</v>
      </c>
      <c r="AV10" s="1287"/>
      <c r="AW10" s="836" t="str">
        <f>'+ Summary (1)'!W19</f>
        <v>N/A</v>
      </c>
      <c r="AX10" s="392" t="str">
        <f>'+ Summary (1)'!X19</f>
        <v>N/A</v>
      </c>
      <c r="AY10" s="191" t="str">
        <f>'+ Summary (1)'!Y19</f>
        <v>N/A</v>
      </c>
      <c r="AZ10" s="1197" t="s">
        <v>333</v>
      </c>
      <c r="BA10" s="1198"/>
      <c r="BB10" s="1203" t="s">
        <v>334</v>
      </c>
      <c r="BC10" s="1198"/>
      <c r="BD10" s="840" t="str">
        <f>'+ Summary (1)'!Z19</f>
        <v>N/A</v>
      </c>
      <c r="BE10" s="393" t="str">
        <f>'+ Summary (1)'!AA19</f>
        <v>N/A</v>
      </c>
      <c r="BF10" s="194" t="str">
        <f>'+ Summary (1)'!AB19</f>
        <v>N/A</v>
      </c>
      <c r="BG10" s="1212" t="s">
        <v>333</v>
      </c>
      <c r="BH10" s="1213"/>
      <c r="BI10" s="1218" t="s">
        <v>334</v>
      </c>
      <c r="BJ10" s="1213"/>
      <c r="BK10" s="841" t="str">
        <f>'+ Summary (1)'!AC19</f>
        <v>N/A</v>
      </c>
      <c r="BL10" s="394" t="str">
        <f>'+ Summary (1)'!AD19</f>
        <v>N/A</v>
      </c>
      <c r="BM10" s="197" t="str">
        <f>'+ Summary (1)'!AE19</f>
        <v>N/A</v>
      </c>
      <c r="BN10" s="1188" t="s">
        <v>333</v>
      </c>
      <c r="BO10" s="1189"/>
      <c r="BP10" s="1194" t="s">
        <v>334</v>
      </c>
      <c r="BQ10" s="1189"/>
      <c r="BR10" s="141" t="str">
        <f>'+ Summary (1)'!AF19</f>
        <v>N/A</v>
      </c>
      <c r="BS10" s="395" t="str">
        <f>'+ Summary (1)'!AG19</f>
        <v>N/A</v>
      </c>
      <c r="BT10" s="904" t="str">
        <f>'+ Summary (1)'!AH19</f>
        <v>N/A</v>
      </c>
      <c r="BU10" s="880" t="str">
        <f>'+ Summary (1)'!AI19</f>
        <v>2/1/2024 - 1/31/2025</v>
      </c>
      <c r="BV10" s="907" t="str">
        <f>'+ Summary (1)'!AJ19</f>
        <v>2/1/2024 - 1/31/2025</v>
      </c>
      <c r="BW10" s="908" t="str">
        <f>'+ Summary (1)'!AK19</f>
        <v>2/1/2024 - 1/31/2025</v>
      </c>
    </row>
    <row r="11" spans="1:112" s="365" customFormat="1">
      <c r="A11" s="1181"/>
      <c r="B11" s="1182"/>
      <c r="C11" s="1305"/>
      <c r="D11" s="1306"/>
      <c r="E11" s="1299"/>
      <c r="F11" s="1300"/>
      <c r="G11" s="129" t="str">
        <f>'+ Summary (1)'!E20</f>
        <v>12 Months</v>
      </c>
      <c r="H11" s="386" t="str">
        <f>'+ Summary (1)'!F20</f>
        <v>12 Months</v>
      </c>
      <c r="I11" s="169" t="str">
        <f>'+ Summary (1)'!G20</f>
        <v>12 Months</v>
      </c>
      <c r="J11" s="1314"/>
      <c r="K11" s="1315"/>
      <c r="L11" s="1319"/>
      <c r="M11" s="1315"/>
      <c r="N11" s="130" t="str">
        <f>'+ Summary (1)'!H20</f>
        <v>12 Months</v>
      </c>
      <c r="O11" s="387" t="str">
        <f>'+ Summary (1)'!I20</f>
        <v>12 Months</v>
      </c>
      <c r="P11" s="176" t="str">
        <f>'+ Summary (1)'!J20</f>
        <v>12 Months</v>
      </c>
      <c r="Q11" s="1245"/>
      <c r="R11" s="1246"/>
      <c r="S11" s="1250"/>
      <c r="T11" s="1246"/>
      <c r="U11" s="131" t="str">
        <f>'+ Summary (1)'!K20</f>
        <v>12 Months</v>
      </c>
      <c r="V11" s="388" t="str">
        <f>'+ Summary (1)'!L20</f>
        <v>12 Months</v>
      </c>
      <c r="W11" s="179" t="str">
        <f>'+ Summary (1)'!M20</f>
        <v>12 Months</v>
      </c>
      <c r="X11" s="1322"/>
      <c r="Y11" s="1224"/>
      <c r="Z11" s="1223"/>
      <c r="AA11" s="1224"/>
      <c r="AB11" s="132" t="str">
        <f>'+ Summary (1)'!N20</f>
        <v>12 Months</v>
      </c>
      <c r="AC11" s="389" t="str">
        <f>'+ Summary (1)'!O20</f>
        <v>12 Months</v>
      </c>
      <c r="AD11" s="182" t="str">
        <f>'+ Summary (1)'!P20</f>
        <v>12 Months</v>
      </c>
      <c r="AE11" s="1272"/>
      <c r="AF11" s="1273"/>
      <c r="AG11" s="1277"/>
      <c r="AH11" s="1273"/>
      <c r="AI11" s="839" t="str">
        <f>'+ Summary (1)'!Q20</f>
        <v>12 Months</v>
      </c>
      <c r="AJ11" s="390" t="str">
        <f>'+ Summary (1)'!R20</f>
        <v>12 Months</v>
      </c>
      <c r="AK11" s="185" t="str">
        <f>'+ Summary (1)'!S20</f>
        <v>12 Months</v>
      </c>
      <c r="AL11" s="1260"/>
      <c r="AM11" s="1261"/>
      <c r="AN11" s="1265"/>
      <c r="AO11" s="1261"/>
      <c r="AP11" s="838" t="str">
        <f>'+ Summary (1)'!T20</f>
        <v>12 Months</v>
      </c>
      <c r="AQ11" s="391" t="str">
        <f>'+ Summary (1)'!U20</f>
        <v>12 Months</v>
      </c>
      <c r="AR11" s="188" t="str">
        <f>'+ Summary (1)'!V20</f>
        <v>12 Months</v>
      </c>
      <c r="AS11" s="1288"/>
      <c r="AT11" s="1289"/>
      <c r="AU11" s="1293"/>
      <c r="AV11" s="1289"/>
      <c r="AW11" s="836" t="str">
        <f>'+ Summary (1)'!W20</f>
        <v>12 Months</v>
      </c>
      <c r="AX11" s="392" t="str">
        <f>'+ Summary (1)'!X20</f>
        <v>12 Months</v>
      </c>
      <c r="AY11" s="191" t="str">
        <f>'+ Summary (1)'!Y20</f>
        <v>12 Months</v>
      </c>
      <c r="AZ11" s="1199"/>
      <c r="BA11" s="1200"/>
      <c r="BB11" s="1204"/>
      <c r="BC11" s="1200"/>
      <c r="BD11" s="840" t="str">
        <f>'+ Summary (1)'!Z20</f>
        <v>12 Months</v>
      </c>
      <c r="BE11" s="393" t="str">
        <f>'+ Summary (1)'!AA20</f>
        <v>12 Months</v>
      </c>
      <c r="BF11" s="194" t="str">
        <f>'+ Summary (1)'!AB20</f>
        <v>12 Months</v>
      </c>
      <c r="BG11" s="1214"/>
      <c r="BH11" s="1215"/>
      <c r="BI11" s="1219"/>
      <c r="BJ11" s="1215"/>
      <c r="BK11" s="841" t="str">
        <f>'+ Summary (1)'!AC20</f>
        <v>12 Months</v>
      </c>
      <c r="BL11" s="394" t="str">
        <f>'+ Summary (1)'!AD20</f>
        <v>12 Months</v>
      </c>
      <c r="BM11" s="197" t="str">
        <f>'+ Summary (1)'!AE20</f>
        <v>12 Months</v>
      </c>
      <c r="BN11" s="1190"/>
      <c r="BO11" s="1191"/>
      <c r="BP11" s="1195"/>
      <c r="BQ11" s="1191"/>
      <c r="BR11" s="141" t="str">
        <f>'+ Summary (1)'!AF20</f>
        <v>12 Months</v>
      </c>
      <c r="BS11" s="395" t="str">
        <f>'+ Summary (1)'!AG20</f>
        <v>12 Months</v>
      </c>
      <c r="BT11" s="904" t="str">
        <f>'+ Summary (1)'!AH20</f>
        <v>12 Months</v>
      </c>
      <c r="BU11" s="1227" t="str">
        <f>IF('+ Summary (1)'!$B$10="New Agreement","","Current")</f>
        <v/>
      </c>
      <c r="BV11" s="1229" t="str">
        <f>'+ Summary (1)'!AJ20</f>
        <v xml:space="preserve"> </v>
      </c>
      <c r="BW11" s="1231" t="str">
        <f>'Summary (6)'!AK20</f>
        <v>New</v>
      </c>
    </row>
    <row r="12" spans="1:112" s="366" customFormat="1" ht="15.75" customHeight="1">
      <c r="A12" s="1181"/>
      <c r="B12" s="1182"/>
      <c r="C12" s="1307"/>
      <c r="D12" s="1308"/>
      <c r="E12" s="1301"/>
      <c r="F12" s="1302"/>
      <c r="G12" s="133" t="str">
        <f>IF('+ Summary (1)'!$B$10="New Agreement","","Current")</f>
        <v/>
      </c>
      <c r="H12" s="386" t="str">
        <f>'+ Summary (1)'!F21</f>
        <v xml:space="preserve"> </v>
      </c>
      <c r="I12" s="170" t="str">
        <f>'+ Summary (1)'!G21</f>
        <v>New</v>
      </c>
      <c r="J12" s="1316"/>
      <c r="K12" s="1317"/>
      <c r="L12" s="1320"/>
      <c r="M12" s="1317"/>
      <c r="N12" s="134" t="str">
        <f>IF('+ Summary (1)'!$B$10="New Agreement","","Current")</f>
        <v/>
      </c>
      <c r="O12" s="387" t="str">
        <f>'+ Summary (1)'!I21</f>
        <v xml:space="preserve"> </v>
      </c>
      <c r="P12" s="177" t="str">
        <f>'+ Summary (1)'!J21</f>
        <v>New</v>
      </c>
      <c r="Q12" s="1247"/>
      <c r="R12" s="1248"/>
      <c r="S12" s="1251"/>
      <c r="T12" s="1248"/>
      <c r="U12" s="135" t="str">
        <f>IF('+ Summary (1)'!$B$10="New Agreement","","Current")</f>
        <v/>
      </c>
      <c r="V12" s="388" t="str">
        <f>'+ Summary (1)'!L21</f>
        <v xml:space="preserve"> </v>
      </c>
      <c r="W12" s="180" t="str">
        <f>'+ Summary (1)'!M21</f>
        <v>New</v>
      </c>
      <c r="X12" s="1323"/>
      <c r="Y12" s="1226"/>
      <c r="Z12" s="1225"/>
      <c r="AA12" s="1226"/>
      <c r="AB12" s="136" t="str">
        <f>IF('+ Summary (1)'!$B$10="New Agreement","","Current")</f>
        <v/>
      </c>
      <c r="AC12" s="396" t="str">
        <f>'+ Summary (1)'!O21</f>
        <v xml:space="preserve"> </v>
      </c>
      <c r="AD12" s="183" t="str">
        <f>'+ Summary (1)'!P21</f>
        <v>New</v>
      </c>
      <c r="AE12" s="1274"/>
      <c r="AF12" s="1275"/>
      <c r="AG12" s="1278"/>
      <c r="AH12" s="1275"/>
      <c r="AI12" s="137" t="str">
        <f>IF('+ Summary (1)'!$B$10="New Agreement","","Current")</f>
        <v/>
      </c>
      <c r="AJ12" s="397" t="str">
        <f>'+ Summary (1)'!R21</f>
        <v xml:space="preserve"> </v>
      </c>
      <c r="AK12" s="186" t="str">
        <f>'+ Summary (1)'!S21</f>
        <v>New</v>
      </c>
      <c r="AL12" s="1262"/>
      <c r="AM12" s="1263"/>
      <c r="AN12" s="1266"/>
      <c r="AO12" s="1263"/>
      <c r="AP12" s="142" t="str">
        <f>IF('+ Summary (1)'!$B$10="New Agreement","","Current")</f>
        <v/>
      </c>
      <c r="AQ12" s="398" t="str">
        <f>'+ Summary (1)'!U21</f>
        <v xml:space="preserve"> </v>
      </c>
      <c r="AR12" s="189" t="str">
        <f>'+ Summary (1)'!V21</f>
        <v>New</v>
      </c>
      <c r="AS12" s="1290"/>
      <c r="AT12" s="1291"/>
      <c r="AU12" s="1294"/>
      <c r="AV12" s="1291"/>
      <c r="AW12" s="143" t="str">
        <f>IF('+ Summary (1)'!$B$10="New Agreement","","Current")</f>
        <v/>
      </c>
      <c r="AX12" s="399" t="str">
        <f>'+ Summary (1)'!X21</f>
        <v xml:space="preserve"> </v>
      </c>
      <c r="AY12" s="192" t="str">
        <f>'+ Summary (1)'!Y21</f>
        <v>New</v>
      </c>
      <c r="AZ12" s="1201"/>
      <c r="BA12" s="1202"/>
      <c r="BB12" s="1205"/>
      <c r="BC12" s="1202"/>
      <c r="BD12" s="144" t="str">
        <f>IF('+ Summary (1)'!$B$10="New Agreement","","Current")</f>
        <v/>
      </c>
      <c r="BE12" s="400" t="str">
        <f>'+ Summary (1)'!AA21</f>
        <v xml:space="preserve"> </v>
      </c>
      <c r="BF12" s="195" t="str">
        <f>'+ Summary (1)'!AB21</f>
        <v>New</v>
      </c>
      <c r="BG12" s="1216"/>
      <c r="BH12" s="1217"/>
      <c r="BI12" s="1220"/>
      <c r="BJ12" s="1217"/>
      <c r="BK12" s="145" t="str">
        <f>IF('+ Summary (1)'!$B$10="New Agreement","","Current")</f>
        <v/>
      </c>
      <c r="BL12" s="401" t="str">
        <f>'+ Summary (1)'!AD21</f>
        <v xml:space="preserve"> </v>
      </c>
      <c r="BM12" s="198" t="str">
        <f>'+ Summary (1)'!AE21</f>
        <v>New</v>
      </c>
      <c r="BN12" s="1192"/>
      <c r="BO12" s="1193"/>
      <c r="BP12" s="1196"/>
      <c r="BQ12" s="1193"/>
      <c r="BR12" s="146" t="str">
        <f>IF('+ Summary (1)'!$B$10="New Agreement","","Current")</f>
        <v/>
      </c>
      <c r="BS12" s="402" t="str">
        <f>'+ Summary (1)'!AG21</f>
        <v xml:space="preserve"> </v>
      </c>
      <c r="BT12" s="905" t="str">
        <f>'+ Summary (1)'!AH21</f>
        <v>New</v>
      </c>
      <c r="BU12" s="1228"/>
      <c r="BV12" s="1230"/>
      <c r="BW12" s="1232"/>
    </row>
    <row r="13" spans="1:112" s="366" customFormat="1" ht="63">
      <c r="A13" s="1183"/>
      <c r="B13" s="1184"/>
      <c r="C13" s="171" t="s">
        <v>335</v>
      </c>
      <c r="D13" s="139" t="s">
        <v>336</v>
      </c>
      <c r="E13" s="139" t="s">
        <v>337</v>
      </c>
      <c r="F13" s="139" t="s">
        <v>338</v>
      </c>
      <c r="G13" s="129" t="s">
        <v>339</v>
      </c>
      <c r="H13" s="386" t="s">
        <v>340</v>
      </c>
      <c r="I13" s="169" t="s">
        <v>339</v>
      </c>
      <c r="J13" s="178" t="s">
        <v>335</v>
      </c>
      <c r="K13" s="130" t="s">
        <v>336</v>
      </c>
      <c r="L13" s="130" t="s">
        <v>337</v>
      </c>
      <c r="M13" s="130" t="s">
        <v>338</v>
      </c>
      <c r="N13" s="130" t="str">
        <f>G13</f>
        <v>Budgeted Salary</v>
      </c>
      <c r="O13" s="387" t="str">
        <f>H13</f>
        <v>Change</v>
      </c>
      <c r="P13" s="176" t="str">
        <f>I13</f>
        <v>Budgeted Salary</v>
      </c>
      <c r="Q13" s="181" t="s">
        <v>335</v>
      </c>
      <c r="R13" s="131" t="s">
        <v>336</v>
      </c>
      <c r="S13" s="131" t="s">
        <v>337</v>
      </c>
      <c r="T13" s="131" t="s">
        <v>338</v>
      </c>
      <c r="U13" s="131" t="str">
        <f>N13</f>
        <v>Budgeted Salary</v>
      </c>
      <c r="V13" s="388" t="str">
        <f>O13</f>
        <v>Change</v>
      </c>
      <c r="W13" s="179" t="str">
        <f>P13</f>
        <v>Budgeted Salary</v>
      </c>
      <c r="X13" s="184" t="s">
        <v>335</v>
      </c>
      <c r="Y13" s="140" t="s">
        <v>336</v>
      </c>
      <c r="Z13" s="140" t="s">
        <v>337</v>
      </c>
      <c r="AA13" s="140" t="s">
        <v>338</v>
      </c>
      <c r="AB13" s="136" t="str">
        <f>U13</f>
        <v>Budgeted Salary</v>
      </c>
      <c r="AC13" s="396" t="str">
        <f>V13</f>
        <v>Change</v>
      </c>
      <c r="AD13" s="183" t="str">
        <f>W13</f>
        <v>Budgeted Salary</v>
      </c>
      <c r="AE13" s="187" t="s">
        <v>335</v>
      </c>
      <c r="AF13" s="138" t="s">
        <v>336</v>
      </c>
      <c r="AG13" s="138" t="s">
        <v>337</v>
      </c>
      <c r="AH13" s="138" t="s">
        <v>338</v>
      </c>
      <c r="AI13" s="137" t="str">
        <f>AB13</f>
        <v>Budgeted Salary</v>
      </c>
      <c r="AJ13" s="397" t="str">
        <f>AC13</f>
        <v>Change</v>
      </c>
      <c r="AK13" s="186" t="str">
        <f>AD13</f>
        <v>Budgeted Salary</v>
      </c>
      <c r="AL13" s="190" t="s">
        <v>335</v>
      </c>
      <c r="AM13" s="147" t="s">
        <v>336</v>
      </c>
      <c r="AN13" s="147" t="s">
        <v>337</v>
      </c>
      <c r="AO13" s="147" t="s">
        <v>338</v>
      </c>
      <c r="AP13" s="142" t="str">
        <f>AI13</f>
        <v>Budgeted Salary</v>
      </c>
      <c r="AQ13" s="398" t="str">
        <f>AJ13</f>
        <v>Change</v>
      </c>
      <c r="AR13" s="189" t="str">
        <f>AK13</f>
        <v>Budgeted Salary</v>
      </c>
      <c r="AS13" s="193" t="s">
        <v>335</v>
      </c>
      <c r="AT13" s="148" t="s">
        <v>336</v>
      </c>
      <c r="AU13" s="148" t="s">
        <v>337</v>
      </c>
      <c r="AV13" s="148" t="s">
        <v>338</v>
      </c>
      <c r="AW13" s="143" t="str">
        <f>AP13</f>
        <v>Budgeted Salary</v>
      </c>
      <c r="AX13" s="399" t="str">
        <f>AQ13</f>
        <v>Change</v>
      </c>
      <c r="AY13" s="192" t="str">
        <f>AR13</f>
        <v>Budgeted Salary</v>
      </c>
      <c r="AZ13" s="196" t="s">
        <v>335</v>
      </c>
      <c r="BA13" s="149" t="s">
        <v>336</v>
      </c>
      <c r="BB13" s="149" t="s">
        <v>337</v>
      </c>
      <c r="BC13" s="149" t="s">
        <v>338</v>
      </c>
      <c r="BD13" s="144" t="str">
        <f>AW13</f>
        <v>Budgeted Salary</v>
      </c>
      <c r="BE13" s="400" t="str">
        <f>AX13</f>
        <v>Change</v>
      </c>
      <c r="BF13" s="195" t="str">
        <f>AY13</f>
        <v>Budgeted Salary</v>
      </c>
      <c r="BG13" s="199" t="s">
        <v>335</v>
      </c>
      <c r="BH13" s="150" t="s">
        <v>336</v>
      </c>
      <c r="BI13" s="150" t="s">
        <v>337</v>
      </c>
      <c r="BJ13" s="150" t="s">
        <v>338</v>
      </c>
      <c r="BK13" s="145" t="str">
        <f>BD13</f>
        <v>Budgeted Salary</v>
      </c>
      <c r="BL13" s="401" t="str">
        <f>BE13</f>
        <v>Change</v>
      </c>
      <c r="BM13" s="198" t="str">
        <f>BF13</f>
        <v>Budgeted Salary</v>
      </c>
      <c r="BN13" s="200" t="s">
        <v>335</v>
      </c>
      <c r="BO13" s="151" t="s">
        <v>336</v>
      </c>
      <c r="BP13" s="151" t="s">
        <v>337</v>
      </c>
      <c r="BQ13" s="151" t="s">
        <v>338</v>
      </c>
      <c r="BR13" s="146" t="str">
        <f>BK13</f>
        <v>Budgeted Salary</v>
      </c>
      <c r="BS13" s="402" t="str">
        <f>BL13</f>
        <v>Change</v>
      </c>
      <c r="BT13" s="905" t="str">
        <f>BM13</f>
        <v>Budgeted Salary</v>
      </c>
      <c r="BU13" s="906" t="str">
        <f>U13</f>
        <v>Budgeted Salary</v>
      </c>
      <c r="BV13" s="909" t="s">
        <v>340</v>
      </c>
      <c r="BW13" s="910"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176"/>
      <c r="B14" s="1145"/>
      <c r="C14" s="368"/>
      <c r="D14" s="369"/>
      <c r="E14" s="370"/>
      <c r="F14" s="608">
        <f>E14*D14</f>
        <v>0</v>
      </c>
      <c r="G14" s="371"/>
      <c r="H14" s="609">
        <f>I14-G14</f>
        <v>0</v>
      </c>
      <c r="I14" s="610">
        <f>ROUND(IF(ISBLANK(C14),G14,C14*F14),0)</f>
        <v>0</v>
      </c>
      <c r="J14" s="368"/>
      <c r="K14" s="369"/>
      <c r="L14" s="370"/>
      <c r="M14" s="608">
        <f t="shared" ref="M14:M34"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16" si="6">AU14*AT14</f>
        <v>0</v>
      </c>
      <c r="AW14" s="371"/>
      <c r="AX14" s="609">
        <f>AY14-AW14</f>
        <v>0</v>
      </c>
      <c r="AY14" s="610">
        <f t="shared" ref="AY14:AY56" si="7">ROUND(IF(ISBLANK(AS14),AW14,AS14*AV14),0)</f>
        <v>0</v>
      </c>
      <c r="AZ14" s="368"/>
      <c r="BA14" s="369"/>
      <c r="BB14" s="370"/>
      <c r="BC14" s="608">
        <f t="shared" ref="BC14:BC16" si="8">BB14*BA14</f>
        <v>0</v>
      </c>
      <c r="BD14" s="371"/>
      <c r="BE14" s="609">
        <f>BF14-BD14</f>
        <v>0</v>
      </c>
      <c r="BF14" s="610">
        <f t="shared" ref="BF14:BF56" si="9">ROUND(IF(ISBLANK(AZ14),BD14,AZ14*BC14),0)</f>
        <v>0</v>
      </c>
      <c r="BG14" s="368"/>
      <c r="BH14" s="369"/>
      <c r="BI14" s="618"/>
      <c r="BJ14" s="608">
        <f t="shared" ref="BJ14:BJ16" si="10">BI14*BH14</f>
        <v>0</v>
      </c>
      <c r="BK14" s="371"/>
      <c r="BL14" s="609">
        <f>BM14-BK14</f>
        <v>0</v>
      </c>
      <c r="BM14" s="610">
        <f t="shared" ref="BM14:BM56" si="11">ROUND(IF(ISBLANK(BG14),BK14,BG14*BJ14),0)</f>
        <v>0</v>
      </c>
      <c r="BN14" s="368"/>
      <c r="BO14" s="369"/>
      <c r="BP14" s="370"/>
      <c r="BQ14" s="608">
        <f t="shared" ref="BQ14:BQ16" si="12">BP14*BO14</f>
        <v>0</v>
      </c>
      <c r="BR14" s="371"/>
      <c r="BS14" s="609">
        <f>BT14-BR14</f>
        <v>0</v>
      </c>
      <c r="BT14" s="911">
        <f t="shared" ref="BT14:BT56" si="13">ROUND(IF(ISBLANK(BN14),BR14,BN14*BQ14),0)</f>
        <v>0</v>
      </c>
      <c r="BU14" s="622">
        <f t="shared" ref="BU14" si="14">SUM(G14,N14,U14,AB14,AI14,AP14,AW14,BD14,BK14,BR14)</f>
        <v>0</v>
      </c>
      <c r="BV14" s="611">
        <f t="shared" ref="BV14" si="15">SUM(H14,O14,V14,AC14,AJ14,AQ14,AX14,BE14,BL14,BS14)</f>
        <v>0</v>
      </c>
      <c r="BW14" s="610">
        <f t="shared" ref="BW14" si="16">SUM(I14,P14,W14,AD14,AK14,AR14,AY14,BF14,BM14,BT14)</f>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176"/>
      <c r="B15" s="1145"/>
      <c r="C15" s="368"/>
      <c r="D15" s="369"/>
      <c r="E15" s="370"/>
      <c r="F15" s="608">
        <f t="shared" ref="F15:F56" si="17">E15*D15</f>
        <v>0</v>
      </c>
      <c r="G15" s="371"/>
      <c r="H15" s="609">
        <f t="shared" ref="H15:H56" si="18">I15-G15</f>
        <v>0</v>
      </c>
      <c r="I15" s="610">
        <f t="shared" ref="I15:I56" si="19">ROUND(IF(ISBLANK(C15),G15,C15*F15),0)</f>
        <v>0</v>
      </c>
      <c r="J15" s="368"/>
      <c r="K15" s="369"/>
      <c r="L15" s="370"/>
      <c r="M15" s="608">
        <f t="shared" si="0"/>
        <v>0</v>
      </c>
      <c r="N15" s="371"/>
      <c r="O15" s="609">
        <f t="shared" ref="O15:O56" si="20">P15-N15</f>
        <v>0</v>
      </c>
      <c r="P15" s="610">
        <f t="shared" si="1"/>
        <v>0</v>
      </c>
      <c r="Q15" s="368"/>
      <c r="R15" s="369"/>
      <c r="S15" s="370"/>
      <c r="T15" s="608">
        <f t="shared" ref="T15:T56" si="21">S15*R15</f>
        <v>0</v>
      </c>
      <c r="U15" s="371"/>
      <c r="V15" s="609">
        <f t="shared" ref="V15:V56" si="22">W15-U15</f>
        <v>0</v>
      </c>
      <c r="W15" s="610">
        <f t="shared" si="2"/>
        <v>0</v>
      </c>
      <c r="X15" s="368"/>
      <c r="Y15" s="369"/>
      <c r="Z15" s="370"/>
      <c r="AA15" s="608">
        <f t="shared" ref="AA15:AA56" si="23">Z15*Y15</f>
        <v>0</v>
      </c>
      <c r="AB15" s="371"/>
      <c r="AC15" s="609">
        <f t="shared" ref="AC15:AC56" si="24">AD15-AB15</f>
        <v>0</v>
      </c>
      <c r="AD15" s="610">
        <f t="shared" si="3"/>
        <v>0</v>
      </c>
      <c r="AE15" s="368"/>
      <c r="AF15" s="369"/>
      <c r="AG15" s="370"/>
      <c r="AH15" s="608">
        <f t="shared" ref="AH15:AH56" si="25">AG15*AF15</f>
        <v>0</v>
      </c>
      <c r="AI15" s="371"/>
      <c r="AJ15" s="609">
        <f t="shared" ref="AJ15:AJ56" si="26">AK15-AI15</f>
        <v>0</v>
      </c>
      <c r="AK15" s="610">
        <f t="shared" si="4"/>
        <v>0</v>
      </c>
      <c r="AL15" s="368"/>
      <c r="AM15" s="369"/>
      <c r="AN15" s="370"/>
      <c r="AO15" s="608">
        <f t="shared" ref="AO15:AO56" si="27">AN15*AM15</f>
        <v>0</v>
      </c>
      <c r="AP15" s="371"/>
      <c r="AQ15" s="609">
        <f t="shared" ref="AQ15:AQ56" si="28">AR15-AP15</f>
        <v>0</v>
      </c>
      <c r="AR15" s="610">
        <f t="shared" si="5"/>
        <v>0</v>
      </c>
      <c r="AS15" s="368"/>
      <c r="AT15" s="369"/>
      <c r="AU15" s="370"/>
      <c r="AV15" s="608">
        <f t="shared" si="6"/>
        <v>0</v>
      </c>
      <c r="AW15" s="371"/>
      <c r="AX15" s="609">
        <f t="shared" ref="AX15:AX56" si="29">AY15-AW15</f>
        <v>0</v>
      </c>
      <c r="AY15" s="610">
        <f t="shared" si="7"/>
        <v>0</v>
      </c>
      <c r="AZ15" s="368"/>
      <c r="BA15" s="369"/>
      <c r="BB15" s="370"/>
      <c r="BC15" s="608">
        <f t="shared" si="8"/>
        <v>0</v>
      </c>
      <c r="BD15" s="371"/>
      <c r="BE15" s="609">
        <f t="shared" ref="BE15:BE56" si="30">BF15-BD15</f>
        <v>0</v>
      </c>
      <c r="BF15" s="610">
        <f t="shared" si="9"/>
        <v>0</v>
      </c>
      <c r="BG15" s="368"/>
      <c r="BH15" s="369"/>
      <c r="BI15" s="618"/>
      <c r="BJ15" s="608">
        <f t="shared" si="10"/>
        <v>0</v>
      </c>
      <c r="BK15" s="371"/>
      <c r="BL15" s="609">
        <f t="shared" ref="BL15:BL56" si="31">BM15-BK15</f>
        <v>0</v>
      </c>
      <c r="BM15" s="610">
        <f t="shared" si="11"/>
        <v>0</v>
      </c>
      <c r="BN15" s="368"/>
      <c r="BO15" s="369"/>
      <c r="BP15" s="370"/>
      <c r="BQ15" s="608">
        <f t="shared" si="12"/>
        <v>0</v>
      </c>
      <c r="BR15" s="371"/>
      <c r="BS15" s="609">
        <f t="shared" ref="BS15:BS56" si="32">BT15-BR15</f>
        <v>0</v>
      </c>
      <c r="BT15" s="911">
        <f t="shared" si="13"/>
        <v>0</v>
      </c>
      <c r="BU15" s="622">
        <f t="shared" ref="BU15:BU56" si="33">SUM(G15,N15,U15,AB15,AI15,AP15,AW15,BD15,BK15,BR15)</f>
        <v>0</v>
      </c>
      <c r="BV15" s="611">
        <f t="shared" ref="BV15:BV56" si="34">SUM(H15,O15,V15,AC15,AJ15,AQ15,AX15,BE15,BL15,BS15)</f>
        <v>0</v>
      </c>
      <c r="BW15" s="610">
        <f t="shared" ref="BW15:BW56" si="35">SUM(I15,P15,W15,AD15,AK15,AR15,AY15,BF15,BM15,BT15)</f>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176"/>
      <c r="B16" s="1145"/>
      <c r="C16" s="368"/>
      <c r="D16" s="525"/>
      <c r="E16" s="167"/>
      <c r="F16" s="608">
        <f t="shared" si="17"/>
        <v>0</v>
      </c>
      <c r="G16" s="371"/>
      <c r="H16" s="609">
        <f t="shared" si="18"/>
        <v>0</v>
      </c>
      <c r="I16" s="610">
        <f t="shared" si="19"/>
        <v>0</v>
      </c>
      <c r="J16" s="368"/>
      <c r="K16" s="369"/>
      <c r="L16" s="370"/>
      <c r="M16" s="608">
        <f t="shared" si="0"/>
        <v>0</v>
      </c>
      <c r="N16" s="371"/>
      <c r="O16" s="609">
        <f t="shared" si="20"/>
        <v>0</v>
      </c>
      <c r="P16" s="610">
        <f t="shared" si="1"/>
        <v>0</v>
      </c>
      <c r="Q16" s="368"/>
      <c r="R16" s="369"/>
      <c r="S16" s="370"/>
      <c r="T16" s="608">
        <f t="shared" si="21"/>
        <v>0</v>
      </c>
      <c r="U16" s="371"/>
      <c r="V16" s="609">
        <f t="shared" si="22"/>
        <v>0</v>
      </c>
      <c r="W16" s="610">
        <f t="shared" si="2"/>
        <v>0</v>
      </c>
      <c r="X16" s="368"/>
      <c r="Y16" s="369"/>
      <c r="Z16" s="370"/>
      <c r="AA16" s="608">
        <f t="shared" si="23"/>
        <v>0</v>
      </c>
      <c r="AB16" s="371"/>
      <c r="AC16" s="609">
        <f t="shared" si="24"/>
        <v>0</v>
      </c>
      <c r="AD16" s="610">
        <f t="shared" si="3"/>
        <v>0</v>
      </c>
      <c r="AE16" s="368"/>
      <c r="AF16" s="369"/>
      <c r="AG16" s="370"/>
      <c r="AH16" s="608">
        <f t="shared" si="25"/>
        <v>0</v>
      </c>
      <c r="AI16" s="371"/>
      <c r="AJ16" s="609">
        <f t="shared" si="26"/>
        <v>0</v>
      </c>
      <c r="AK16" s="610">
        <f t="shared" si="4"/>
        <v>0</v>
      </c>
      <c r="AL16" s="368"/>
      <c r="AM16" s="369"/>
      <c r="AN16" s="370"/>
      <c r="AO16" s="608">
        <f t="shared" si="27"/>
        <v>0</v>
      </c>
      <c r="AP16" s="371"/>
      <c r="AQ16" s="609">
        <f t="shared" si="28"/>
        <v>0</v>
      </c>
      <c r="AR16" s="610">
        <f t="shared" si="5"/>
        <v>0</v>
      </c>
      <c r="AS16" s="368"/>
      <c r="AT16" s="369"/>
      <c r="AU16" s="370"/>
      <c r="AV16" s="608">
        <f t="shared" si="6"/>
        <v>0</v>
      </c>
      <c r="AW16" s="371"/>
      <c r="AX16" s="609">
        <f t="shared" si="29"/>
        <v>0</v>
      </c>
      <c r="AY16" s="610">
        <f t="shared" si="7"/>
        <v>0</v>
      </c>
      <c r="AZ16" s="368"/>
      <c r="BA16" s="369"/>
      <c r="BB16" s="370"/>
      <c r="BC16" s="608">
        <f t="shared" si="8"/>
        <v>0</v>
      </c>
      <c r="BD16" s="371"/>
      <c r="BE16" s="609">
        <f t="shared" si="30"/>
        <v>0</v>
      </c>
      <c r="BF16" s="610">
        <f t="shared" si="9"/>
        <v>0</v>
      </c>
      <c r="BG16" s="368"/>
      <c r="BH16" s="369"/>
      <c r="BI16" s="618"/>
      <c r="BJ16" s="608">
        <f t="shared" si="10"/>
        <v>0</v>
      </c>
      <c r="BK16" s="371"/>
      <c r="BL16" s="609">
        <f t="shared" si="31"/>
        <v>0</v>
      </c>
      <c r="BM16" s="610">
        <f t="shared" si="11"/>
        <v>0</v>
      </c>
      <c r="BN16" s="368"/>
      <c r="BO16" s="369"/>
      <c r="BP16" s="370"/>
      <c r="BQ16" s="608">
        <f t="shared" si="12"/>
        <v>0</v>
      </c>
      <c r="BR16" s="371"/>
      <c r="BS16" s="609">
        <f t="shared" si="32"/>
        <v>0</v>
      </c>
      <c r="BT16" s="911">
        <f t="shared" si="13"/>
        <v>0</v>
      </c>
      <c r="BU16" s="622">
        <f t="shared" si="33"/>
        <v>0</v>
      </c>
      <c r="BV16" s="611">
        <f t="shared" si="34"/>
        <v>0</v>
      </c>
      <c r="BW16" s="610">
        <f t="shared" si="35"/>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176"/>
      <c r="B17" s="1145"/>
      <c r="C17" s="368"/>
      <c r="D17" s="525"/>
      <c r="E17" s="370"/>
      <c r="F17" s="608">
        <f t="shared" si="17"/>
        <v>0</v>
      </c>
      <c r="G17" s="371"/>
      <c r="H17" s="609">
        <f t="shared" si="18"/>
        <v>0</v>
      </c>
      <c r="I17" s="610">
        <f t="shared" si="19"/>
        <v>0</v>
      </c>
      <c r="J17" s="368"/>
      <c r="K17" s="369"/>
      <c r="L17" s="370"/>
      <c r="M17" s="608">
        <f t="shared" si="0"/>
        <v>0</v>
      </c>
      <c r="N17" s="371"/>
      <c r="O17" s="609">
        <f t="shared" si="20"/>
        <v>0</v>
      </c>
      <c r="P17" s="610">
        <f t="shared" si="1"/>
        <v>0</v>
      </c>
      <c r="Q17" s="368"/>
      <c r="R17" s="369"/>
      <c r="S17" s="370"/>
      <c r="T17" s="608">
        <f t="shared" si="21"/>
        <v>0</v>
      </c>
      <c r="U17" s="371"/>
      <c r="V17" s="609">
        <f t="shared" si="22"/>
        <v>0</v>
      </c>
      <c r="W17" s="610">
        <f t="shared" si="2"/>
        <v>0</v>
      </c>
      <c r="X17" s="368"/>
      <c r="Y17" s="369"/>
      <c r="Z17" s="370"/>
      <c r="AA17" s="608">
        <f t="shared" si="23"/>
        <v>0</v>
      </c>
      <c r="AB17" s="371"/>
      <c r="AC17" s="609">
        <f t="shared" si="24"/>
        <v>0</v>
      </c>
      <c r="AD17" s="610">
        <f t="shared" si="3"/>
        <v>0</v>
      </c>
      <c r="AE17" s="368"/>
      <c r="AF17" s="369"/>
      <c r="AG17" s="370"/>
      <c r="AH17" s="608">
        <f t="shared" si="25"/>
        <v>0</v>
      </c>
      <c r="AI17" s="371"/>
      <c r="AJ17" s="609">
        <f t="shared" si="26"/>
        <v>0</v>
      </c>
      <c r="AK17" s="610">
        <f t="shared" si="4"/>
        <v>0</v>
      </c>
      <c r="AL17" s="368"/>
      <c r="AM17" s="369"/>
      <c r="AN17" s="370"/>
      <c r="AO17" s="608">
        <f t="shared" si="27"/>
        <v>0</v>
      </c>
      <c r="AP17" s="371"/>
      <c r="AQ17" s="609">
        <f t="shared" si="28"/>
        <v>0</v>
      </c>
      <c r="AR17" s="610">
        <f t="shared" si="5"/>
        <v>0</v>
      </c>
      <c r="AS17" s="368"/>
      <c r="AT17" s="369"/>
      <c r="AU17" s="370"/>
      <c r="AV17" s="608">
        <f t="shared" ref="AV17:AV56" si="36">AU17*AT17</f>
        <v>0</v>
      </c>
      <c r="AW17" s="371"/>
      <c r="AX17" s="609">
        <f t="shared" si="29"/>
        <v>0</v>
      </c>
      <c r="AY17" s="610">
        <f t="shared" si="7"/>
        <v>0</v>
      </c>
      <c r="AZ17" s="368"/>
      <c r="BA17" s="369"/>
      <c r="BB17" s="370"/>
      <c r="BC17" s="608">
        <f t="shared" ref="BC17:BC56" si="37">BB17*BA17</f>
        <v>0</v>
      </c>
      <c r="BD17" s="371"/>
      <c r="BE17" s="609">
        <f t="shared" si="30"/>
        <v>0</v>
      </c>
      <c r="BF17" s="610">
        <f t="shared" si="9"/>
        <v>0</v>
      </c>
      <c r="BG17" s="368"/>
      <c r="BH17" s="369"/>
      <c r="BI17" s="618"/>
      <c r="BJ17" s="608">
        <f t="shared" ref="BJ17:BJ56" si="38">BI17*BH17</f>
        <v>0</v>
      </c>
      <c r="BK17" s="371"/>
      <c r="BL17" s="609">
        <f t="shared" si="31"/>
        <v>0</v>
      </c>
      <c r="BM17" s="610">
        <f t="shared" si="11"/>
        <v>0</v>
      </c>
      <c r="BN17" s="368"/>
      <c r="BO17" s="369"/>
      <c r="BP17" s="370"/>
      <c r="BQ17" s="608">
        <f t="shared" ref="BQ17:BQ56" si="39">BP17*BO17</f>
        <v>0</v>
      </c>
      <c r="BR17" s="371"/>
      <c r="BS17" s="609">
        <f t="shared" si="32"/>
        <v>0</v>
      </c>
      <c r="BT17" s="911">
        <f t="shared" si="13"/>
        <v>0</v>
      </c>
      <c r="BU17" s="622">
        <f t="shared" si="33"/>
        <v>0</v>
      </c>
      <c r="BV17" s="611">
        <f t="shared" si="34"/>
        <v>0</v>
      </c>
      <c r="BW17" s="610">
        <f t="shared" si="35"/>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176"/>
      <c r="B18" s="1145"/>
      <c r="C18" s="368"/>
      <c r="D18" s="525"/>
      <c r="E18" s="370"/>
      <c r="F18" s="608">
        <f t="shared" si="17"/>
        <v>0</v>
      </c>
      <c r="G18" s="526"/>
      <c r="H18" s="609">
        <f t="shared" si="18"/>
        <v>0</v>
      </c>
      <c r="I18" s="610">
        <f t="shared" si="19"/>
        <v>0</v>
      </c>
      <c r="J18" s="172"/>
      <c r="K18" s="369"/>
      <c r="L18" s="370"/>
      <c r="M18" s="608">
        <f t="shared" si="0"/>
        <v>0</v>
      </c>
      <c r="N18" s="371"/>
      <c r="O18" s="609">
        <f t="shared" si="20"/>
        <v>0</v>
      </c>
      <c r="P18" s="610">
        <f t="shared" si="1"/>
        <v>0</v>
      </c>
      <c r="Q18" s="368"/>
      <c r="R18" s="369"/>
      <c r="S18" s="167"/>
      <c r="T18" s="608">
        <f t="shared" si="21"/>
        <v>0</v>
      </c>
      <c r="U18" s="371"/>
      <c r="V18" s="609">
        <f t="shared" si="22"/>
        <v>0</v>
      </c>
      <c r="W18" s="610">
        <f t="shared" si="2"/>
        <v>0</v>
      </c>
      <c r="X18" s="368"/>
      <c r="Y18" s="525"/>
      <c r="Z18" s="370"/>
      <c r="AA18" s="608">
        <f t="shared" si="23"/>
        <v>0</v>
      </c>
      <c r="AB18" s="526"/>
      <c r="AC18" s="609">
        <f t="shared" si="24"/>
        <v>0</v>
      </c>
      <c r="AD18" s="610">
        <f t="shared" si="3"/>
        <v>0</v>
      </c>
      <c r="AE18" s="172"/>
      <c r="AF18" s="369"/>
      <c r="AG18" s="370"/>
      <c r="AH18" s="608">
        <f t="shared" si="25"/>
        <v>0</v>
      </c>
      <c r="AI18" s="371"/>
      <c r="AJ18" s="609">
        <f t="shared" si="26"/>
        <v>0</v>
      </c>
      <c r="AK18" s="610">
        <f t="shared" si="4"/>
        <v>0</v>
      </c>
      <c r="AL18" s="368"/>
      <c r="AM18" s="369"/>
      <c r="AN18" s="370"/>
      <c r="AO18" s="608">
        <f t="shared" si="27"/>
        <v>0</v>
      </c>
      <c r="AP18" s="371"/>
      <c r="AQ18" s="609">
        <f t="shared" si="28"/>
        <v>0</v>
      </c>
      <c r="AR18" s="610">
        <f t="shared" si="5"/>
        <v>0</v>
      </c>
      <c r="AS18" s="368"/>
      <c r="AT18" s="369"/>
      <c r="AU18" s="370"/>
      <c r="AV18" s="608">
        <f t="shared" si="36"/>
        <v>0</v>
      </c>
      <c r="AW18" s="371"/>
      <c r="AX18" s="609">
        <f t="shared" si="29"/>
        <v>0</v>
      </c>
      <c r="AY18" s="610">
        <f t="shared" si="7"/>
        <v>0</v>
      </c>
      <c r="AZ18" s="368"/>
      <c r="BA18" s="369"/>
      <c r="BB18" s="370"/>
      <c r="BC18" s="608">
        <f t="shared" si="37"/>
        <v>0</v>
      </c>
      <c r="BD18" s="371"/>
      <c r="BE18" s="609">
        <f t="shared" si="30"/>
        <v>0</v>
      </c>
      <c r="BF18" s="610">
        <f t="shared" si="9"/>
        <v>0</v>
      </c>
      <c r="BG18" s="368"/>
      <c r="BH18" s="369"/>
      <c r="BI18" s="618"/>
      <c r="BJ18" s="608">
        <f t="shared" si="38"/>
        <v>0</v>
      </c>
      <c r="BK18" s="371"/>
      <c r="BL18" s="609">
        <f t="shared" si="31"/>
        <v>0</v>
      </c>
      <c r="BM18" s="610">
        <f t="shared" si="11"/>
        <v>0</v>
      </c>
      <c r="BN18" s="368"/>
      <c r="BO18" s="369"/>
      <c r="BP18" s="370"/>
      <c r="BQ18" s="608">
        <f t="shared" si="39"/>
        <v>0</v>
      </c>
      <c r="BR18" s="371"/>
      <c r="BS18" s="609">
        <f t="shared" si="32"/>
        <v>0</v>
      </c>
      <c r="BT18" s="911">
        <f t="shared" si="13"/>
        <v>0</v>
      </c>
      <c r="BU18" s="622">
        <f t="shared" si="33"/>
        <v>0</v>
      </c>
      <c r="BV18" s="611">
        <f t="shared" si="34"/>
        <v>0</v>
      </c>
      <c r="BW18" s="610">
        <f t="shared" si="35"/>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176"/>
      <c r="B19" s="1145"/>
      <c r="C19" s="368"/>
      <c r="D19" s="369"/>
      <c r="E19" s="370"/>
      <c r="F19" s="608">
        <f t="shared" si="17"/>
        <v>0</v>
      </c>
      <c r="G19" s="371"/>
      <c r="H19" s="609">
        <f t="shared" si="18"/>
        <v>0</v>
      </c>
      <c r="I19" s="610">
        <f t="shared" si="19"/>
        <v>0</v>
      </c>
      <c r="J19" s="368"/>
      <c r="K19" s="369"/>
      <c r="L19" s="370"/>
      <c r="M19" s="608">
        <f t="shared" si="0"/>
        <v>0</v>
      </c>
      <c r="N19" s="371"/>
      <c r="O19" s="609">
        <f t="shared" si="20"/>
        <v>0</v>
      </c>
      <c r="P19" s="610">
        <f t="shared" si="1"/>
        <v>0</v>
      </c>
      <c r="Q19" s="368"/>
      <c r="R19" s="369"/>
      <c r="S19" s="370"/>
      <c r="T19" s="608">
        <f t="shared" si="21"/>
        <v>0</v>
      </c>
      <c r="U19" s="371"/>
      <c r="V19" s="609">
        <f t="shared" si="22"/>
        <v>0</v>
      </c>
      <c r="W19" s="610">
        <f t="shared" si="2"/>
        <v>0</v>
      </c>
      <c r="X19" s="368"/>
      <c r="Y19" s="369"/>
      <c r="Z19" s="370"/>
      <c r="AA19" s="608">
        <f t="shared" si="23"/>
        <v>0</v>
      </c>
      <c r="AB19" s="371"/>
      <c r="AC19" s="609">
        <f t="shared" si="24"/>
        <v>0</v>
      </c>
      <c r="AD19" s="610">
        <f t="shared" si="3"/>
        <v>0</v>
      </c>
      <c r="AE19" s="368"/>
      <c r="AF19" s="369"/>
      <c r="AG19" s="370"/>
      <c r="AH19" s="608">
        <f t="shared" si="25"/>
        <v>0</v>
      </c>
      <c r="AI19" s="371"/>
      <c r="AJ19" s="609">
        <f t="shared" si="26"/>
        <v>0</v>
      </c>
      <c r="AK19" s="610">
        <f t="shared" si="4"/>
        <v>0</v>
      </c>
      <c r="AL19" s="368"/>
      <c r="AM19" s="369"/>
      <c r="AN19" s="370"/>
      <c r="AO19" s="608">
        <f t="shared" si="27"/>
        <v>0</v>
      </c>
      <c r="AP19" s="371"/>
      <c r="AQ19" s="609">
        <f t="shared" si="28"/>
        <v>0</v>
      </c>
      <c r="AR19" s="610">
        <f t="shared" si="5"/>
        <v>0</v>
      </c>
      <c r="AS19" s="368"/>
      <c r="AT19" s="369"/>
      <c r="AU19" s="370"/>
      <c r="AV19" s="608">
        <f t="shared" si="36"/>
        <v>0</v>
      </c>
      <c r="AW19" s="371"/>
      <c r="AX19" s="609">
        <f t="shared" si="29"/>
        <v>0</v>
      </c>
      <c r="AY19" s="610">
        <f t="shared" si="7"/>
        <v>0</v>
      </c>
      <c r="AZ19" s="368"/>
      <c r="BA19" s="369"/>
      <c r="BB19" s="370"/>
      <c r="BC19" s="608">
        <f t="shared" si="37"/>
        <v>0</v>
      </c>
      <c r="BD19" s="371"/>
      <c r="BE19" s="609">
        <f t="shared" si="30"/>
        <v>0</v>
      </c>
      <c r="BF19" s="610">
        <f t="shared" si="9"/>
        <v>0</v>
      </c>
      <c r="BG19" s="368"/>
      <c r="BH19" s="369"/>
      <c r="BI19" s="618"/>
      <c r="BJ19" s="608">
        <f t="shared" si="38"/>
        <v>0</v>
      </c>
      <c r="BK19" s="371"/>
      <c r="BL19" s="609">
        <f t="shared" si="31"/>
        <v>0</v>
      </c>
      <c r="BM19" s="610">
        <f t="shared" si="11"/>
        <v>0</v>
      </c>
      <c r="BN19" s="368"/>
      <c r="BO19" s="369"/>
      <c r="BP19" s="370"/>
      <c r="BQ19" s="608">
        <f t="shared" si="39"/>
        <v>0</v>
      </c>
      <c r="BR19" s="371"/>
      <c r="BS19" s="609">
        <f t="shared" si="32"/>
        <v>0</v>
      </c>
      <c r="BT19" s="911">
        <f t="shared" si="13"/>
        <v>0</v>
      </c>
      <c r="BU19" s="622">
        <f t="shared" si="33"/>
        <v>0</v>
      </c>
      <c r="BV19" s="611">
        <f t="shared" si="34"/>
        <v>0</v>
      </c>
      <c r="BW19" s="610">
        <f t="shared" si="35"/>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176"/>
      <c r="B20" s="1145"/>
      <c r="C20" s="368"/>
      <c r="D20" s="369"/>
      <c r="E20" s="370"/>
      <c r="F20" s="608">
        <f t="shared" si="17"/>
        <v>0</v>
      </c>
      <c r="G20" s="526"/>
      <c r="H20" s="609">
        <f t="shared" si="18"/>
        <v>0</v>
      </c>
      <c r="I20" s="610">
        <f t="shared" si="19"/>
        <v>0</v>
      </c>
      <c r="J20" s="172"/>
      <c r="K20" s="525"/>
      <c r="L20" s="167"/>
      <c r="M20" s="608">
        <f t="shared" si="0"/>
        <v>0</v>
      </c>
      <c r="N20" s="526"/>
      <c r="O20" s="609">
        <f t="shared" si="20"/>
        <v>0</v>
      </c>
      <c r="P20" s="610">
        <f t="shared" si="1"/>
        <v>0</v>
      </c>
      <c r="Q20" s="172"/>
      <c r="R20" s="525"/>
      <c r="S20" s="167"/>
      <c r="T20" s="608">
        <f t="shared" si="21"/>
        <v>0</v>
      </c>
      <c r="U20" s="526"/>
      <c r="V20" s="609">
        <f t="shared" si="22"/>
        <v>0</v>
      </c>
      <c r="W20" s="610">
        <f t="shared" si="2"/>
        <v>0</v>
      </c>
      <c r="X20" s="172"/>
      <c r="Y20" s="525"/>
      <c r="Z20" s="167"/>
      <c r="AA20" s="608">
        <f t="shared" si="23"/>
        <v>0</v>
      </c>
      <c r="AB20" s="526"/>
      <c r="AC20" s="609">
        <f t="shared" si="24"/>
        <v>0</v>
      </c>
      <c r="AD20" s="610">
        <f t="shared" si="3"/>
        <v>0</v>
      </c>
      <c r="AE20" s="172"/>
      <c r="AF20" s="525"/>
      <c r="AG20" s="167"/>
      <c r="AH20" s="608">
        <f t="shared" si="25"/>
        <v>0</v>
      </c>
      <c r="AI20" s="526"/>
      <c r="AJ20" s="609">
        <f t="shared" si="26"/>
        <v>0</v>
      </c>
      <c r="AK20" s="610">
        <f t="shared" si="4"/>
        <v>0</v>
      </c>
      <c r="AL20" s="172"/>
      <c r="AM20" s="369"/>
      <c r="AN20" s="370"/>
      <c r="AO20" s="608">
        <f t="shared" si="27"/>
        <v>0</v>
      </c>
      <c r="AP20" s="371"/>
      <c r="AQ20" s="609">
        <f t="shared" si="28"/>
        <v>0</v>
      </c>
      <c r="AR20" s="610">
        <f t="shared" si="5"/>
        <v>0</v>
      </c>
      <c r="AS20" s="368"/>
      <c r="AT20" s="369"/>
      <c r="AU20" s="370"/>
      <c r="AV20" s="608">
        <f t="shared" si="36"/>
        <v>0</v>
      </c>
      <c r="AW20" s="371"/>
      <c r="AX20" s="609">
        <f t="shared" si="29"/>
        <v>0</v>
      </c>
      <c r="AY20" s="610">
        <f t="shared" si="7"/>
        <v>0</v>
      </c>
      <c r="AZ20" s="368"/>
      <c r="BA20" s="369"/>
      <c r="BB20" s="370"/>
      <c r="BC20" s="608">
        <f t="shared" si="37"/>
        <v>0</v>
      </c>
      <c r="BD20" s="371"/>
      <c r="BE20" s="609">
        <f t="shared" si="30"/>
        <v>0</v>
      </c>
      <c r="BF20" s="610">
        <f t="shared" si="9"/>
        <v>0</v>
      </c>
      <c r="BG20" s="368"/>
      <c r="BH20" s="369"/>
      <c r="BI20" s="618"/>
      <c r="BJ20" s="608">
        <f t="shared" si="38"/>
        <v>0</v>
      </c>
      <c r="BK20" s="371"/>
      <c r="BL20" s="609">
        <f t="shared" si="31"/>
        <v>0</v>
      </c>
      <c r="BM20" s="610">
        <f t="shared" si="11"/>
        <v>0</v>
      </c>
      <c r="BN20" s="368"/>
      <c r="BO20" s="369"/>
      <c r="BP20" s="370"/>
      <c r="BQ20" s="608">
        <f t="shared" si="39"/>
        <v>0</v>
      </c>
      <c r="BR20" s="371"/>
      <c r="BS20" s="609">
        <f t="shared" si="32"/>
        <v>0</v>
      </c>
      <c r="BT20" s="911">
        <f t="shared" si="13"/>
        <v>0</v>
      </c>
      <c r="BU20" s="622">
        <f t="shared" si="33"/>
        <v>0</v>
      </c>
      <c r="BV20" s="611">
        <f t="shared" si="34"/>
        <v>0</v>
      </c>
      <c r="BW20" s="610">
        <f t="shared" si="35"/>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176"/>
      <c r="B21" s="1145"/>
      <c r="C21" s="368"/>
      <c r="D21" s="369"/>
      <c r="E21" s="370"/>
      <c r="F21" s="608">
        <f t="shared" si="17"/>
        <v>0</v>
      </c>
      <c r="G21" s="526"/>
      <c r="H21" s="609">
        <f t="shared" si="18"/>
        <v>0</v>
      </c>
      <c r="I21" s="610">
        <f t="shared" si="19"/>
        <v>0</v>
      </c>
      <c r="J21" s="172"/>
      <c r="K21" s="525"/>
      <c r="L21" s="167"/>
      <c r="M21" s="608">
        <f t="shared" si="0"/>
        <v>0</v>
      </c>
      <c r="N21" s="526"/>
      <c r="O21" s="609">
        <f t="shared" si="20"/>
        <v>0</v>
      </c>
      <c r="P21" s="610">
        <f t="shared" si="1"/>
        <v>0</v>
      </c>
      <c r="Q21" s="172"/>
      <c r="R21" s="525"/>
      <c r="S21" s="167"/>
      <c r="T21" s="608">
        <f t="shared" si="21"/>
        <v>0</v>
      </c>
      <c r="U21" s="526"/>
      <c r="V21" s="609">
        <f t="shared" si="22"/>
        <v>0</v>
      </c>
      <c r="W21" s="610">
        <f t="shared" si="2"/>
        <v>0</v>
      </c>
      <c r="X21" s="172"/>
      <c r="Y21" s="525"/>
      <c r="Z21" s="167"/>
      <c r="AA21" s="608">
        <f t="shared" si="23"/>
        <v>0</v>
      </c>
      <c r="AB21" s="526"/>
      <c r="AC21" s="609">
        <f t="shared" si="24"/>
        <v>0</v>
      </c>
      <c r="AD21" s="610">
        <f t="shared" si="3"/>
        <v>0</v>
      </c>
      <c r="AE21" s="172"/>
      <c r="AF21" s="525"/>
      <c r="AG21" s="167"/>
      <c r="AH21" s="608">
        <f t="shared" si="25"/>
        <v>0</v>
      </c>
      <c r="AI21" s="526"/>
      <c r="AJ21" s="609">
        <f t="shared" si="26"/>
        <v>0</v>
      </c>
      <c r="AK21" s="610">
        <f t="shared" si="4"/>
        <v>0</v>
      </c>
      <c r="AL21" s="172"/>
      <c r="AM21" s="369"/>
      <c r="AN21" s="370"/>
      <c r="AO21" s="608">
        <f t="shared" si="27"/>
        <v>0</v>
      </c>
      <c r="AP21" s="371"/>
      <c r="AQ21" s="609">
        <f t="shared" si="28"/>
        <v>0</v>
      </c>
      <c r="AR21" s="610">
        <f t="shared" si="5"/>
        <v>0</v>
      </c>
      <c r="AS21" s="368"/>
      <c r="AT21" s="369"/>
      <c r="AU21" s="370"/>
      <c r="AV21" s="608">
        <f t="shared" si="36"/>
        <v>0</v>
      </c>
      <c r="AW21" s="371"/>
      <c r="AX21" s="609">
        <f t="shared" si="29"/>
        <v>0</v>
      </c>
      <c r="AY21" s="610">
        <f t="shared" si="7"/>
        <v>0</v>
      </c>
      <c r="AZ21" s="368"/>
      <c r="BA21" s="369"/>
      <c r="BB21" s="370"/>
      <c r="BC21" s="608">
        <f t="shared" si="37"/>
        <v>0</v>
      </c>
      <c r="BD21" s="371"/>
      <c r="BE21" s="609">
        <f t="shared" si="30"/>
        <v>0</v>
      </c>
      <c r="BF21" s="610">
        <f t="shared" si="9"/>
        <v>0</v>
      </c>
      <c r="BG21" s="368"/>
      <c r="BH21" s="369"/>
      <c r="BI21" s="618"/>
      <c r="BJ21" s="608">
        <f t="shared" si="38"/>
        <v>0</v>
      </c>
      <c r="BK21" s="371"/>
      <c r="BL21" s="609">
        <f t="shared" si="31"/>
        <v>0</v>
      </c>
      <c r="BM21" s="610">
        <f t="shared" si="11"/>
        <v>0</v>
      </c>
      <c r="BN21" s="368"/>
      <c r="BO21" s="369"/>
      <c r="BP21" s="370"/>
      <c r="BQ21" s="608">
        <f t="shared" si="39"/>
        <v>0</v>
      </c>
      <c r="BR21" s="371"/>
      <c r="BS21" s="609">
        <f t="shared" si="32"/>
        <v>0</v>
      </c>
      <c r="BT21" s="911">
        <f t="shared" si="13"/>
        <v>0</v>
      </c>
      <c r="BU21" s="622">
        <f t="shared" si="33"/>
        <v>0</v>
      </c>
      <c r="BV21" s="611">
        <f t="shared" si="34"/>
        <v>0</v>
      </c>
      <c r="BW21" s="610">
        <f t="shared" si="35"/>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176"/>
      <c r="B22" s="1145"/>
      <c r="C22" s="368"/>
      <c r="D22" s="369"/>
      <c r="E22" s="370"/>
      <c r="F22" s="608">
        <f t="shared" si="17"/>
        <v>0</v>
      </c>
      <c r="G22" s="526"/>
      <c r="H22" s="609">
        <f t="shared" si="18"/>
        <v>0</v>
      </c>
      <c r="I22" s="610">
        <f t="shared" si="19"/>
        <v>0</v>
      </c>
      <c r="J22" s="172"/>
      <c r="K22" s="525"/>
      <c r="L22" s="167"/>
      <c r="M22" s="608">
        <f t="shared" si="0"/>
        <v>0</v>
      </c>
      <c r="N22" s="526"/>
      <c r="O22" s="609">
        <f t="shared" si="20"/>
        <v>0</v>
      </c>
      <c r="P22" s="610">
        <f t="shared" si="1"/>
        <v>0</v>
      </c>
      <c r="Q22" s="172"/>
      <c r="R22" s="525"/>
      <c r="S22" s="167"/>
      <c r="T22" s="608">
        <f t="shared" si="21"/>
        <v>0</v>
      </c>
      <c r="U22" s="526"/>
      <c r="V22" s="609">
        <f t="shared" si="22"/>
        <v>0</v>
      </c>
      <c r="W22" s="610">
        <f t="shared" si="2"/>
        <v>0</v>
      </c>
      <c r="X22" s="172"/>
      <c r="Y22" s="525"/>
      <c r="Z22" s="167"/>
      <c r="AA22" s="608">
        <f t="shared" si="23"/>
        <v>0</v>
      </c>
      <c r="AB22" s="526"/>
      <c r="AC22" s="609">
        <f t="shared" si="24"/>
        <v>0</v>
      </c>
      <c r="AD22" s="610">
        <f t="shared" si="3"/>
        <v>0</v>
      </c>
      <c r="AE22" s="172"/>
      <c r="AF22" s="525"/>
      <c r="AG22" s="167"/>
      <c r="AH22" s="608">
        <f t="shared" si="25"/>
        <v>0</v>
      </c>
      <c r="AI22" s="526"/>
      <c r="AJ22" s="609">
        <f t="shared" si="26"/>
        <v>0</v>
      </c>
      <c r="AK22" s="610">
        <f t="shared" si="4"/>
        <v>0</v>
      </c>
      <c r="AL22" s="172"/>
      <c r="AM22" s="369"/>
      <c r="AN22" s="370"/>
      <c r="AO22" s="608">
        <f t="shared" si="27"/>
        <v>0</v>
      </c>
      <c r="AP22" s="371"/>
      <c r="AQ22" s="609">
        <f t="shared" si="28"/>
        <v>0</v>
      </c>
      <c r="AR22" s="610">
        <f t="shared" si="5"/>
        <v>0</v>
      </c>
      <c r="AS22" s="368"/>
      <c r="AT22" s="369"/>
      <c r="AU22" s="370"/>
      <c r="AV22" s="608">
        <f t="shared" si="36"/>
        <v>0</v>
      </c>
      <c r="AW22" s="371"/>
      <c r="AX22" s="609">
        <f t="shared" si="29"/>
        <v>0</v>
      </c>
      <c r="AY22" s="610">
        <f t="shared" si="7"/>
        <v>0</v>
      </c>
      <c r="AZ22" s="368"/>
      <c r="BA22" s="369"/>
      <c r="BB22" s="370"/>
      <c r="BC22" s="608">
        <f t="shared" si="37"/>
        <v>0</v>
      </c>
      <c r="BD22" s="371"/>
      <c r="BE22" s="609">
        <f t="shared" si="30"/>
        <v>0</v>
      </c>
      <c r="BF22" s="610">
        <f t="shared" si="9"/>
        <v>0</v>
      </c>
      <c r="BG22" s="368"/>
      <c r="BH22" s="369"/>
      <c r="BI22" s="618"/>
      <c r="BJ22" s="608">
        <f t="shared" si="38"/>
        <v>0</v>
      </c>
      <c r="BK22" s="371"/>
      <c r="BL22" s="609">
        <f t="shared" si="31"/>
        <v>0</v>
      </c>
      <c r="BM22" s="610">
        <f t="shared" si="11"/>
        <v>0</v>
      </c>
      <c r="BN22" s="368"/>
      <c r="BO22" s="369"/>
      <c r="BP22" s="370"/>
      <c r="BQ22" s="608">
        <f t="shared" si="39"/>
        <v>0</v>
      </c>
      <c r="BR22" s="371"/>
      <c r="BS22" s="609">
        <f t="shared" si="32"/>
        <v>0</v>
      </c>
      <c r="BT22" s="911">
        <f t="shared" si="13"/>
        <v>0</v>
      </c>
      <c r="BU22" s="622">
        <f t="shared" si="33"/>
        <v>0</v>
      </c>
      <c r="BV22" s="611">
        <f t="shared" si="34"/>
        <v>0</v>
      </c>
      <c r="BW22" s="610">
        <f t="shared" si="35"/>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176"/>
      <c r="B23" s="1145"/>
      <c r="C23" s="368"/>
      <c r="D23" s="369"/>
      <c r="E23" s="370"/>
      <c r="F23" s="608">
        <f t="shared" si="17"/>
        <v>0</v>
      </c>
      <c r="G23" s="371"/>
      <c r="H23" s="609">
        <f t="shared" si="18"/>
        <v>0</v>
      </c>
      <c r="I23" s="610">
        <f t="shared" si="19"/>
        <v>0</v>
      </c>
      <c r="J23" s="368"/>
      <c r="K23" s="369"/>
      <c r="L23" s="370"/>
      <c r="M23" s="608">
        <f t="shared" si="0"/>
        <v>0</v>
      </c>
      <c r="N23" s="371"/>
      <c r="O23" s="609">
        <f t="shared" si="20"/>
        <v>0</v>
      </c>
      <c r="P23" s="610">
        <f t="shared" si="1"/>
        <v>0</v>
      </c>
      <c r="Q23" s="368"/>
      <c r="R23" s="369"/>
      <c r="S23" s="370"/>
      <c r="T23" s="608">
        <f t="shared" si="21"/>
        <v>0</v>
      </c>
      <c r="U23" s="371"/>
      <c r="V23" s="609">
        <f t="shared" si="22"/>
        <v>0</v>
      </c>
      <c r="W23" s="610">
        <f t="shared" si="2"/>
        <v>0</v>
      </c>
      <c r="X23" s="368"/>
      <c r="Y23" s="369"/>
      <c r="Z23" s="370"/>
      <c r="AA23" s="608">
        <f t="shared" si="23"/>
        <v>0</v>
      </c>
      <c r="AB23" s="371"/>
      <c r="AC23" s="609">
        <f t="shared" si="24"/>
        <v>0</v>
      </c>
      <c r="AD23" s="610">
        <f t="shared" si="3"/>
        <v>0</v>
      </c>
      <c r="AE23" s="368"/>
      <c r="AF23" s="369"/>
      <c r="AG23" s="370"/>
      <c r="AH23" s="608">
        <f t="shared" si="25"/>
        <v>0</v>
      </c>
      <c r="AI23" s="371"/>
      <c r="AJ23" s="609">
        <f t="shared" si="26"/>
        <v>0</v>
      </c>
      <c r="AK23" s="610">
        <f t="shared" si="4"/>
        <v>0</v>
      </c>
      <c r="AL23" s="368"/>
      <c r="AM23" s="369"/>
      <c r="AN23" s="370"/>
      <c r="AO23" s="608">
        <f t="shared" si="27"/>
        <v>0</v>
      </c>
      <c r="AP23" s="371"/>
      <c r="AQ23" s="609">
        <f t="shared" si="28"/>
        <v>0</v>
      </c>
      <c r="AR23" s="610">
        <f t="shared" si="5"/>
        <v>0</v>
      </c>
      <c r="AS23" s="368"/>
      <c r="AT23" s="369"/>
      <c r="AU23" s="370"/>
      <c r="AV23" s="608">
        <f t="shared" si="36"/>
        <v>0</v>
      </c>
      <c r="AW23" s="371"/>
      <c r="AX23" s="609">
        <f t="shared" si="29"/>
        <v>0</v>
      </c>
      <c r="AY23" s="610">
        <f t="shared" si="7"/>
        <v>0</v>
      </c>
      <c r="AZ23" s="368"/>
      <c r="BA23" s="369"/>
      <c r="BB23" s="370"/>
      <c r="BC23" s="608">
        <f t="shared" si="37"/>
        <v>0</v>
      </c>
      <c r="BD23" s="371"/>
      <c r="BE23" s="609">
        <f t="shared" si="30"/>
        <v>0</v>
      </c>
      <c r="BF23" s="610">
        <f t="shared" si="9"/>
        <v>0</v>
      </c>
      <c r="BG23" s="368"/>
      <c r="BH23" s="369"/>
      <c r="BI23" s="618"/>
      <c r="BJ23" s="608">
        <f t="shared" si="38"/>
        <v>0</v>
      </c>
      <c r="BK23" s="371"/>
      <c r="BL23" s="609">
        <f t="shared" si="31"/>
        <v>0</v>
      </c>
      <c r="BM23" s="610">
        <f t="shared" si="11"/>
        <v>0</v>
      </c>
      <c r="BN23" s="368"/>
      <c r="BO23" s="369"/>
      <c r="BP23" s="370"/>
      <c r="BQ23" s="608">
        <f t="shared" si="39"/>
        <v>0</v>
      </c>
      <c r="BR23" s="371"/>
      <c r="BS23" s="609">
        <f t="shared" si="32"/>
        <v>0</v>
      </c>
      <c r="BT23" s="911">
        <f t="shared" si="13"/>
        <v>0</v>
      </c>
      <c r="BU23" s="622">
        <f t="shared" si="33"/>
        <v>0</v>
      </c>
      <c r="BV23" s="611">
        <f t="shared" si="34"/>
        <v>0</v>
      </c>
      <c r="BW23" s="610">
        <f t="shared" si="35"/>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176"/>
      <c r="B24" s="1145"/>
      <c r="C24" s="368"/>
      <c r="D24" s="369"/>
      <c r="E24" s="370"/>
      <c r="F24" s="608">
        <f t="shared" si="17"/>
        <v>0</v>
      </c>
      <c r="G24" s="526"/>
      <c r="H24" s="609">
        <f t="shared" si="18"/>
        <v>0</v>
      </c>
      <c r="I24" s="610">
        <f t="shared" si="19"/>
        <v>0</v>
      </c>
      <c r="J24" s="172"/>
      <c r="K24" s="525"/>
      <c r="L24" s="167"/>
      <c r="M24" s="608">
        <f t="shared" si="0"/>
        <v>0</v>
      </c>
      <c r="N24" s="526"/>
      <c r="O24" s="609">
        <f t="shared" si="20"/>
        <v>0</v>
      </c>
      <c r="P24" s="610">
        <f t="shared" si="1"/>
        <v>0</v>
      </c>
      <c r="Q24" s="172"/>
      <c r="R24" s="525"/>
      <c r="S24" s="167"/>
      <c r="T24" s="608">
        <f t="shared" si="21"/>
        <v>0</v>
      </c>
      <c r="U24" s="526"/>
      <c r="V24" s="609">
        <f t="shared" si="22"/>
        <v>0</v>
      </c>
      <c r="W24" s="610">
        <f t="shared" si="2"/>
        <v>0</v>
      </c>
      <c r="X24" s="172"/>
      <c r="Y24" s="525"/>
      <c r="Z24" s="167"/>
      <c r="AA24" s="608">
        <f t="shared" si="23"/>
        <v>0</v>
      </c>
      <c r="AB24" s="526"/>
      <c r="AC24" s="609">
        <f t="shared" si="24"/>
        <v>0</v>
      </c>
      <c r="AD24" s="610">
        <f t="shared" si="3"/>
        <v>0</v>
      </c>
      <c r="AE24" s="172"/>
      <c r="AF24" s="525"/>
      <c r="AG24" s="167"/>
      <c r="AH24" s="608">
        <f t="shared" si="25"/>
        <v>0</v>
      </c>
      <c r="AI24" s="526"/>
      <c r="AJ24" s="609">
        <f t="shared" si="26"/>
        <v>0</v>
      </c>
      <c r="AK24" s="610">
        <f t="shared" si="4"/>
        <v>0</v>
      </c>
      <c r="AL24" s="172"/>
      <c r="AM24" s="369"/>
      <c r="AN24" s="370"/>
      <c r="AO24" s="608">
        <f t="shared" si="27"/>
        <v>0</v>
      </c>
      <c r="AP24" s="371"/>
      <c r="AQ24" s="609">
        <f t="shared" si="28"/>
        <v>0</v>
      </c>
      <c r="AR24" s="610">
        <f t="shared" si="5"/>
        <v>0</v>
      </c>
      <c r="AS24" s="368"/>
      <c r="AT24" s="369"/>
      <c r="AU24" s="370"/>
      <c r="AV24" s="608">
        <f t="shared" si="36"/>
        <v>0</v>
      </c>
      <c r="AW24" s="371"/>
      <c r="AX24" s="609">
        <f t="shared" si="29"/>
        <v>0</v>
      </c>
      <c r="AY24" s="610">
        <f t="shared" si="7"/>
        <v>0</v>
      </c>
      <c r="AZ24" s="368"/>
      <c r="BA24" s="369"/>
      <c r="BB24" s="370"/>
      <c r="BC24" s="608">
        <f t="shared" si="37"/>
        <v>0</v>
      </c>
      <c r="BD24" s="371"/>
      <c r="BE24" s="609">
        <f t="shared" si="30"/>
        <v>0</v>
      </c>
      <c r="BF24" s="610">
        <f t="shared" si="9"/>
        <v>0</v>
      </c>
      <c r="BG24" s="368"/>
      <c r="BH24" s="369"/>
      <c r="BI24" s="618"/>
      <c r="BJ24" s="608">
        <f t="shared" si="38"/>
        <v>0</v>
      </c>
      <c r="BK24" s="371"/>
      <c r="BL24" s="609">
        <f t="shared" si="31"/>
        <v>0</v>
      </c>
      <c r="BM24" s="610">
        <f t="shared" si="11"/>
        <v>0</v>
      </c>
      <c r="BN24" s="368"/>
      <c r="BO24" s="369"/>
      <c r="BP24" s="370"/>
      <c r="BQ24" s="608">
        <f t="shared" si="39"/>
        <v>0</v>
      </c>
      <c r="BR24" s="371"/>
      <c r="BS24" s="609">
        <f t="shared" si="32"/>
        <v>0</v>
      </c>
      <c r="BT24" s="911">
        <f t="shared" si="13"/>
        <v>0</v>
      </c>
      <c r="BU24" s="622">
        <f t="shared" si="33"/>
        <v>0</v>
      </c>
      <c r="BV24" s="611">
        <f t="shared" si="34"/>
        <v>0</v>
      </c>
      <c r="BW24" s="610">
        <f t="shared" si="35"/>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176"/>
      <c r="B25" s="1145"/>
      <c r="C25" s="368"/>
      <c r="D25" s="369"/>
      <c r="E25" s="370"/>
      <c r="F25" s="608">
        <f t="shared" si="17"/>
        <v>0</v>
      </c>
      <c r="G25" s="526"/>
      <c r="H25" s="609">
        <f t="shared" si="18"/>
        <v>0</v>
      </c>
      <c r="I25" s="610">
        <f t="shared" si="19"/>
        <v>0</v>
      </c>
      <c r="J25" s="172"/>
      <c r="K25" s="525"/>
      <c r="L25" s="167"/>
      <c r="M25" s="608">
        <f t="shared" si="0"/>
        <v>0</v>
      </c>
      <c r="N25" s="526"/>
      <c r="O25" s="609">
        <f t="shared" si="20"/>
        <v>0</v>
      </c>
      <c r="P25" s="610">
        <f t="shared" si="1"/>
        <v>0</v>
      </c>
      <c r="Q25" s="172"/>
      <c r="R25" s="525"/>
      <c r="S25" s="167"/>
      <c r="T25" s="608">
        <f t="shared" si="21"/>
        <v>0</v>
      </c>
      <c r="U25" s="526"/>
      <c r="V25" s="609">
        <f t="shared" si="22"/>
        <v>0</v>
      </c>
      <c r="W25" s="610">
        <f t="shared" si="2"/>
        <v>0</v>
      </c>
      <c r="X25" s="172"/>
      <c r="Y25" s="525"/>
      <c r="Z25" s="167"/>
      <c r="AA25" s="608">
        <f t="shared" si="23"/>
        <v>0</v>
      </c>
      <c r="AB25" s="526"/>
      <c r="AC25" s="609">
        <f t="shared" si="24"/>
        <v>0</v>
      </c>
      <c r="AD25" s="610">
        <f t="shared" si="3"/>
        <v>0</v>
      </c>
      <c r="AE25" s="172"/>
      <c r="AF25" s="525"/>
      <c r="AG25" s="167"/>
      <c r="AH25" s="608">
        <f t="shared" si="25"/>
        <v>0</v>
      </c>
      <c r="AI25" s="526"/>
      <c r="AJ25" s="609">
        <f t="shared" si="26"/>
        <v>0</v>
      </c>
      <c r="AK25" s="610">
        <f t="shared" si="4"/>
        <v>0</v>
      </c>
      <c r="AL25" s="172"/>
      <c r="AM25" s="369"/>
      <c r="AN25" s="370"/>
      <c r="AO25" s="608">
        <f t="shared" si="27"/>
        <v>0</v>
      </c>
      <c r="AP25" s="371"/>
      <c r="AQ25" s="609">
        <f t="shared" si="28"/>
        <v>0</v>
      </c>
      <c r="AR25" s="610">
        <f t="shared" si="5"/>
        <v>0</v>
      </c>
      <c r="AS25" s="368"/>
      <c r="AT25" s="369"/>
      <c r="AU25" s="370"/>
      <c r="AV25" s="608">
        <f t="shared" si="36"/>
        <v>0</v>
      </c>
      <c r="AW25" s="371"/>
      <c r="AX25" s="609">
        <f t="shared" si="29"/>
        <v>0</v>
      </c>
      <c r="AY25" s="610">
        <f t="shared" si="7"/>
        <v>0</v>
      </c>
      <c r="AZ25" s="368"/>
      <c r="BA25" s="369"/>
      <c r="BB25" s="370"/>
      <c r="BC25" s="608">
        <f t="shared" si="37"/>
        <v>0</v>
      </c>
      <c r="BD25" s="371"/>
      <c r="BE25" s="609">
        <f t="shared" si="30"/>
        <v>0</v>
      </c>
      <c r="BF25" s="610">
        <f t="shared" si="9"/>
        <v>0</v>
      </c>
      <c r="BG25" s="368"/>
      <c r="BH25" s="369"/>
      <c r="BI25" s="618"/>
      <c r="BJ25" s="608">
        <f t="shared" si="38"/>
        <v>0</v>
      </c>
      <c r="BK25" s="371"/>
      <c r="BL25" s="609">
        <f t="shared" si="31"/>
        <v>0</v>
      </c>
      <c r="BM25" s="610">
        <f t="shared" si="11"/>
        <v>0</v>
      </c>
      <c r="BN25" s="368"/>
      <c r="BO25" s="369"/>
      <c r="BP25" s="370"/>
      <c r="BQ25" s="608">
        <f t="shared" si="39"/>
        <v>0</v>
      </c>
      <c r="BR25" s="371"/>
      <c r="BS25" s="609">
        <f t="shared" si="32"/>
        <v>0</v>
      </c>
      <c r="BT25" s="911">
        <f t="shared" si="13"/>
        <v>0</v>
      </c>
      <c r="BU25" s="622">
        <f t="shared" si="33"/>
        <v>0</v>
      </c>
      <c r="BV25" s="611">
        <f t="shared" si="34"/>
        <v>0</v>
      </c>
      <c r="BW25" s="610">
        <f t="shared" si="35"/>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176"/>
      <c r="B26" s="1145"/>
      <c r="C26" s="368"/>
      <c r="D26" s="369"/>
      <c r="E26" s="370"/>
      <c r="F26" s="608">
        <f t="shared" si="17"/>
        <v>0</v>
      </c>
      <c r="G26" s="526"/>
      <c r="H26" s="609">
        <f t="shared" si="18"/>
        <v>0</v>
      </c>
      <c r="I26" s="610">
        <f t="shared" si="19"/>
        <v>0</v>
      </c>
      <c r="J26" s="172"/>
      <c r="K26" s="525"/>
      <c r="L26" s="167"/>
      <c r="M26" s="608">
        <f t="shared" si="0"/>
        <v>0</v>
      </c>
      <c r="N26" s="526"/>
      <c r="O26" s="609">
        <f t="shared" si="20"/>
        <v>0</v>
      </c>
      <c r="P26" s="610">
        <f t="shared" si="1"/>
        <v>0</v>
      </c>
      <c r="Q26" s="172"/>
      <c r="R26" s="525"/>
      <c r="S26" s="167"/>
      <c r="T26" s="608">
        <f t="shared" si="21"/>
        <v>0</v>
      </c>
      <c r="U26" s="526"/>
      <c r="V26" s="609">
        <f t="shared" si="22"/>
        <v>0</v>
      </c>
      <c r="W26" s="610">
        <f t="shared" si="2"/>
        <v>0</v>
      </c>
      <c r="X26" s="172"/>
      <c r="Y26" s="525"/>
      <c r="Z26" s="167"/>
      <c r="AA26" s="608">
        <f t="shared" si="23"/>
        <v>0</v>
      </c>
      <c r="AB26" s="526"/>
      <c r="AC26" s="609">
        <f t="shared" si="24"/>
        <v>0</v>
      </c>
      <c r="AD26" s="610">
        <f t="shared" si="3"/>
        <v>0</v>
      </c>
      <c r="AE26" s="172"/>
      <c r="AF26" s="525"/>
      <c r="AG26" s="167"/>
      <c r="AH26" s="608">
        <f t="shared" si="25"/>
        <v>0</v>
      </c>
      <c r="AI26" s="526"/>
      <c r="AJ26" s="609">
        <f t="shared" si="26"/>
        <v>0</v>
      </c>
      <c r="AK26" s="610">
        <f t="shared" si="4"/>
        <v>0</v>
      </c>
      <c r="AL26" s="172"/>
      <c r="AM26" s="369"/>
      <c r="AN26" s="370"/>
      <c r="AO26" s="608">
        <f t="shared" si="27"/>
        <v>0</v>
      </c>
      <c r="AP26" s="371"/>
      <c r="AQ26" s="609">
        <f t="shared" si="28"/>
        <v>0</v>
      </c>
      <c r="AR26" s="610">
        <f t="shared" si="5"/>
        <v>0</v>
      </c>
      <c r="AS26" s="368"/>
      <c r="AT26" s="369"/>
      <c r="AU26" s="370"/>
      <c r="AV26" s="608">
        <f t="shared" si="36"/>
        <v>0</v>
      </c>
      <c r="AW26" s="371"/>
      <c r="AX26" s="609">
        <f t="shared" si="29"/>
        <v>0</v>
      </c>
      <c r="AY26" s="610">
        <f t="shared" si="7"/>
        <v>0</v>
      </c>
      <c r="AZ26" s="368"/>
      <c r="BA26" s="369"/>
      <c r="BB26" s="370"/>
      <c r="BC26" s="608">
        <f t="shared" si="37"/>
        <v>0</v>
      </c>
      <c r="BD26" s="371"/>
      <c r="BE26" s="609">
        <f t="shared" si="30"/>
        <v>0</v>
      </c>
      <c r="BF26" s="610">
        <f t="shared" si="9"/>
        <v>0</v>
      </c>
      <c r="BG26" s="368"/>
      <c r="BH26" s="369"/>
      <c r="BI26" s="618"/>
      <c r="BJ26" s="608">
        <f t="shared" si="38"/>
        <v>0</v>
      </c>
      <c r="BK26" s="371"/>
      <c r="BL26" s="609">
        <f t="shared" si="31"/>
        <v>0</v>
      </c>
      <c r="BM26" s="610">
        <f t="shared" si="11"/>
        <v>0</v>
      </c>
      <c r="BN26" s="368"/>
      <c r="BO26" s="369"/>
      <c r="BP26" s="370"/>
      <c r="BQ26" s="608">
        <f t="shared" si="39"/>
        <v>0</v>
      </c>
      <c r="BR26" s="371"/>
      <c r="BS26" s="609">
        <f t="shared" si="32"/>
        <v>0</v>
      </c>
      <c r="BT26" s="911">
        <f t="shared" si="13"/>
        <v>0</v>
      </c>
      <c r="BU26" s="622">
        <f t="shared" si="33"/>
        <v>0</v>
      </c>
      <c r="BV26" s="611">
        <f t="shared" si="34"/>
        <v>0</v>
      </c>
      <c r="BW26" s="610">
        <f t="shared" si="35"/>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176"/>
      <c r="B27" s="1145"/>
      <c r="C27" s="368"/>
      <c r="D27" s="369"/>
      <c r="E27" s="370"/>
      <c r="F27" s="608">
        <f t="shared" si="17"/>
        <v>0</v>
      </c>
      <c r="G27" s="371"/>
      <c r="H27" s="609">
        <f t="shared" si="18"/>
        <v>0</v>
      </c>
      <c r="I27" s="610">
        <f t="shared" si="19"/>
        <v>0</v>
      </c>
      <c r="J27" s="368"/>
      <c r="K27" s="369"/>
      <c r="L27" s="370"/>
      <c r="M27" s="608">
        <f t="shared" si="0"/>
        <v>0</v>
      </c>
      <c r="N27" s="371"/>
      <c r="O27" s="609">
        <f t="shared" si="20"/>
        <v>0</v>
      </c>
      <c r="P27" s="610">
        <f t="shared" si="1"/>
        <v>0</v>
      </c>
      <c r="Q27" s="368"/>
      <c r="R27" s="369"/>
      <c r="S27" s="370"/>
      <c r="T27" s="608">
        <f t="shared" si="21"/>
        <v>0</v>
      </c>
      <c r="U27" s="371"/>
      <c r="V27" s="609">
        <f t="shared" si="22"/>
        <v>0</v>
      </c>
      <c r="W27" s="610">
        <f t="shared" si="2"/>
        <v>0</v>
      </c>
      <c r="X27" s="368"/>
      <c r="Y27" s="369"/>
      <c r="Z27" s="370"/>
      <c r="AA27" s="608">
        <f t="shared" si="23"/>
        <v>0</v>
      </c>
      <c r="AB27" s="371"/>
      <c r="AC27" s="609">
        <f t="shared" si="24"/>
        <v>0</v>
      </c>
      <c r="AD27" s="610">
        <f t="shared" si="3"/>
        <v>0</v>
      </c>
      <c r="AE27" s="368"/>
      <c r="AF27" s="369"/>
      <c r="AG27" s="370"/>
      <c r="AH27" s="608">
        <f t="shared" si="25"/>
        <v>0</v>
      </c>
      <c r="AI27" s="371"/>
      <c r="AJ27" s="609">
        <f t="shared" si="26"/>
        <v>0</v>
      </c>
      <c r="AK27" s="610">
        <f t="shared" si="4"/>
        <v>0</v>
      </c>
      <c r="AL27" s="368"/>
      <c r="AM27" s="369"/>
      <c r="AN27" s="370"/>
      <c r="AO27" s="608">
        <f t="shared" si="27"/>
        <v>0</v>
      </c>
      <c r="AP27" s="371"/>
      <c r="AQ27" s="609">
        <f t="shared" si="28"/>
        <v>0</v>
      </c>
      <c r="AR27" s="610">
        <f t="shared" si="5"/>
        <v>0</v>
      </c>
      <c r="AS27" s="368"/>
      <c r="AT27" s="369"/>
      <c r="AU27" s="370"/>
      <c r="AV27" s="608">
        <f t="shared" si="36"/>
        <v>0</v>
      </c>
      <c r="AW27" s="371"/>
      <c r="AX27" s="609">
        <f t="shared" si="29"/>
        <v>0</v>
      </c>
      <c r="AY27" s="610">
        <f t="shared" si="7"/>
        <v>0</v>
      </c>
      <c r="AZ27" s="368"/>
      <c r="BA27" s="369"/>
      <c r="BB27" s="370"/>
      <c r="BC27" s="608">
        <f t="shared" si="37"/>
        <v>0</v>
      </c>
      <c r="BD27" s="371"/>
      <c r="BE27" s="609">
        <f t="shared" si="30"/>
        <v>0</v>
      </c>
      <c r="BF27" s="610">
        <f t="shared" si="9"/>
        <v>0</v>
      </c>
      <c r="BG27" s="368"/>
      <c r="BH27" s="369"/>
      <c r="BI27" s="618"/>
      <c r="BJ27" s="608">
        <f t="shared" si="38"/>
        <v>0</v>
      </c>
      <c r="BK27" s="371"/>
      <c r="BL27" s="609">
        <f t="shared" si="31"/>
        <v>0</v>
      </c>
      <c r="BM27" s="610">
        <f t="shared" si="11"/>
        <v>0</v>
      </c>
      <c r="BN27" s="368"/>
      <c r="BO27" s="369"/>
      <c r="BP27" s="370"/>
      <c r="BQ27" s="608">
        <f t="shared" si="39"/>
        <v>0</v>
      </c>
      <c r="BR27" s="371"/>
      <c r="BS27" s="609">
        <f t="shared" si="32"/>
        <v>0</v>
      </c>
      <c r="BT27" s="911">
        <f t="shared" si="13"/>
        <v>0</v>
      </c>
      <c r="BU27" s="622">
        <f t="shared" si="33"/>
        <v>0</v>
      </c>
      <c r="BV27" s="611">
        <f t="shared" si="34"/>
        <v>0</v>
      </c>
      <c r="BW27" s="610">
        <f t="shared" si="35"/>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176"/>
      <c r="B28" s="1145"/>
      <c r="C28" s="368"/>
      <c r="D28" s="369"/>
      <c r="E28" s="370"/>
      <c r="F28" s="608">
        <f t="shared" si="17"/>
        <v>0</v>
      </c>
      <c r="G28" s="526"/>
      <c r="H28" s="609">
        <f t="shared" si="18"/>
        <v>0</v>
      </c>
      <c r="I28" s="610">
        <f t="shared" si="19"/>
        <v>0</v>
      </c>
      <c r="J28" s="172"/>
      <c r="K28" s="525"/>
      <c r="L28" s="167"/>
      <c r="M28" s="608">
        <f t="shared" si="0"/>
        <v>0</v>
      </c>
      <c r="N28" s="526"/>
      <c r="O28" s="609">
        <f t="shared" si="20"/>
        <v>0</v>
      </c>
      <c r="P28" s="610">
        <f t="shared" si="1"/>
        <v>0</v>
      </c>
      <c r="Q28" s="172"/>
      <c r="R28" s="525"/>
      <c r="S28" s="167"/>
      <c r="T28" s="608">
        <f t="shared" si="21"/>
        <v>0</v>
      </c>
      <c r="U28" s="526"/>
      <c r="V28" s="609">
        <f t="shared" si="22"/>
        <v>0</v>
      </c>
      <c r="W28" s="610">
        <f t="shared" si="2"/>
        <v>0</v>
      </c>
      <c r="X28" s="172"/>
      <c r="Y28" s="525"/>
      <c r="Z28" s="167"/>
      <c r="AA28" s="608">
        <f t="shared" si="23"/>
        <v>0</v>
      </c>
      <c r="AB28" s="526"/>
      <c r="AC28" s="609">
        <f t="shared" si="24"/>
        <v>0</v>
      </c>
      <c r="AD28" s="610">
        <f t="shared" si="3"/>
        <v>0</v>
      </c>
      <c r="AE28" s="172"/>
      <c r="AF28" s="525"/>
      <c r="AG28" s="167"/>
      <c r="AH28" s="608">
        <f t="shared" si="25"/>
        <v>0</v>
      </c>
      <c r="AI28" s="526"/>
      <c r="AJ28" s="609">
        <f t="shared" si="26"/>
        <v>0</v>
      </c>
      <c r="AK28" s="610">
        <f t="shared" si="4"/>
        <v>0</v>
      </c>
      <c r="AL28" s="172"/>
      <c r="AM28" s="369"/>
      <c r="AN28" s="370"/>
      <c r="AO28" s="608">
        <f t="shared" si="27"/>
        <v>0</v>
      </c>
      <c r="AP28" s="371"/>
      <c r="AQ28" s="609">
        <f t="shared" si="28"/>
        <v>0</v>
      </c>
      <c r="AR28" s="610">
        <f t="shared" si="5"/>
        <v>0</v>
      </c>
      <c r="AS28" s="368"/>
      <c r="AT28" s="369"/>
      <c r="AU28" s="370"/>
      <c r="AV28" s="608">
        <f t="shared" si="36"/>
        <v>0</v>
      </c>
      <c r="AW28" s="371"/>
      <c r="AX28" s="609">
        <f t="shared" si="29"/>
        <v>0</v>
      </c>
      <c r="AY28" s="610">
        <f t="shared" si="7"/>
        <v>0</v>
      </c>
      <c r="AZ28" s="368"/>
      <c r="BA28" s="369"/>
      <c r="BB28" s="370"/>
      <c r="BC28" s="608">
        <f t="shared" si="37"/>
        <v>0</v>
      </c>
      <c r="BD28" s="371"/>
      <c r="BE28" s="609">
        <f t="shared" si="30"/>
        <v>0</v>
      </c>
      <c r="BF28" s="610">
        <f t="shared" si="9"/>
        <v>0</v>
      </c>
      <c r="BG28" s="368"/>
      <c r="BH28" s="369"/>
      <c r="BI28" s="618"/>
      <c r="BJ28" s="608">
        <f t="shared" si="38"/>
        <v>0</v>
      </c>
      <c r="BK28" s="371"/>
      <c r="BL28" s="609">
        <f t="shared" si="31"/>
        <v>0</v>
      </c>
      <c r="BM28" s="610">
        <f t="shared" si="11"/>
        <v>0</v>
      </c>
      <c r="BN28" s="368"/>
      <c r="BO28" s="369"/>
      <c r="BP28" s="370"/>
      <c r="BQ28" s="608">
        <f t="shared" si="39"/>
        <v>0</v>
      </c>
      <c r="BR28" s="371"/>
      <c r="BS28" s="609">
        <f t="shared" si="32"/>
        <v>0</v>
      </c>
      <c r="BT28" s="911">
        <f t="shared" si="13"/>
        <v>0</v>
      </c>
      <c r="BU28" s="622">
        <f t="shared" si="33"/>
        <v>0</v>
      </c>
      <c r="BV28" s="611">
        <f t="shared" si="34"/>
        <v>0</v>
      </c>
      <c r="BW28" s="610">
        <f t="shared" si="35"/>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176"/>
      <c r="B29" s="1145"/>
      <c r="C29" s="368"/>
      <c r="D29" s="369"/>
      <c r="E29" s="370"/>
      <c r="F29" s="608">
        <f t="shared" si="17"/>
        <v>0</v>
      </c>
      <c r="G29" s="526"/>
      <c r="H29" s="609">
        <f t="shared" si="18"/>
        <v>0</v>
      </c>
      <c r="I29" s="610">
        <f t="shared" si="19"/>
        <v>0</v>
      </c>
      <c r="J29" s="172"/>
      <c r="K29" s="525"/>
      <c r="L29" s="167"/>
      <c r="M29" s="608">
        <f t="shared" si="0"/>
        <v>0</v>
      </c>
      <c r="N29" s="526"/>
      <c r="O29" s="609">
        <f t="shared" si="20"/>
        <v>0</v>
      </c>
      <c r="P29" s="610">
        <f t="shared" si="1"/>
        <v>0</v>
      </c>
      <c r="Q29" s="172"/>
      <c r="R29" s="525"/>
      <c r="S29" s="167"/>
      <c r="T29" s="608">
        <f t="shared" si="21"/>
        <v>0</v>
      </c>
      <c r="U29" s="526"/>
      <c r="V29" s="609">
        <f t="shared" si="22"/>
        <v>0</v>
      </c>
      <c r="W29" s="610">
        <f t="shared" si="2"/>
        <v>0</v>
      </c>
      <c r="X29" s="172"/>
      <c r="Y29" s="525"/>
      <c r="Z29" s="167"/>
      <c r="AA29" s="608">
        <f t="shared" si="23"/>
        <v>0</v>
      </c>
      <c r="AB29" s="526"/>
      <c r="AC29" s="609">
        <f t="shared" si="24"/>
        <v>0</v>
      </c>
      <c r="AD29" s="610">
        <f t="shared" si="3"/>
        <v>0</v>
      </c>
      <c r="AE29" s="172"/>
      <c r="AF29" s="525"/>
      <c r="AG29" s="167"/>
      <c r="AH29" s="608">
        <f t="shared" si="25"/>
        <v>0</v>
      </c>
      <c r="AI29" s="526"/>
      <c r="AJ29" s="609">
        <f t="shared" si="26"/>
        <v>0</v>
      </c>
      <c r="AK29" s="610">
        <f t="shared" si="4"/>
        <v>0</v>
      </c>
      <c r="AL29" s="172"/>
      <c r="AM29" s="369"/>
      <c r="AN29" s="370"/>
      <c r="AO29" s="608">
        <f t="shared" si="27"/>
        <v>0</v>
      </c>
      <c r="AP29" s="371"/>
      <c r="AQ29" s="609">
        <f t="shared" si="28"/>
        <v>0</v>
      </c>
      <c r="AR29" s="610">
        <f t="shared" si="5"/>
        <v>0</v>
      </c>
      <c r="AS29" s="368"/>
      <c r="AT29" s="369"/>
      <c r="AU29" s="370"/>
      <c r="AV29" s="608">
        <f t="shared" si="36"/>
        <v>0</v>
      </c>
      <c r="AW29" s="371"/>
      <c r="AX29" s="609">
        <f t="shared" si="29"/>
        <v>0</v>
      </c>
      <c r="AY29" s="610">
        <f t="shared" si="7"/>
        <v>0</v>
      </c>
      <c r="AZ29" s="368"/>
      <c r="BA29" s="369"/>
      <c r="BB29" s="370"/>
      <c r="BC29" s="608">
        <f t="shared" si="37"/>
        <v>0</v>
      </c>
      <c r="BD29" s="371"/>
      <c r="BE29" s="609">
        <f t="shared" si="30"/>
        <v>0</v>
      </c>
      <c r="BF29" s="610">
        <f t="shared" si="9"/>
        <v>0</v>
      </c>
      <c r="BG29" s="368"/>
      <c r="BH29" s="369"/>
      <c r="BI29" s="618"/>
      <c r="BJ29" s="608">
        <f t="shared" si="38"/>
        <v>0</v>
      </c>
      <c r="BK29" s="371"/>
      <c r="BL29" s="609">
        <f t="shared" si="31"/>
        <v>0</v>
      </c>
      <c r="BM29" s="610">
        <f t="shared" si="11"/>
        <v>0</v>
      </c>
      <c r="BN29" s="368"/>
      <c r="BO29" s="369"/>
      <c r="BP29" s="370"/>
      <c r="BQ29" s="608">
        <f t="shared" si="39"/>
        <v>0</v>
      </c>
      <c r="BR29" s="371"/>
      <c r="BS29" s="609">
        <f t="shared" si="32"/>
        <v>0</v>
      </c>
      <c r="BT29" s="911">
        <f t="shared" si="13"/>
        <v>0</v>
      </c>
      <c r="BU29" s="622">
        <f t="shared" si="33"/>
        <v>0</v>
      </c>
      <c r="BV29" s="611">
        <f t="shared" si="34"/>
        <v>0</v>
      </c>
      <c r="BW29" s="610">
        <f t="shared" si="35"/>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176"/>
      <c r="B30" s="1145"/>
      <c r="C30" s="368"/>
      <c r="D30" s="369"/>
      <c r="E30" s="370"/>
      <c r="F30" s="608">
        <f t="shared" si="17"/>
        <v>0</v>
      </c>
      <c r="G30" s="526"/>
      <c r="H30" s="609">
        <f t="shared" si="18"/>
        <v>0</v>
      </c>
      <c r="I30" s="610">
        <f t="shared" si="19"/>
        <v>0</v>
      </c>
      <c r="J30" s="172"/>
      <c r="K30" s="525"/>
      <c r="L30" s="167"/>
      <c r="M30" s="608">
        <f t="shared" si="0"/>
        <v>0</v>
      </c>
      <c r="N30" s="526"/>
      <c r="O30" s="609">
        <f t="shared" si="20"/>
        <v>0</v>
      </c>
      <c r="P30" s="610">
        <f t="shared" si="1"/>
        <v>0</v>
      </c>
      <c r="Q30" s="172"/>
      <c r="R30" s="525"/>
      <c r="S30" s="167"/>
      <c r="T30" s="608">
        <f t="shared" si="21"/>
        <v>0</v>
      </c>
      <c r="U30" s="526"/>
      <c r="V30" s="609">
        <f t="shared" si="22"/>
        <v>0</v>
      </c>
      <c r="W30" s="610">
        <f t="shared" si="2"/>
        <v>0</v>
      </c>
      <c r="X30" s="172"/>
      <c r="Y30" s="525"/>
      <c r="Z30" s="167"/>
      <c r="AA30" s="608">
        <f t="shared" si="23"/>
        <v>0</v>
      </c>
      <c r="AB30" s="526"/>
      <c r="AC30" s="609">
        <f t="shared" si="24"/>
        <v>0</v>
      </c>
      <c r="AD30" s="610">
        <f t="shared" si="3"/>
        <v>0</v>
      </c>
      <c r="AE30" s="172"/>
      <c r="AF30" s="525"/>
      <c r="AG30" s="167"/>
      <c r="AH30" s="608">
        <f t="shared" si="25"/>
        <v>0</v>
      </c>
      <c r="AI30" s="526"/>
      <c r="AJ30" s="609">
        <f t="shared" si="26"/>
        <v>0</v>
      </c>
      <c r="AK30" s="610">
        <f t="shared" si="4"/>
        <v>0</v>
      </c>
      <c r="AL30" s="172"/>
      <c r="AM30" s="369"/>
      <c r="AN30" s="370"/>
      <c r="AO30" s="608">
        <f t="shared" si="27"/>
        <v>0</v>
      </c>
      <c r="AP30" s="371"/>
      <c r="AQ30" s="609">
        <f t="shared" si="28"/>
        <v>0</v>
      </c>
      <c r="AR30" s="610">
        <f t="shared" si="5"/>
        <v>0</v>
      </c>
      <c r="AS30" s="368"/>
      <c r="AT30" s="369"/>
      <c r="AU30" s="370"/>
      <c r="AV30" s="608">
        <f t="shared" si="36"/>
        <v>0</v>
      </c>
      <c r="AW30" s="371"/>
      <c r="AX30" s="609">
        <f t="shared" si="29"/>
        <v>0</v>
      </c>
      <c r="AY30" s="610">
        <f t="shared" si="7"/>
        <v>0</v>
      </c>
      <c r="AZ30" s="368"/>
      <c r="BA30" s="369"/>
      <c r="BB30" s="370"/>
      <c r="BC30" s="608">
        <f t="shared" si="37"/>
        <v>0</v>
      </c>
      <c r="BD30" s="371"/>
      <c r="BE30" s="609">
        <f t="shared" si="30"/>
        <v>0</v>
      </c>
      <c r="BF30" s="610">
        <f t="shared" si="9"/>
        <v>0</v>
      </c>
      <c r="BG30" s="368"/>
      <c r="BH30" s="369"/>
      <c r="BI30" s="618"/>
      <c r="BJ30" s="608">
        <f t="shared" si="38"/>
        <v>0</v>
      </c>
      <c r="BK30" s="371"/>
      <c r="BL30" s="609">
        <f t="shared" si="31"/>
        <v>0</v>
      </c>
      <c r="BM30" s="610">
        <f t="shared" si="11"/>
        <v>0</v>
      </c>
      <c r="BN30" s="368"/>
      <c r="BO30" s="369"/>
      <c r="BP30" s="370"/>
      <c r="BQ30" s="608">
        <f t="shared" si="39"/>
        <v>0</v>
      </c>
      <c r="BR30" s="371"/>
      <c r="BS30" s="609">
        <f t="shared" si="32"/>
        <v>0</v>
      </c>
      <c r="BT30" s="911">
        <f t="shared" si="13"/>
        <v>0</v>
      </c>
      <c r="BU30" s="622">
        <f t="shared" si="33"/>
        <v>0</v>
      </c>
      <c r="BV30" s="611">
        <f t="shared" si="34"/>
        <v>0</v>
      </c>
      <c r="BW30" s="610">
        <f t="shared" si="35"/>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176"/>
      <c r="B31" s="1145"/>
      <c r="C31" s="368"/>
      <c r="D31" s="369"/>
      <c r="E31" s="370"/>
      <c r="F31" s="608">
        <f t="shared" si="17"/>
        <v>0</v>
      </c>
      <c r="G31" s="526"/>
      <c r="H31" s="609">
        <f t="shared" si="18"/>
        <v>0</v>
      </c>
      <c r="I31" s="610">
        <f t="shared" si="19"/>
        <v>0</v>
      </c>
      <c r="J31" s="172"/>
      <c r="K31" s="369"/>
      <c r="L31" s="370"/>
      <c r="M31" s="608">
        <f t="shared" si="0"/>
        <v>0</v>
      </c>
      <c r="N31" s="371"/>
      <c r="O31" s="609">
        <f t="shared" si="20"/>
        <v>0</v>
      </c>
      <c r="P31" s="610">
        <f t="shared" si="1"/>
        <v>0</v>
      </c>
      <c r="Q31" s="368"/>
      <c r="R31" s="369"/>
      <c r="S31" s="167"/>
      <c r="T31" s="608">
        <f t="shared" si="21"/>
        <v>0</v>
      </c>
      <c r="U31" s="371"/>
      <c r="V31" s="609">
        <f t="shared" si="22"/>
        <v>0</v>
      </c>
      <c r="W31" s="610">
        <f t="shared" si="2"/>
        <v>0</v>
      </c>
      <c r="X31" s="368"/>
      <c r="Y31" s="525"/>
      <c r="Z31" s="370"/>
      <c r="AA31" s="608">
        <f t="shared" si="23"/>
        <v>0</v>
      </c>
      <c r="AB31" s="526"/>
      <c r="AC31" s="609">
        <f t="shared" si="24"/>
        <v>0</v>
      </c>
      <c r="AD31" s="610">
        <f t="shared" si="3"/>
        <v>0</v>
      </c>
      <c r="AE31" s="172"/>
      <c r="AF31" s="369"/>
      <c r="AG31" s="370"/>
      <c r="AH31" s="608">
        <f t="shared" si="25"/>
        <v>0</v>
      </c>
      <c r="AI31" s="371"/>
      <c r="AJ31" s="609">
        <f t="shared" si="26"/>
        <v>0</v>
      </c>
      <c r="AK31" s="610">
        <f t="shared" si="4"/>
        <v>0</v>
      </c>
      <c r="AL31" s="172"/>
      <c r="AM31" s="369"/>
      <c r="AN31" s="370"/>
      <c r="AO31" s="608">
        <f t="shared" si="27"/>
        <v>0</v>
      </c>
      <c r="AP31" s="371"/>
      <c r="AQ31" s="609">
        <f t="shared" si="28"/>
        <v>0</v>
      </c>
      <c r="AR31" s="610">
        <f t="shared" si="5"/>
        <v>0</v>
      </c>
      <c r="AS31" s="368"/>
      <c r="AT31" s="369"/>
      <c r="AU31" s="370"/>
      <c r="AV31" s="608">
        <f t="shared" si="36"/>
        <v>0</v>
      </c>
      <c r="AW31" s="371"/>
      <c r="AX31" s="609">
        <f t="shared" si="29"/>
        <v>0</v>
      </c>
      <c r="AY31" s="610">
        <f t="shared" si="7"/>
        <v>0</v>
      </c>
      <c r="AZ31" s="368"/>
      <c r="BA31" s="369"/>
      <c r="BB31" s="370"/>
      <c r="BC31" s="608">
        <f t="shared" si="37"/>
        <v>0</v>
      </c>
      <c r="BD31" s="371"/>
      <c r="BE31" s="609">
        <f t="shared" si="30"/>
        <v>0</v>
      </c>
      <c r="BF31" s="610">
        <f t="shared" si="9"/>
        <v>0</v>
      </c>
      <c r="BG31" s="368"/>
      <c r="BH31" s="369"/>
      <c r="BI31" s="618"/>
      <c r="BJ31" s="608">
        <f t="shared" si="38"/>
        <v>0</v>
      </c>
      <c r="BK31" s="371"/>
      <c r="BL31" s="609">
        <f t="shared" si="31"/>
        <v>0</v>
      </c>
      <c r="BM31" s="610">
        <f t="shared" si="11"/>
        <v>0</v>
      </c>
      <c r="BN31" s="368"/>
      <c r="BO31" s="369"/>
      <c r="BP31" s="370"/>
      <c r="BQ31" s="608">
        <f t="shared" si="39"/>
        <v>0</v>
      </c>
      <c r="BR31" s="371"/>
      <c r="BS31" s="609">
        <f t="shared" si="32"/>
        <v>0</v>
      </c>
      <c r="BT31" s="911">
        <f t="shared" si="13"/>
        <v>0</v>
      </c>
      <c r="BU31" s="622">
        <f t="shared" si="33"/>
        <v>0</v>
      </c>
      <c r="BV31" s="611">
        <f t="shared" si="34"/>
        <v>0</v>
      </c>
      <c r="BW31" s="610">
        <f t="shared" si="35"/>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176"/>
      <c r="B32" s="1145"/>
      <c r="C32" s="368"/>
      <c r="D32" s="369"/>
      <c r="E32" s="370"/>
      <c r="F32" s="608">
        <f t="shared" si="17"/>
        <v>0</v>
      </c>
      <c r="G32" s="526"/>
      <c r="H32" s="609">
        <f t="shared" si="18"/>
        <v>0</v>
      </c>
      <c r="I32" s="610">
        <f t="shared" si="19"/>
        <v>0</v>
      </c>
      <c r="J32" s="172"/>
      <c r="K32" s="525"/>
      <c r="L32" s="167"/>
      <c r="M32" s="608">
        <f t="shared" si="0"/>
        <v>0</v>
      </c>
      <c r="N32" s="526"/>
      <c r="O32" s="609">
        <f t="shared" si="20"/>
        <v>0</v>
      </c>
      <c r="P32" s="610">
        <f t="shared" si="1"/>
        <v>0</v>
      </c>
      <c r="Q32" s="172"/>
      <c r="R32" s="525"/>
      <c r="S32" s="167"/>
      <c r="T32" s="608">
        <f t="shared" si="21"/>
        <v>0</v>
      </c>
      <c r="U32" s="526"/>
      <c r="V32" s="609">
        <f t="shared" si="22"/>
        <v>0</v>
      </c>
      <c r="W32" s="610">
        <f t="shared" si="2"/>
        <v>0</v>
      </c>
      <c r="X32" s="172"/>
      <c r="Y32" s="525"/>
      <c r="Z32" s="167"/>
      <c r="AA32" s="608">
        <f t="shared" si="23"/>
        <v>0</v>
      </c>
      <c r="AB32" s="526"/>
      <c r="AC32" s="609">
        <f t="shared" si="24"/>
        <v>0</v>
      </c>
      <c r="AD32" s="610">
        <f t="shared" si="3"/>
        <v>0</v>
      </c>
      <c r="AE32" s="172"/>
      <c r="AF32" s="525"/>
      <c r="AG32" s="167"/>
      <c r="AH32" s="608">
        <f t="shared" si="25"/>
        <v>0</v>
      </c>
      <c r="AI32" s="526"/>
      <c r="AJ32" s="609">
        <f t="shared" si="26"/>
        <v>0</v>
      </c>
      <c r="AK32" s="610">
        <f t="shared" si="4"/>
        <v>0</v>
      </c>
      <c r="AL32" s="172"/>
      <c r="AM32" s="369"/>
      <c r="AN32" s="370"/>
      <c r="AO32" s="608">
        <f t="shared" si="27"/>
        <v>0</v>
      </c>
      <c r="AP32" s="371"/>
      <c r="AQ32" s="609">
        <f t="shared" si="28"/>
        <v>0</v>
      </c>
      <c r="AR32" s="610">
        <f t="shared" si="5"/>
        <v>0</v>
      </c>
      <c r="AS32" s="368"/>
      <c r="AT32" s="369"/>
      <c r="AU32" s="370"/>
      <c r="AV32" s="608">
        <f t="shared" si="36"/>
        <v>0</v>
      </c>
      <c r="AW32" s="371"/>
      <c r="AX32" s="609">
        <f t="shared" si="29"/>
        <v>0</v>
      </c>
      <c r="AY32" s="610">
        <f t="shared" si="7"/>
        <v>0</v>
      </c>
      <c r="AZ32" s="368"/>
      <c r="BA32" s="369"/>
      <c r="BB32" s="370"/>
      <c r="BC32" s="608">
        <f t="shared" si="37"/>
        <v>0</v>
      </c>
      <c r="BD32" s="371"/>
      <c r="BE32" s="609">
        <f t="shared" si="30"/>
        <v>0</v>
      </c>
      <c r="BF32" s="610">
        <f t="shared" si="9"/>
        <v>0</v>
      </c>
      <c r="BG32" s="368"/>
      <c r="BH32" s="369"/>
      <c r="BI32" s="618"/>
      <c r="BJ32" s="608">
        <f t="shared" si="38"/>
        <v>0</v>
      </c>
      <c r="BK32" s="371"/>
      <c r="BL32" s="609">
        <f t="shared" si="31"/>
        <v>0</v>
      </c>
      <c r="BM32" s="610">
        <f t="shared" si="11"/>
        <v>0</v>
      </c>
      <c r="BN32" s="368"/>
      <c r="BO32" s="369"/>
      <c r="BP32" s="370"/>
      <c r="BQ32" s="608">
        <f t="shared" si="39"/>
        <v>0</v>
      </c>
      <c r="BR32" s="371"/>
      <c r="BS32" s="609">
        <f t="shared" si="32"/>
        <v>0</v>
      </c>
      <c r="BT32" s="911">
        <f t="shared" si="13"/>
        <v>0</v>
      </c>
      <c r="BU32" s="622">
        <f t="shared" si="33"/>
        <v>0</v>
      </c>
      <c r="BV32" s="611">
        <f t="shared" si="34"/>
        <v>0</v>
      </c>
      <c r="BW32" s="610">
        <f t="shared" si="35"/>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176"/>
      <c r="B33" s="1145"/>
      <c r="C33" s="368"/>
      <c r="D33" s="369"/>
      <c r="E33" s="370"/>
      <c r="F33" s="608">
        <f t="shared" si="17"/>
        <v>0</v>
      </c>
      <c r="G33" s="371"/>
      <c r="H33" s="609">
        <f t="shared" si="18"/>
        <v>0</v>
      </c>
      <c r="I33" s="610">
        <f t="shared" si="19"/>
        <v>0</v>
      </c>
      <c r="J33" s="368"/>
      <c r="K33" s="369"/>
      <c r="L33" s="370"/>
      <c r="M33" s="608">
        <f t="shared" si="0"/>
        <v>0</v>
      </c>
      <c r="N33" s="371"/>
      <c r="O33" s="609">
        <f t="shared" si="20"/>
        <v>0</v>
      </c>
      <c r="P33" s="610">
        <f t="shared" si="1"/>
        <v>0</v>
      </c>
      <c r="Q33" s="368"/>
      <c r="R33" s="369"/>
      <c r="S33" s="370"/>
      <c r="T33" s="608">
        <f t="shared" si="21"/>
        <v>0</v>
      </c>
      <c r="U33" s="371"/>
      <c r="V33" s="609">
        <f t="shared" si="22"/>
        <v>0</v>
      </c>
      <c r="W33" s="610">
        <f t="shared" si="2"/>
        <v>0</v>
      </c>
      <c r="X33" s="368"/>
      <c r="Y33" s="369"/>
      <c r="Z33" s="370"/>
      <c r="AA33" s="608">
        <f t="shared" si="23"/>
        <v>0</v>
      </c>
      <c r="AB33" s="371"/>
      <c r="AC33" s="609">
        <f t="shared" si="24"/>
        <v>0</v>
      </c>
      <c r="AD33" s="610">
        <f t="shared" si="3"/>
        <v>0</v>
      </c>
      <c r="AE33" s="368"/>
      <c r="AF33" s="369"/>
      <c r="AG33" s="370"/>
      <c r="AH33" s="608">
        <f t="shared" si="25"/>
        <v>0</v>
      </c>
      <c r="AI33" s="371"/>
      <c r="AJ33" s="609">
        <f t="shared" si="26"/>
        <v>0</v>
      </c>
      <c r="AK33" s="610">
        <f t="shared" si="4"/>
        <v>0</v>
      </c>
      <c r="AL33" s="368"/>
      <c r="AM33" s="369"/>
      <c r="AN33" s="370"/>
      <c r="AO33" s="608">
        <f t="shared" si="27"/>
        <v>0</v>
      </c>
      <c r="AP33" s="371"/>
      <c r="AQ33" s="609">
        <f t="shared" si="28"/>
        <v>0</v>
      </c>
      <c r="AR33" s="610">
        <f t="shared" si="5"/>
        <v>0</v>
      </c>
      <c r="AS33" s="368"/>
      <c r="AT33" s="369"/>
      <c r="AU33" s="370"/>
      <c r="AV33" s="608">
        <f t="shared" si="36"/>
        <v>0</v>
      </c>
      <c r="AW33" s="371"/>
      <c r="AX33" s="609">
        <f t="shared" si="29"/>
        <v>0</v>
      </c>
      <c r="AY33" s="610">
        <f t="shared" si="7"/>
        <v>0</v>
      </c>
      <c r="AZ33" s="368"/>
      <c r="BA33" s="369"/>
      <c r="BB33" s="370"/>
      <c r="BC33" s="608">
        <f t="shared" si="37"/>
        <v>0</v>
      </c>
      <c r="BD33" s="371"/>
      <c r="BE33" s="609">
        <f t="shared" si="30"/>
        <v>0</v>
      </c>
      <c r="BF33" s="610">
        <f t="shared" si="9"/>
        <v>0</v>
      </c>
      <c r="BG33" s="368"/>
      <c r="BH33" s="369"/>
      <c r="BI33" s="618"/>
      <c r="BJ33" s="608">
        <f t="shared" si="38"/>
        <v>0</v>
      </c>
      <c r="BK33" s="371"/>
      <c r="BL33" s="609">
        <f t="shared" si="31"/>
        <v>0</v>
      </c>
      <c r="BM33" s="610">
        <f t="shared" si="11"/>
        <v>0</v>
      </c>
      <c r="BN33" s="368"/>
      <c r="BO33" s="369"/>
      <c r="BP33" s="370"/>
      <c r="BQ33" s="608">
        <f t="shared" si="39"/>
        <v>0</v>
      </c>
      <c r="BR33" s="371"/>
      <c r="BS33" s="609">
        <f t="shared" si="32"/>
        <v>0</v>
      </c>
      <c r="BT33" s="911">
        <f t="shared" si="13"/>
        <v>0</v>
      </c>
      <c r="BU33" s="622">
        <f t="shared" si="33"/>
        <v>0</v>
      </c>
      <c r="BV33" s="611">
        <f t="shared" si="34"/>
        <v>0</v>
      </c>
      <c r="BW33" s="610">
        <f t="shared" si="35"/>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176"/>
      <c r="B34" s="1145"/>
      <c r="C34" s="368"/>
      <c r="D34" s="369"/>
      <c r="E34" s="370"/>
      <c r="F34" s="608">
        <f t="shared" si="17"/>
        <v>0</v>
      </c>
      <c r="G34" s="371"/>
      <c r="H34" s="609">
        <f t="shared" si="18"/>
        <v>0</v>
      </c>
      <c r="I34" s="610">
        <f t="shared" si="19"/>
        <v>0</v>
      </c>
      <c r="J34" s="368"/>
      <c r="K34" s="369"/>
      <c r="L34" s="370"/>
      <c r="M34" s="608">
        <f t="shared" si="0"/>
        <v>0</v>
      </c>
      <c r="N34" s="371"/>
      <c r="O34" s="609">
        <f t="shared" si="20"/>
        <v>0</v>
      </c>
      <c r="P34" s="610">
        <f t="shared" si="1"/>
        <v>0</v>
      </c>
      <c r="Q34" s="368"/>
      <c r="R34" s="369"/>
      <c r="S34" s="370"/>
      <c r="T34" s="608">
        <f t="shared" si="21"/>
        <v>0</v>
      </c>
      <c r="U34" s="371"/>
      <c r="V34" s="609">
        <f t="shared" si="22"/>
        <v>0</v>
      </c>
      <c r="W34" s="610">
        <f t="shared" si="2"/>
        <v>0</v>
      </c>
      <c r="X34" s="368"/>
      <c r="Y34" s="369"/>
      <c r="Z34" s="370"/>
      <c r="AA34" s="608">
        <f t="shared" si="23"/>
        <v>0</v>
      </c>
      <c r="AB34" s="371"/>
      <c r="AC34" s="609">
        <f t="shared" si="24"/>
        <v>0</v>
      </c>
      <c r="AD34" s="610">
        <f t="shared" si="3"/>
        <v>0</v>
      </c>
      <c r="AE34" s="368"/>
      <c r="AF34" s="369"/>
      <c r="AG34" s="370"/>
      <c r="AH34" s="608">
        <f t="shared" si="25"/>
        <v>0</v>
      </c>
      <c r="AI34" s="371"/>
      <c r="AJ34" s="609">
        <f t="shared" si="26"/>
        <v>0</v>
      </c>
      <c r="AK34" s="610">
        <f t="shared" si="4"/>
        <v>0</v>
      </c>
      <c r="AL34" s="368"/>
      <c r="AM34" s="369"/>
      <c r="AN34" s="370"/>
      <c r="AO34" s="608">
        <f t="shared" si="27"/>
        <v>0</v>
      </c>
      <c r="AP34" s="371"/>
      <c r="AQ34" s="609">
        <f t="shared" si="28"/>
        <v>0</v>
      </c>
      <c r="AR34" s="610">
        <f t="shared" si="5"/>
        <v>0</v>
      </c>
      <c r="AS34" s="368"/>
      <c r="AT34" s="369"/>
      <c r="AU34" s="370"/>
      <c r="AV34" s="608">
        <f t="shared" si="36"/>
        <v>0</v>
      </c>
      <c r="AW34" s="371"/>
      <c r="AX34" s="609">
        <f t="shared" si="29"/>
        <v>0</v>
      </c>
      <c r="AY34" s="610">
        <f t="shared" si="7"/>
        <v>0</v>
      </c>
      <c r="AZ34" s="368"/>
      <c r="BA34" s="369"/>
      <c r="BB34" s="370"/>
      <c r="BC34" s="608">
        <f t="shared" si="37"/>
        <v>0</v>
      </c>
      <c r="BD34" s="371"/>
      <c r="BE34" s="609">
        <f t="shared" si="30"/>
        <v>0</v>
      </c>
      <c r="BF34" s="610">
        <f t="shared" si="9"/>
        <v>0</v>
      </c>
      <c r="BG34" s="368"/>
      <c r="BH34" s="369"/>
      <c r="BI34" s="618"/>
      <c r="BJ34" s="608">
        <f t="shared" si="38"/>
        <v>0</v>
      </c>
      <c r="BK34" s="371"/>
      <c r="BL34" s="609">
        <f t="shared" si="31"/>
        <v>0</v>
      </c>
      <c r="BM34" s="610">
        <f t="shared" si="11"/>
        <v>0</v>
      </c>
      <c r="BN34" s="368"/>
      <c r="BO34" s="369"/>
      <c r="BP34" s="370"/>
      <c r="BQ34" s="608">
        <f t="shared" si="39"/>
        <v>0</v>
      </c>
      <c r="BR34" s="371"/>
      <c r="BS34" s="609">
        <f t="shared" si="32"/>
        <v>0</v>
      </c>
      <c r="BT34" s="911">
        <f t="shared" si="13"/>
        <v>0</v>
      </c>
      <c r="BU34" s="622">
        <f t="shared" si="33"/>
        <v>0</v>
      </c>
      <c r="BV34" s="611">
        <f t="shared" si="34"/>
        <v>0</v>
      </c>
      <c r="BW34" s="610">
        <f t="shared" si="35"/>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176"/>
      <c r="B35" s="1145"/>
      <c r="C35" s="368"/>
      <c r="D35" s="369"/>
      <c r="E35" s="370"/>
      <c r="F35" s="608">
        <f t="shared" si="17"/>
        <v>0</v>
      </c>
      <c r="G35" s="371"/>
      <c r="H35" s="609">
        <f t="shared" si="18"/>
        <v>0</v>
      </c>
      <c r="I35" s="610">
        <f t="shared" si="19"/>
        <v>0</v>
      </c>
      <c r="J35" s="368"/>
      <c r="K35" s="525"/>
      <c r="L35" s="370"/>
      <c r="M35" s="608">
        <f t="shared" ref="M35:M56" si="40">L35*K35</f>
        <v>0</v>
      </c>
      <c r="N35" s="526"/>
      <c r="O35" s="609">
        <f t="shared" si="20"/>
        <v>0</v>
      </c>
      <c r="P35" s="610">
        <f t="shared" si="1"/>
        <v>0</v>
      </c>
      <c r="Q35" s="172"/>
      <c r="R35" s="369"/>
      <c r="S35" s="370"/>
      <c r="T35" s="608">
        <f t="shared" si="21"/>
        <v>0</v>
      </c>
      <c r="U35" s="371"/>
      <c r="V35" s="609">
        <f t="shared" si="22"/>
        <v>0</v>
      </c>
      <c r="W35" s="610">
        <f t="shared" si="2"/>
        <v>0</v>
      </c>
      <c r="X35" s="368"/>
      <c r="Y35" s="369"/>
      <c r="Z35" s="167"/>
      <c r="AA35" s="608">
        <f t="shared" si="23"/>
        <v>0</v>
      </c>
      <c r="AB35" s="371"/>
      <c r="AC35" s="609">
        <f t="shared" si="24"/>
        <v>0</v>
      </c>
      <c r="AD35" s="610">
        <f t="shared" si="3"/>
        <v>0</v>
      </c>
      <c r="AE35" s="368"/>
      <c r="AF35" s="525"/>
      <c r="AG35" s="370"/>
      <c r="AH35" s="608">
        <f t="shared" si="25"/>
        <v>0</v>
      </c>
      <c r="AI35" s="526"/>
      <c r="AJ35" s="609">
        <f t="shared" si="26"/>
        <v>0</v>
      </c>
      <c r="AK35" s="610">
        <f t="shared" si="4"/>
        <v>0</v>
      </c>
      <c r="AL35" s="172"/>
      <c r="AM35" s="369"/>
      <c r="AN35" s="370"/>
      <c r="AO35" s="608">
        <f t="shared" si="27"/>
        <v>0</v>
      </c>
      <c r="AP35" s="371"/>
      <c r="AQ35" s="609">
        <f t="shared" si="28"/>
        <v>0</v>
      </c>
      <c r="AR35" s="610">
        <f t="shared" si="5"/>
        <v>0</v>
      </c>
      <c r="AS35" s="368"/>
      <c r="AT35" s="369"/>
      <c r="AU35" s="370"/>
      <c r="AV35" s="608">
        <f t="shared" si="36"/>
        <v>0</v>
      </c>
      <c r="AW35" s="371"/>
      <c r="AX35" s="609">
        <f t="shared" si="29"/>
        <v>0</v>
      </c>
      <c r="AY35" s="610">
        <f t="shared" si="7"/>
        <v>0</v>
      </c>
      <c r="AZ35" s="368"/>
      <c r="BA35" s="369"/>
      <c r="BB35" s="370"/>
      <c r="BC35" s="608">
        <f t="shared" si="37"/>
        <v>0</v>
      </c>
      <c r="BD35" s="371"/>
      <c r="BE35" s="609">
        <f t="shared" si="30"/>
        <v>0</v>
      </c>
      <c r="BF35" s="610">
        <f t="shared" si="9"/>
        <v>0</v>
      </c>
      <c r="BG35" s="368"/>
      <c r="BH35" s="369"/>
      <c r="BI35" s="618"/>
      <c r="BJ35" s="608">
        <f t="shared" si="38"/>
        <v>0</v>
      </c>
      <c r="BK35" s="371"/>
      <c r="BL35" s="609">
        <f t="shared" si="31"/>
        <v>0</v>
      </c>
      <c r="BM35" s="610">
        <f t="shared" si="11"/>
        <v>0</v>
      </c>
      <c r="BN35" s="368"/>
      <c r="BO35" s="369"/>
      <c r="BP35" s="370"/>
      <c r="BQ35" s="608">
        <f t="shared" si="39"/>
        <v>0</v>
      </c>
      <c r="BR35" s="371"/>
      <c r="BS35" s="609">
        <f t="shared" si="32"/>
        <v>0</v>
      </c>
      <c r="BT35" s="911">
        <f t="shared" si="13"/>
        <v>0</v>
      </c>
      <c r="BU35" s="622">
        <f t="shared" si="33"/>
        <v>0</v>
      </c>
      <c r="BV35" s="611">
        <f t="shared" si="34"/>
        <v>0</v>
      </c>
      <c r="BW35" s="610">
        <f t="shared" si="35"/>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176"/>
      <c r="B36" s="1145"/>
      <c r="C36" s="368"/>
      <c r="D36" s="369"/>
      <c r="E36" s="370"/>
      <c r="F36" s="608">
        <f t="shared" ref="F36:F45" si="41">E36*D36</f>
        <v>0</v>
      </c>
      <c r="G36" s="371"/>
      <c r="H36" s="609">
        <f t="shared" si="18"/>
        <v>0</v>
      </c>
      <c r="I36" s="610">
        <f t="shared" si="19"/>
        <v>0</v>
      </c>
      <c r="J36" s="368"/>
      <c r="K36" s="525"/>
      <c r="L36" s="370"/>
      <c r="M36" s="608">
        <f t="shared" ref="M36:M45" si="42">L36*K36</f>
        <v>0</v>
      </c>
      <c r="N36" s="526"/>
      <c r="O36" s="609">
        <f t="shared" si="20"/>
        <v>0</v>
      </c>
      <c r="P36" s="610">
        <f t="shared" si="1"/>
        <v>0</v>
      </c>
      <c r="Q36" s="172"/>
      <c r="R36" s="369"/>
      <c r="S36" s="370"/>
      <c r="T36" s="608">
        <f t="shared" ref="T36:T45" si="43">S36*R36</f>
        <v>0</v>
      </c>
      <c r="U36" s="371"/>
      <c r="V36" s="609">
        <f t="shared" si="22"/>
        <v>0</v>
      </c>
      <c r="W36" s="610">
        <f t="shared" si="2"/>
        <v>0</v>
      </c>
      <c r="X36" s="368"/>
      <c r="Y36" s="369"/>
      <c r="Z36" s="167"/>
      <c r="AA36" s="608">
        <f t="shared" ref="AA36:AA45" si="44">Z36*Y36</f>
        <v>0</v>
      </c>
      <c r="AB36" s="371"/>
      <c r="AC36" s="609">
        <f t="shared" si="24"/>
        <v>0</v>
      </c>
      <c r="AD36" s="610">
        <f t="shared" si="3"/>
        <v>0</v>
      </c>
      <c r="AE36" s="368"/>
      <c r="AF36" s="525"/>
      <c r="AG36" s="370"/>
      <c r="AH36" s="608">
        <f t="shared" ref="AH36:AH45" si="45">AG36*AF36</f>
        <v>0</v>
      </c>
      <c r="AI36" s="526"/>
      <c r="AJ36" s="609">
        <f t="shared" si="26"/>
        <v>0</v>
      </c>
      <c r="AK36" s="610">
        <f t="shared" si="4"/>
        <v>0</v>
      </c>
      <c r="AL36" s="172"/>
      <c r="AM36" s="369"/>
      <c r="AN36" s="370"/>
      <c r="AO36" s="608">
        <f t="shared" ref="AO36:AO45" si="46">AN36*AM36</f>
        <v>0</v>
      </c>
      <c r="AP36" s="371"/>
      <c r="AQ36" s="609">
        <f t="shared" si="28"/>
        <v>0</v>
      </c>
      <c r="AR36" s="610">
        <f t="shared" si="5"/>
        <v>0</v>
      </c>
      <c r="AS36" s="368"/>
      <c r="AT36" s="369"/>
      <c r="AU36" s="370"/>
      <c r="AV36" s="608">
        <f t="shared" ref="AV36:AV45" si="47">AU36*AT36</f>
        <v>0</v>
      </c>
      <c r="AW36" s="371"/>
      <c r="AX36" s="609">
        <f t="shared" si="29"/>
        <v>0</v>
      </c>
      <c r="AY36" s="610">
        <f t="shared" si="7"/>
        <v>0</v>
      </c>
      <c r="AZ36" s="368"/>
      <c r="BA36" s="369"/>
      <c r="BB36" s="370"/>
      <c r="BC36" s="608">
        <f t="shared" ref="BC36:BC45" si="48">BB36*BA36</f>
        <v>0</v>
      </c>
      <c r="BD36" s="371"/>
      <c r="BE36" s="609">
        <f t="shared" si="30"/>
        <v>0</v>
      </c>
      <c r="BF36" s="610">
        <f t="shared" si="9"/>
        <v>0</v>
      </c>
      <c r="BG36" s="368"/>
      <c r="BH36" s="369"/>
      <c r="BI36" s="618"/>
      <c r="BJ36" s="608">
        <f t="shared" ref="BJ36:BJ45" si="49">BI36*BH36</f>
        <v>0</v>
      </c>
      <c r="BK36" s="371"/>
      <c r="BL36" s="609">
        <f t="shared" si="31"/>
        <v>0</v>
      </c>
      <c r="BM36" s="610">
        <f t="shared" si="11"/>
        <v>0</v>
      </c>
      <c r="BN36" s="368"/>
      <c r="BO36" s="369"/>
      <c r="BP36" s="370"/>
      <c r="BQ36" s="608">
        <f t="shared" ref="BQ36:BQ45" si="50">BP36*BO36</f>
        <v>0</v>
      </c>
      <c r="BR36" s="371"/>
      <c r="BS36" s="609">
        <f t="shared" si="32"/>
        <v>0</v>
      </c>
      <c r="BT36" s="911">
        <f t="shared" si="13"/>
        <v>0</v>
      </c>
      <c r="BU36" s="622">
        <f t="shared" ref="BU36:BU45" si="51">SUM(G36,N36,U36,AB36,AI36,AP36,AW36,BD36,BK36,BR36)</f>
        <v>0</v>
      </c>
      <c r="BV36" s="611">
        <f t="shared" ref="BV36:BV45" si="52">SUM(H36,O36,V36,AC36,AJ36,AQ36,AX36,BE36,BL36,BS36)</f>
        <v>0</v>
      </c>
      <c r="BW36" s="610">
        <f t="shared" ref="BW36:BW45" si="53">SUM(I36,P36,W36,AD36,AK36,AR36,AY36,BF36,BM36,BT36)</f>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176"/>
      <c r="B37" s="1145"/>
      <c r="C37" s="368"/>
      <c r="D37" s="369"/>
      <c r="E37" s="370"/>
      <c r="F37" s="608">
        <f t="shared" si="41"/>
        <v>0</v>
      </c>
      <c r="G37" s="371"/>
      <c r="H37" s="609">
        <f t="shared" si="18"/>
        <v>0</v>
      </c>
      <c r="I37" s="610">
        <f t="shared" si="19"/>
        <v>0</v>
      </c>
      <c r="J37" s="368"/>
      <c r="K37" s="525"/>
      <c r="L37" s="370"/>
      <c r="M37" s="608">
        <f t="shared" si="42"/>
        <v>0</v>
      </c>
      <c r="N37" s="526"/>
      <c r="O37" s="609">
        <f t="shared" si="20"/>
        <v>0</v>
      </c>
      <c r="P37" s="610">
        <f t="shared" si="1"/>
        <v>0</v>
      </c>
      <c r="Q37" s="172"/>
      <c r="R37" s="369"/>
      <c r="S37" s="370"/>
      <c r="T37" s="608">
        <f t="shared" si="43"/>
        <v>0</v>
      </c>
      <c r="U37" s="371"/>
      <c r="V37" s="609">
        <f t="shared" si="22"/>
        <v>0</v>
      </c>
      <c r="W37" s="610">
        <f t="shared" si="2"/>
        <v>0</v>
      </c>
      <c r="X37" s="368"/>
      <c r="Y37" s="369"/>
      <c r="Z37" s="167"/>
      <c r="AA37" s="608">
        <f t="shared" si="44"/>
        <v>0</v>
      </c>
      <c r="AB37" s="371"/>
      <c r="AC37" s="609">
        <f t="shared" si="24"/>
        <v>0</v>
      </c>
      <c r="AD37" s="610">
        <f t="shared" si="3"/>
        <v>0</v>
      </c>
      <c r="AE37" s="368"/>
      <c r="AF37" s="525"/>
      <c r="AG37" s="370"/>
      <c r="AH37" s="608">
        <f t="shared" si="45"/>
        <v>0</v>
      </c>
      <c r="AI37" s="526"/>
      <c r="AJ37" s="609">
        <f t="shared" si="26"/>
        <v>0</v>
      </c>
      <c r="AK37" s="610">
        <f t="shared" si="4"/>
        <v>0</v>
      </c>
      <c r="AL37" s="172"/>
      <c r="AM37" s="369"/>
      <c r="AN37" s="370"/>
      <c r="AO37" s="608">
        <f t="shared" si="46"/>
        <v>0</v>
      </c>
      <c r="AP37" s="371"/>
      <c r="AQ37" s="609">
        <f t="shared" si="28"/>
        <v>0</v>
      </c>
      <c r="AR37" s="610">
        <f t="shared" si="5"/>
        <v>0</v>
      </c>
      <c r="AS37" s="368"/>
      <c r="AT37" s="369"/>
      <c r="AU37" s="370"/>
      <c r="AV37" s="608">
        <f t="shared" si="47"/>
        <v>0</v>
      </c>
      <c r="AW37" s="371"/>
      <c r="AX37" s="609">
        <f t="shared" si="29"/>
        <v>0</v>
      </c>
      <c r="AY37" s="610">
        <f t="shared" si="7"/>
        <v>0</v>
      </c>
      <c r="AZ37" s="368"/>
      <c r="BA37" s="369"/>
      <c r="BB37" s="370"/>
      <c r="BC37" s="608">
        <f t="shared" si="48"/>
        <v>0</v>
      </c>
      <c r="BD37" s="371"/>
      <c r="BE37" s="609">
        <f t="shared" si="30"/>
        <v>0</v>
      </c>
      <c r="BF37" s="610">
        <f t="shared" si="9"/>
        <v>0</v>
      </c>
      <c r="BG37" s="368"/>
      <c r="BH37" s="369"/>
      <c r="BI37" s="618"/>
      <c r="BJ37" s="608">
        <f t="shared" si="49"/>
        <v>0</v>
      </c>
      <c r="BK37" s="371"/>
      <c r="BL37" s="609">
        <f t="shared" si="31"/>
        <v>0</v>
      </c>
      <c r="BM37" s="610">
        <f t="shared" si="11"/>
        <v>0</v>
      </c>
      <c r="BN37" s="368"/>
      <c r="BO37" s="369"/>
      <c r="BP37" s="370"/>
      <c r="BQ37" s="608">
        <f t="shared" si="50"/>
        <v>0</v>
      </c>
      <c r="BR37" s="371"/>
      <c r="BS37" s="609">
        <f t="shared" si="32"/>
        <v>0</v>
      </c>
      <c r="BT37" s="911">
        <f t="shared" si="13"/>
        <v>0</v>
      </c>
      <c r="BU37" s="622">
        <f t="shared" si="51"/>
        <v>0</v>
      </c>
      <c r="BV37" s="611">
        <f t="shared" si="52"/>
        <v>0</v>
      </c>
      <c r="BW37" s="610">
        <f t="shared" si="53"/>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176"/>
      <c r="B38" s="1145"/>
      <c r="C38" s="368"/>
      <c r="D38" s="369"/>
      <c r="E38" s="370"/>
      <c r="F38" s="608">
        <f t="shared" si="41"/>
        <v>0</v>
      </c>
      <c r="G38" s="371"/>
      <c r="H38" s="609">
        <f t="shared" si="18"/>
        <v>0</v>
      </c>
      <c r="I38" s="610">
        <f t="shared" si="19"/>
        <v>0</v>
      </c>
      <c r="J38" s="368"/>
      <c r="K38" s="525"/>
      <c r="L38" s="370"/>
      <c r="M38" s="608">
        <f t="shared" si="42"/>
        <v>0</v>
      </c>
      <c r="N38" s="526"/>
      <c r="O38" s="609">
        <f t="shared" si="20"/>
        <v>0</v>
      </c>
      <c r="P38" s="610">
        <f t="shared" si="1"/>
        <v>0</v>
      </c>
      <c r="Q38" s="172"/>
      <c r="R38" s="369"/>
      <c r="S38" s="370"/>
      <c r="T38" s="608">
        <f t="shared" si="43"/>
        <v>0</v>
      </c>
      <c r="U38" s="371"/>
      <c r="V38" s="609">
        <f t="shared" si="22"/>
        <v>0</v>
      </c>
      <c r="W38" s="610">
        <f t="shared" si="2"/>
        <v>0</v>
      </c>
      <c r="X38" s="368"/>
      <c r="Y38" s="369"/>
      <c r="Z38" s="167"/>
      <c r="AA38" s="608">
        <f t="shared" si="44"/>
        <v>0</v>
      </c>
      <c r="AB38" s="371"/>
      <c r="AC38" s="609">
        <f t="shared" si="24"/>
        <v>0</v>
      </c>
      <c r="AD38" s="610">
        <f t="shared" si="3"/>
        <v>0</v>
      </c>
      <c r="AE38" s="368"/>
      <c r="AF38" s="525"/>
      <c r="AG38" s="370"/>
      <c r="AH38" s="608">
        <f t="shared" si="45"/>
        <v>0</v>
      </c>
      <c r="AI38" s="526"/>
      <c r="AJ38" s="609">
        <f t="shared" si="26"/>
        <v>0</v>
      </c>
      <c r="AK38" s="610">
        <f t="shared" si="4"/>
        <v>0</v>
      </c>
      <c r="AL38" s="172"/>
      <c r="AM38" s="369"/>
      <c r="AN38" s="370"/>
      <c r="AO38" s="608">
        <f t="shared" si="46"/>
        <v>0</v>
      </c>
      <c r="AP38" s="371"/>
      <c r="AQ38" s="609">
        <f t="shared" si="28"/>
        <v>0</v>
      </c>
      <c r="AR38" s="610">
        <f t="shared" si="5"/>
        <v>0</v>
      </c>
      <c r="AS38" s="368"/>
      <c r="AT38" s="369"/>
      <c r="AU38" s="370"/>
      <c r="AV38" s="608">
        <f t="shared" si="47"/>
        <v>0</v>
      </c>
      <c r="AW38" s="371"/>
      <c r="AX38" s="609">
        <f t="shared" si="29"/>
        <v>0</v>
      </c>
      <c r="AY38" s="610">
        <f t="shared" si="7"/>
        <v>0</v>
      </c>
      <c r="AZ38" s="368"/>
      <c r="BA38" s="369"/>
      <c r="BB38" s="370"/>
      <c r="BC38" s="608">
        <f t="shared" si="48"/>
        <v>0</v>
      </c>
      <c r="BD38" s="371"/>
      <c r="BE38" s="609">
        <f t="shared" si="30"/>
        <v>0</v>
      </c>
      <c r="BF38" s="610">
        <f t="shared" si="9"/>
        <v>0</v>
      </c>
      <c r="BG38" s="368"/>
      <c r="BH38" s="369"/>
      <c r="BI38" s="618"/>
      <c r="BJ38" s="608">
        <f t="shared" si="49"/>
        <v>0</v>
      </c>
      <c r="BK38" s="371"/>
      <c r="BL38" s="609">
        <f t="shared" si="31"/>
        <v>0</v>
      </c>
      <c r="BM38" s="610">
        <f t="shared" si="11"/>
        <v>0</v>
      </c>
      <c r="BN38" s="368"/>
      <c r="BO38" s="369"/>
      <c r="BP38" s="370"/>
      <c r="BQ38" s="608">
        <f t="shared" si="50"/>
        <v>0</v>
      </c>
      <c r="BR38" s="371"/>
      <c r="BS38" s="609">
        <f t="shared" si="32"/>
        <v>0</v>
      </c>
      <c r="BT38" s="911">
        <f t="shared" si="13"/>
        <v>0</v>
      </c>
      <c r="BU38" s="622">
        <f t="shared" si="51"/>
        <v>0</v>
      </c>
      <c r="BV38" s="611">
        <f t="shared" si="52"/>
        <v>0</v>
      </c>
      <c r="BW38" s="610">
        <f t="shared" si="53"/>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176"/>
      <c r="B39" s="1145"/>
      <c r="C39" s="368"/>
      <c r="D39" s="369"/>
      <c r="E39" s="370"/>
      <c r="F39" s="608">
        <f t="shared" si="41"/>
        <v>0</v>
      </c>
      <c r="G39" s="371"/>
      <c r="H39" s="609">
        <f t="shared" si="18"/>
        <v>0</v>
      </c>
      <c r="I39" s="610">
        <f t="shared" si="19"/>
        <v>0</v>
      </c>
      <c r="J39" s="368"/>
      <c r="K39" s="525"/>
      <c r="L39" s="370"/>
      <c r="M39" s="608">
        <f t="shared" si="42"/>
        <v>0</v>
      </c>
      <c r="N39" s="526"/>
      <c r="O39" s="609">
        <f t="shared" si="20"/>
        <v>0</v>
      </c>
      <c r="P39" s="610">
        <f t="shared" si="1"/>
        <v>0</v>
      </c>
      <c r="Q39" s="172"/>
      <c r="R39" s="369"/>
      <c r="S39" s="370"/>
      <c r="T39" s="608">
        <f t="shared" si="43"/>
        <v>0</v>
      </c>
      <c r="U39" s="371"/>
      <c r="V39" s="609">
        <f t="shared" si="22"/>
        <v>0</v>
      </c>
      <c r="W39" s="610">
        <f t="shared" si="2"/>
        <v>0</v>
      </c>
      <c r="X39" s="368"/>
      <c r="Y39" s="369"/>
      <c r="Z39" s="167"/>
      <c r="AA39" s="608">
        <f t="shared" si="44"/>
        <v>0</v>
      </c>
      <c r="AB39" s="371"/>
      <c r="AC39" s="609">
        <f t="shared" si="24"/>
        <v>0</v>
      </c>
      <c r="AD39" s="610">
        <f t="shared" si="3"/>
        <v>0</v>
      </c>
      <c r="AE39" s="368"/>
      <c r="AF39" s="525"/>
      <c r="AG39" s="370"/>
      <c r="AH39" s="608">
        <f t="shared" si="45"/>
        <v>0</v>
      </c>
      <c r="AI39" s="526"/>
      <c r="AJ39" s="609">
        <f t="shared" si="26"/>
        <v>0</v>
      </c>
      <c r="AK39" s="610">
        <f t="shared" si="4"/>
        <v>0</v>
      </c>
      <c r="AL39" s="172"/>
      <c r="AM39" s="369"/>
      <c r="AN39" s="370"/>
      <c r="AO39" s="608">
        <f t="shared" si="46"/>
        <v>0</v>
      </c>
      <c r="AP39" s="371"/>
      <c r="AQ39" s="609">
        <f t="shared" si="28"/>
        <v>0</v>
      </c>
      <c r="AR39" s="610">
        <f t="shared" si="5"/>
        <v>0</v>
      </c>
      <c r="AS39" s="368"/>
      <c r="AT39" s="369"/>
      <c r="AU39" s="370"/>
      <c r="AV39" s="608">
        <f t="shared" si="47"/>
        <v>0</v>
      </c>
      <c r="AW39" s="371"/>
      <c r="AX39" s="609">
        <f t="shared" si="29"/>
        <v>0</v>
      </c>
      <c r="AY39" s="610">
        <f t="shared" si="7"/>
        <v>0</v>
      </c>
      <c r="AZ39" s="368"/>
      <c r="BA39" s="369"/>
      <c r="BB39" s="370"/>
      <c r="BC39" s="608">
        <f t="shared" si="48"/>
        <v>0</v>
      </c>
      <c r="BD39" s="371"/>
      <c r="BE39" s="609">
        <f t="shared" si="30"/>
        <v>0</v>
      </c>
      <c r="BF39" s="610">
        <f t="shared" si="9"/>
        <v>0</v>
      </c>
      <c r="BG39" s="368"/>
      <c r="BH39" s="369"/>
      <c r="BI39" s="618"/>
      <c r="BJ39" s="608">
        <f t="shared" si="49"/>
        <v>0</v>
      </c>
      <c r="BK39" s="371"/>
      <c r="BL39" s="609">
        <f t="shared" si="31"/>
        <v>0</v>
      </c>
      <c r="BM39" s="610">
        <f t="shared" si="11"/>
        <v>0</v>
      </c>
      <c r="BN39" s="368"/>
      <c r="BO39" s="369"/>
      <c r="BP39" s="370"/>
      <c r="BQ39" s="608">
        <f t="shared" si="50"/>
        <v>0</v>
      </c>
      <c r="BR39" s="371"/>
      <c r="BS39" s="609">
        <f t="shared" si="32"/>
        <v>0</v>
      </c>
      <c r="BT39" s="911">
        <f t="shared" si="13"/>
        <v>0</v>
      </c>
      <c r="BU39" s="622">
        <f t="shared" si="51"/>
        <v>0</v>
      </c>
      <c r="BV39" s="611">
        <f t="shared" si="52"/>
        <v>0</v>
      </c>
      <c r="BW39" s="610">
        <f t="shared" si="53"/>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176"/>
      <c r="B40" s="1145"/>
      <c r="C40" s="368"/>
      <c r="D40" s="369"/>
      <c r="E40" s="370"/>
      <c r="F40" s="608">
        <f t="shared" si="41"/>
        <v>0</v>
      </c>
      <c r="G40" s="371"/>
      <c r="H40" s="609">
        <f t="shared" si="18"/>
        <v>0</v>
      </c>
      <c r="I40" s="610">
        <f t="shared" si="19"/>
        <v>0</v>
      </c>
      <c r="J40" s="368"/>
      <c r="K40" s="525"/>
      <c r="L40" s="370"/>
      <c r="M40" s="608">
        <f t="shared" si="42"/>
        <v>0</v>
      </c>
      <c r="N40" s="526"/>
      <c r="O40" s="609">
        <f t="shared" si="20"/>
        <v>0</v>
      </c>
      <c r="P40" s="610">
        <f t="shared" si="1"/>
        <v>0</v>
      </c>
      <c r="Q40" s="172"/>
      <c r="R40" s="369"/>
      <c r="S40" s="370"/>
      <c r="T40" s="608">
        <f t="shared" si="43"/>
        <v>0</v>
      </c>
      <c r="U40" s="371"/>
      <c r="V40" s="609">
        <f t="shared" si="22"/>
        <v>0</v>
      </c>
      <c r="W40" s="610">
        <f t="shared" si="2"/>
        <v>0</v>
      </c>
      <c r="X40" s="368"/>
      <c r="Y40" s="369"/>
      <c r="Z40" s="167"/>
      <c r="AA40" s="608">
        <f t="shared" si="44"/>
        <v>0</v>
      </c>
      <c r="AB40" s="371"/>
      <c r="AC40" s="609">
        <f t="shared" si="24"/>
        <v>0</v>
      </c>
      <c r="AD40" s="610">
        <f t="shared" si="3"/>
        <v>0</v>
      </c>
      <c r="AE40" s="368"/>
      <c r="AF40" s="525"/>
      <c r="AG40" s="370"/>
      <c r="AH40" s="608">
        <f t="shared" si="45"/>
        <v>0</v>
      </c>
      <c r="AI40" s="526"/>
      <c r="AJ40" s="609">
        <f t="shared" si="26"/>
        <v>0</v>
      </c>
      <c r="AK40" s="610">
        <f t="shared" si="4"/>
        <v>0</v>
      </c>
      <c r="AL40" s="172"/>
      <c r="AM40" s="369"/>
      <c r="AN40" s="370"/>
      <c r="AO40" s="608">
        <f t="shared" si="46"/>
        <v>0</v>
      </c>
      <c r="AP40" s="371"/>
      <c r="AQ40" s="609">
        <f t="shared" si="28"/>
        <v>0</v>
      </c>
      <c r="AR40" s="610">
        <f t="shared" si="5"/>
        <v>0</v>
      </c>
      <c r="AS40" s="368"/>
      <c r="AT40" s="369"/>
      <c r="AU40" s="370"/>
      <c r="AV40" s="608">
        <f t="shared" si="47"/>
        <v>0</v>
      </c>
      <c r="AW40" s="371"/>
      <c r="AX40" s="609">
        <f t="shared" si="29"/>
        <v>0</v>
      </c>
      <c r="AY40" s="610">
        <f t="shared" si="7"/>
        <v>0</v>
      </c>
      <c r="AZ40" s="368"/>
      <c r="BA40" s="369"/>
      <c r="BB40" s="370"/>
      <c r="BC40" s="608">
        <f t="shared" si="48"/>
        <v>0</v>
      </c>
      <c r="BD40" s="371"/>
      <c r="BE40" s="609">
        <f t="shared" si="30"/>
        <v>0</v>
      </c>
      <c r="BF40" s="610">
        <f t="shared" si="9"/>
        <v>0</v>
      </c>
      <c r="BG40" s="368"/>
      <c r="BH40" s="369"/>
      <c r="BI40" s="618"/>
      <c r="BJ40" s="608">
        <f t="shared" si="49"/>
        <v>0</v>
      </c>
      <c r="BK40" s="371"/>
      <c r="BL40" s="609">
        <f t="shared" si="31"/>
        <v>0</v>
      </c>
      <c r="BM40" s="610">
        <f t="shared" si="11"/>
        <v>0</v>
      </c>
      <c r="BN40" s="368"/>
      <c r="BO40" s="369"/>
      <c r="BP40" s="370"/>
      <c r="BQ40" s="608">
        <f t="shared" si="50"/>
        <v>0</v>
      </c>
      <c r="BR40" s="371"/>
      <c r="BS40" s="609">
        <f t="shared" si="32"/>
        <v>0</v>
      </c>
      <c r="BT40" s="911">
        <f t="shared" si="13"/>
        <v>0</v>
      </c>
      <c r="BU40" s="622">
        <f t="shared" si="51"/>
        <v>0</v>
      </c>
      <c r="BV40" s="611">
        <f t="shared" si="52"/>
        <v>0</v>
      </c>
      <c r="BW40" s="610">
        <f t="shared" si="53"/>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176"/>
      <c r="B41" s="1145"/>
      <c r="C41" s="368"/>
      <c r="D41" s="369"/>
      <c r="E41" s="370"/>
      <c r="F41" s="608">
        <f t="shared" si="41"/>
        <v>0</v>
      </c>
      <c r="G41" s="371"/>
      <c r="H41" s="609">
        <f t="shared" si="18"/>
        <v>0</v>
      </c>
      <c r="I41" s="610">
        <f t="shared" si="19"/>
        <v>0</v>
      </c>
      <c r="J41" s="368"/>
      <c r="K41" s="525"/>
      <c r="L41" s="370"/>
      <c r="M41" s="608">
        <f t="shared" si="42"/>
        <v>0</v>
      </c>
      <c r="N41" s="526"/>
      <c r="O41" s="609">
        <f t="shared" si="20"/>
        <v>0</v>
      </c>
      <c r="P41" s="610">
        <f t="shared" si="1"/>
        <v>0</v>
      </c>
      <c r="Q41" s="172"/>
      <c r="R41" s="369"/>
      <c r="S41" s="370"/>
      <c r="T41" s="608">
        <f t="shared" si="43"/>
        <v>0</v>
      </c>
      <c r="U41" s="371"/>
      <c r="V41" s="609">
        <f t="shared" si="22"/>
        <v>0</v>
      </c>
      <c r="W41" s="610">
        <f t="shared" si="2"/>
        <v>0</v>
      </c>
      <c r="X41" s="368"/>
      <c r="Y41" s="369"/>
      <c r="Z41" s="167"/>
      <c r="AA41" s="608">
        <f t="shared" si="44"/>
        <v>0</v>
      </c>
      <c r="AB41" s="371"/>
      <c r="AC41" s="609">
        <f t="shared" si="24"/>
        <v>0</v>
      </c>
      <c r="AD41" s="610">
        <f t="shared" si="3"/>
        <v>0</v>
      </c>
      <c r="AE41" s="368"/>
      <c r="AF41" s="525"/>
      <c r="AG41" s="370"/>
      <c r="AH41" s="608">
        <f t="shared" si="45"/>
        <v>0</v>
      </c>
      <c r="AI41" s="526"/>
      <c r="AJ41" s="609">
        <f t="shared" si="26"/>
        <v>0</v>
      </c>
      <c r="AK41" s="610">
        <f t="shared" si="4"/>
        <v>0</v>
      </c>
      <c r="AL41" s="172"/>
      <c r="AM41" s="369"/>
      <c r="AN41" s="370"/>
      <c r="AO41" s="608">
        <f t="shared" si="46"/>
        <v>0</v>
      </c>
      <c r="AP41" s="371"/>
      <c r="AQ41" s="609">
        <f t="shared" si="28"/>
        <v>0</v>
      </c>
      <c r="AR41" s="610">
        <f t="shared" si="5"/>
        <v>0</v>
      </c>
      <c r="AS41" s="368"/>
      <c r="AT41" s="369"/>
      <c r="AU41" s="370"/>
      <c r="AV41" s="608">
        <f t="shared" si="47"/>
        <v>0</v>
      </c>
      <c r="AW41" s="371"/>
      <c r="AX41" s="609">
        <f t="shared" si="29"/>
        <v>0</v>
      </c>
      <c r="AY41" s="610">
        <f t="shared" si="7"/>
        <v>0</v>
      </c>
      <c r="AZ41" s="368"/>
      <c r="BA41" s="369"/>
      <c r="BB41" s="370"/>
      <c r="BC41" s="608">
        <f t="shared" si="48"/>
        <v>0</v>
      </c>
      <c r="BD41" s="371"/>
      <c r="BE41" s="609">
        <f t="shared" si="30"/>
        <v>0</v>
      </c>
      <c r="BF41" s="610">
        <f t="shared" si="9"/>
        <v>0</v>
      </c>
      <c r="BG41" s="368"/>
      <c r="BH41" s="369"/>
      <c r="BI41" s="618"/>
      <c r="BJ41" s="608">
        <f t="shared" si="49"/>
        <v>0</v>
      </c>
      <c r="BK41" s="371"/>
      <c r="BL41" s="609">
        <f t="shared" si="31"/>
        <v>0</v>
      </c>
      <c r="BM41" s="610">
        <f t="shared" si="11"/>
        <v>0</v>
      </c>
      <c r="BN41" s="368"/>
      <c r="BO41" s="369"/>
      <c r="BP41" s="370"/>
      <c r="BQ41" s="608">
        <f t="shared" si="50"/>
        <v>0</v>
      </c>
      <c r="BR41" s="371"/>
      <c r="BS41" s="609">
        <f t="shared" si="32"/>
        <v>0</v>
      </c>
      <c r="BT41" s="911">
        <f t="shared" si="13"/>
        <v>0</v>
      </c>
      <c r="BU41" s="622">
        <f t="shared" si="51"/>
        <v>0</v>
      </c>
      <c r="BV41" s="611">
        <f t="shared" si="52"/>
        <v>0</v>
      </c>
      <c r="BW41" s="610">
        <f t="shared" si="53"/>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176"/>
      <c r="B42" s="1145"/>
      <c r="C42" s="368"/>
      <c r="D42" s="369"/>
      <c r="E42" s="370"/>
      <c r="F42" s="608">
        <f t="shared" si="41"/>
        <v>0</v>
      </c>
      <c r="G42" s="371"/>
      <c r="H42" s="609">
        <f t="shared" si="18"/>
        <v>0</v>
      </c>
      <c r="I42" s="610">
        <f t="shared" si="19"/>
        <v>0</v>
      </c>
      <c r="J42" s="368"/>
      <c r="K42" s="525"/>
      <c r="L42" s="370"/>
      <c r="M42" s="608">
        <f t="shared" si="42"/>
        <v>0</v>
      </c>
      <c r="N42" s="526"/>
      <c r="O42" s="609">
        <f t="shared" si="20"/>
        <v>0</v>
      </c>
      <c r="P42" s="610">
        <f t="shared" si="1"/>
        <v>0</v>
      </c>
      <c r="Q42" s="172"/>
      <c r="R42" s="369"/>
      <c r="S42" s="370"/>
      <c r="T42" s="608">
        <f t="shared" si="43"/>
        <v>0</v>
      </c>
      <c r="U42" s="371"/>
      <c r="V42" s="609">
        <f t="shared" si="22"/>
        <v>0</v>
      </c>
      <c r="W42" s="610">
        <f t="shared" si="2"/>
        <v>0</v>
      </c>
      <c r="X42" s="368"/>
      <c r="Y42" s="369"/>
      <c r="Z42" s="167"/>
      <c r="AA42" s="608">
        <f t="shared" si="44"/>
        <v>0</v>
      </c>
      <c r="AB42" s="371"/>
      <c r="AC42" s="609">
        <f t="shared" si="24"/>
        <v>0</v>
      </c>
      <c r="AD42" s="610">
        <f t="shared" si="3"/>
        <v>0</v>
      </c>
      <c r="AE42" s="368"/>
      <c r="AF42" s="525"/>
      <c r="AG42" s="370"/>
      <c r="AH42" s="608">
        <f t="shared" si="45"/>
        <v>0</v>
      </c>
      <c r="AI42" s="526"/>
      <c r="AJ42" s="609">
        <f t="shared" si="26"/>
        <v>0</v>
      </c>
      <c r="AK42" s="610">
        <f t="shared" si="4"/>
        <v>0</v>
      </c>
      <c r="AL42" s="172"/>
      <c r="AM42" s="369"/>
      <c r="AN42" s="370"/>
      <c r="AO42" s="608">
        <f t="shared" si="46"/>
        <v>0</v>
      </c>
      <c r="AP42" s="371"/>
      <c r="AQ42" s="609">
        <f t="shared" si="28"/>
        <v>0</v>
      </c>
      <c r="AR42" s="610">
        <f t="shared" si="5"/>
        <v>0</v>
      </c>
      <c r="AS42" s="368"/>
      <c r="AT42" s="369"/>
      <c r="AU42" s="370"/>
      <c r="AV42" s="608">
        <f t="shared" si="47"/>
        <v>0</v>
      </c>
      <c r="AW42" s="371"/>
      <c r="AX42" s="609">
        <f t="shared" si="29"/>
        <v>0</v>
      </c>
      <c r="AY42" s="610">
        <f t="shared" si="7"/>
        <v>0</v>
      </c>
      <c r="AZ42" s="368"/>
      <c r="BA42" s="369"/>
      <c r="BB42" s="370"/>
      <c r="BC42" s="608">
        <f t="shared" si="48"/>
        <v>0</v>
      </c>
      <c r="BD42" s="371"/>
      <c r="BE42" s="609">
        <f t="shared" si="30"/>
        <v>0</v>
      </c>
      <c r="BF42" s="610">
        <f t="shared" si="9"/>
        <v>0</v>
      </c>
      <c r="BG42" s="368"/>
      <c r="BH42" s="369"/>
      <c r="BI42" s="618"/>
      <c r="BJ42" s="608">
        <f t="shared" si="49"/>
        <v>0</v>
      </c>
      <c r="BK42" s="371"/>
      <c r="BL42" s="609">
        <f t="shared" si="31"/>
        <v>0</v>
      </c>
      <c r="BM42" s="610">
        <f t="shared" si="11"/>
        <v>0</v>
      </c>
      <c r="BN42" s="368"/>
      <c r="BO42" s="369"/>
      <c r="BP42" s="370"/>
      <c r="BQ42" s="608">
        <f t="shared" si="50"/>
        <v>0</v>
      </c>
      <c r="BR42" s="371"/>
      <c r="BS42" s="609">
        <f t="shared" si="32"/>
        <v>0</v>
      </c>
      <c r="BT42" s="911">
        <f t="shared" si="13"/>
        <v>0</v>
      </c>
      <c r="BU42" s="622">
        <f t="shared" si="51"/>
        <v>0</v>
      </c>
      <c r="BV42" s="611">
        <f t="shared" si="52"/>
        <v>0</v>
      </c>
      <c r="BW42" s="610">
        <f t="shared" si="53"/>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176"/>
      <c r="B43" s="1145"/>
      <c r="C43" s="368"/>
      <c r="D43" s="369"/>
      <c r="E43" s="370"/>
      <c r="F43" s="608">
        <f t="shared" si="41"/>
        <v>0</v>
      </c>
      <c r="G43" s="371"/>
      <c r="H43" s="609">
        <f t="shared" si="18"/>
        <v>0</v>
      </c>
      <c r="I43" s="610">
        <f t="shared" si="19"/>
        <v>0</v>
      </c>
      <c r="J43" s="368"/>
      <c r="K43" s="525"/>
      <c r="L43" s="370"/>
      <c r="M43" s="608">
        <f t="shared" si="42"/>
        <v>0</v>
      </c>
      <c r="N43" s="526"/>
      <c r="O43" s="609">
        <f t="shared" si="20"/>
        <v>0</v>
      </c>
      <c r="P43" s="610">
        <f t="shared" si="1"/>
        <v>0</v>
      </c>
      <c r="Q43" s="172"/>
      <c r="R43" s="369"/>
      <c r="S43" s="370"/>
      <c r="T43" s="608">
        <f t="shared" si="43"/>
        <v>0</v>
      </c>
      <c r="U43" s="371"/>
      <c r="V43" s="609">
        <f t="shared" si="22"/>
        <v>0</v>
      </c>
      <c r="W43" s="610">
        <f t="shared" si="2"/>
        <v>0</v>
      </c>
      <c r="X43" s="368"/>
      <c r="Y43" s="369"/>
      <c r="Z43" s="167"/>
      <c r="AA43" s="608">
        <f t="shared" si="44"/>
        <v>0</v>
      </c>
      <c r="AB43" s="371"/>
      <c r="AC43" s="609">
        <f t="shared" si="24"/>
        <v>0</v>
      </c>
      <c r="AD43" s="610">
        <f t="shared" si="3"/>
        <v>0</v>
      </c>
      <c r="AE43" s="368"/>
      <c r="AF43" s="525"/>
      <c r="AG43" s="370"/>
      <c r="AH43" s="608">
        <f t="shared" si="45"/>
        <v>0</v>
      </c>
      <c r="AI43" s="526"/>
      <c r="AJ43" s="609">
        <f t="shared" si="26"/>
        <v>0</v>
      </c>
      <c r="AK43" s="610">
        <f t="shared" si="4"/>
        <v>0</v>
      </c>
      <c r="AL43" s="172"/>
      <c r="AM43" s="369"/>
      <c r="AN43" s="370"/>
      <c r="AO43" s="608">
        <f t="shared" si="46"/>
        <v>0</v>
      </c>
      <c r="AP43" s="371"/>
      <c r="AQ43" s="609">
        <f t="shared" si="28"/>
        <v>0</v>
      </c>
      <c r="AR43" s="610">
        <f t="shared" si="5"/>
        <v>0</v>
      </c>
      <c r="AS43" s="368"/>
      <c r="AT43" s="369"/>
      <c r="AU43" s="370"/>
      <c r="AV43" s="608">
        <f t="shared" si="47"/>
        <v>0</v>
      </c>
      <c r="AW43" s="371"/>
      <c r="AX43" s="609">
        <f t="shared" si="29"/>
        <v>0</v>
      </c>
      <c r="AY43" s="610">
        <f t="shared" si="7"/>
        <v>0</v>
      </c>
      <c r="AZ43" s="368"/>
      <c r="BA43" s="369"/>
      <c r="BB43" s="370"/>
      <c r="BC43" s="608">
        <f t="shared" si="48"/>
        <v>0</v>
      </c>
      <c r="BD43" s="371"/>
      <c r="BE43" s="609">
        <f t="shared" si="30"/>
        <v>0</v>
      </c>
      <c r="BF43" s="610">
        <f t="shared" si="9"/>
        <v>0</v>
      </c>
      <c r="BG43" s="368"/>
      <c r="BH43" s="369"/>
      <c r="BI43" s="618"/>
      <c r="BJ43" s="608">
        <f t="shared" si="49"/>
        <v>0</v>
      </c>
      <c r="BK43" s="371"/>
      <c r="BL43" s="609">
        <f t="shared" si="31"/>
        <v>0</v>
      </c>
      <c r="BM43" s="610">
        <f t="shared" si="11"/>
        <v>0</v>
      </c>
      <c r="BN43" s="368"/>
      <c r="BO43" s="369"/>
      <c r="BP43" s="370"/>
      <c r="BQ43" s="608">
        <f t="shared" si="50"/>
        <v>0</v>
      </c>
      <c r="BR43" s="371"/>
      <c r="BS43" s="609">
        <f t="shared" si="32"/>
        <v>0</v>
      </c>
      <c r="BT43" s="911">
        <f t="shared" si="13"/>
        <v>0</v>
      </c>
      <c r="BU43" s="622">
        <f t="shared" si="51"/>
        <v>0</v>
      </c>
      <c r="BV43" s="611">
        <f t="shared" si="52"/>
        <v>0</v>
      </c>
      <c r="BW43" s="610">
        <f t="shared" si="53"/>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176"/>
      <c r="B44" s="1145"/>
      <c r="C44" s="368"/>
      <c r="D44" s="369"/>
      <c r="E44" s="370"/>
      <c r="F44" s="608">
        <f t="shared" si="41"/>
        <v>0</v>
      </c>
      <c r="G44" s="371"/>
      <c r="H44" s="609">
        <f t="shared" si="18"/>
        <v>0</v>
      </c>
      <c r="I44" s="610">
        <f t="shared" si="19"/>
        <v>0</v>
      </c>
      <c r="J44" s="368"/>
      <c r="K44" s="525"/>
      <c r="L44" s="370"/>
      <c r="M44" s="608">
        <f t="shared" si="42"/>
        <v>0</v>
      </c>
      <c r="N44" s="526"/>
      <c r="O44" s="609">
        <f t="shared" si="20"/>
        <v>0</v>
      </c>
      <c r="P44" s="610">
        <f t="shared" si="1"/>
        <v>0</v>
      </c>
      <c r="Q44" s="172"/>
      <c r="R44" s="369"/>
      <c r="S44" s="370"/>
      <c r="T44" s="608">
        <f t="shared" si="43"/>
        <v>0</v>
      </c>
      <c r="U44" s="371"/>
      <c r="V44" s="609">
        <f t="shared" si="22"/>
        <v>0</v>
      </c>
      <c r="W44" s="610">
        <f t="shared" si="2"/>
        <v>0</v>
      </c>
      <c r="X44" s="368"/>
      <c r="Y44" s="369"/>
      <c r="Z44" s="167"/>
      <c r="AA44" s="608">
        <f t="shared" si="44"/>
        <v>0</v>
      </c>
      <c r="AB44" s="371"/>
      <c r="AC44" s="609">
        <f t="shared" si="24"/>
        <v>0</v>
      </c>
      <c r="AD44" s="610">
        <f t="shared" si="3"/>
        <v>0</v>
      </c>
      <c r="AE44" s="368"/>
      <c r="AF44" s="525"/>
      <c r="AG44" s="370"/>
      <c r="AH44" s="608">
        <f t="shared" si="45"/>
        <v>0</v>
      </c>
      <c r="AI44" s="526"/>
      <c r="AJ44" s="609">
        <f t="shared" si="26"/>
        <v>0</v>
      </c>
      <c r="AK44" s="610">
        <f t="shared" si="4"/>
        <v>0</v>
      </c>
      <c r="AL44" s="172"/>
      <c r="AM44" s="369"/>
      <c r="AN44" s="370"/>
      <c r="AO44" s="608">
        <f t="shared" si="46"/>
        <v>0</v>
      </c>
      <c r="AP44" s="371"/>
      <c r="AQ44" s="609">
        <f t="shared" si="28"/>
        <v>0</v>
      </c>
      <c r="AR44" s="610">
        <f t="shared" si="5"/>
        <v>0</v>
      </c>
      <c r="AS44" s="368"/>
      <c r="AT44" s="369"/>
      <c r="AU44" s="370"/>
      <c r="AV44" s="608">
        <f t="shared" si="47"/>
        <v>0</v>
      </c>
      <c r="AW44" s="371"/>
      <c r="AX44" s="609">
        <f t="shared" si="29"/>
        <v>0</v>
      </c>
      <c r="AY44" s="610">
        <f t="shared" si="7"/>
        <v>0</v>
      </c>
      <c r="AZ44" s="368"/>
      <c r="BA44" s="369"/>
      <c r="BB44" s="370"/>
      <c r="BC44" s="608">
        <f t="shared" si="48"/>
        <v>0</v>
      </c>
      <c r="BD44" s="371"/>
      <c r="BE44" s="609">
        <f t="shared" si="30"/>
        <v>0</v>
      </c>
      <c r="BF44" s="610">
        <f t="shared" si="9"/>
        <v>0</v>
      </c>
      <c r="BG44" s="368"/>
      <c r="BH44" s="369"/>
      <c r="BI44" s="618"/>
      <c r="BJ44" s="608">
        <f t="shared" si="49"/>
        <v>0</v>
      </c>
      <c r="BK44" s="371"/>
      <c r="BL44" s="609">
        <f t="shared" si="31"/>
        <v>0</v>
      </c>
      <c r="BM44" s="610">
        <f t="shared" si="11"/>
        <v>0</v>
      </c>
      <c r="BN44" s="368"/>
      <c r="BO44" s="369"/>
      <c r="BP44" s="370"/>
      <c r="BQ44" s="608">
        <f t="shared" si="50"/>
        <v>0</v>
      </c>
      <c r="BR44" s="371"/>
      <c r="BS44" s="609">
        <f t="shared" si="32"/>
        <v>0</v>
      </c>
      <c r="BT44" s="911">
        <f t="shared" si="13"/>
        <v>0</v>
      </c>
      <c r="BU44" s="622">
        <f t="shared" si="51"/>
        <v>0</v>
      </c>
      <c r="BV44" s="611">
        <f t="shared" si="52"/>
        <v>0</v>
      </c>
      <c r="BW44" s="610">
        <f t="shared" si="53"/>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176"/>
      <c r="B45" s="1145"/>
      <c r="C45" s="368"/>
      <c r="D45" s="369"/>
      <c r="E45" s="370"/>
      <c r="F45" s="608">
        <f t="shared" si="41"/>
        <v>0</v>
      </c>
      <c r="G45" s="371"/>
      <c r="H45" s="609">
        <f t="shared" si="18"/>
        <v>0</v>
      </c>
      <c r="I45" s="610">
        <f t="shared" si="19"/>
        <v>0</v>
      </c>
      <c r="J45" s="368"/>
      <c r="K45" s="525"/>
      <c r="L45" s="370"/>
      <c r="M45" s="608">
        <f t="shared" si="42"/>
        <v>0</v>
      </c>
      <c r="N45" s="526"/>
      <c r="O45" s="609">
        <f t="shared" si="20"/>
        <v>0</v>
      </c>
      <c r="P45" s="610">
        <f t="shared" si="1"/>
        <v>0</v>
      </c>
      <c r="Q45" s="172"/>
      <c r="R45" s="369"/>
      <c r="S45" s="370"/>
      <c r="T45" s="608">
        <f t="shared" si="43"/>
        <v>0</v>
      </c>
      <c r="U45" s="371"/>
      <c r="V45" s="609">
        <f t="shared" si="22"/>
        <v>0</v>
      </c>
      <c r="W45" s="610">
        <f t="shared" si="2"/>
        <v>0</v>
      </c>
      <c r="X45" s="368"/>
      <c r="Y45" s="369"/>
      <c r="Z45" s="167"/>
      <c r="AA45" s="608">
        <f t="shared" si="44"/>
        <v>0</v>
      </c>
      <c r="AB45" s="371"/>
      <c r="AC45" s="609">
        <f t="shared" si="24"/>
        <v>0</v>
      </c>
      <c r="AD45" s="610">
        <f t="shared" si="3"/>
        <v>0</v>
      </c>
      <c r="AE45" s="368"/>
      <c r="AF45" s="525"/>
      <c r="AG45" s="370"/>
      <c r="AH45" s="608">
        <f t="shared" si="45"/>
        <v>0</v>
      </c>
      <c r="AI45" s="526"/>
      <c r="AJ45" s="609">
        <f t="shared" si="26"/>
        <v>0</v>
      </c>
      <c r="AK45" s="610">
        <f t="shared" si="4"/>
        <v>0</v>
      </c>
      <c r="AL45" s="172"/>
      <c r="AM45" s="369"/>
      <c r="AN45" s="370"/>
      <c r="AO45" s="608">
        <f t="shared" si="46"/>
        <v>0</v>
      </c>
      <c r="AP45" s="371"/>
      <c r="AQ45" s="609">
        <f t="shared" si="28"/>
        <v>0</v>
      </c>
      <c r="AR45" s="610">
        <f t="shared" si="5"/>
        <v>0</v>
      </c>
      <c r="AS45" s="368"/>
      <c r="AT45" s="369"/>
      <c r="AU45" s="370"/>
      <c r="AV45" s="608">
        <f t="shared" si="47"/>
        <v>0</v>
      </c>
      <c r="AW45" s="371"/>
      <c r="AX45" s="609">
        <f t="shared" si="29"/>
        <v>0</v>
      </c>
      <c r="AY45" s="610">
        <f t="shared" si="7"/>
        <v>0</v>
      </c>
      <c r="AZ45" s="368"/>
      <c r="BA45" s="369"/>
      <c r="BB45" s="370"/>
      <c r="BC45" s="608">
        <f t="shared" si="48"/>
        <v>0</v>
      </c>
      <c r="BD45" s="371"/>
      <c r="BE45" s="609">
        <f t="shared" si="30"/>
        <v>0</v>
      </c>
      <c r="BF45" s="610">
        <f t="shared" si="9"/>
        <v>0</v>
      </c>
      <c r="BG45" s="368"/>
      <c r="BH45" s="369"/>
      <c r="BI45" s="618"/>
      <c r="BJ45" s="608">
        <f t="shared" si="49"/>
        <v>0</v>
      </c>
      <c r="BK45" s="371"/>
      <c r="BL45" s="609">
        <f t="shared" si="31"/>
        <v>0</v>
      </c>
      <c r="BM45" s="610">
        <f t="shared" si="11"/>
        <v>0</v>
      </c>
      <c r="BN45" s="368"/>
      <c r="BO45" s="369"/>
      <c r="BP45" s="370"/>
      <c r="BQ45" s="608">
        <f t="shared" si="50"/>
        <v>0</v>
      </c>
      <c r="BR45" s="371"/>
      <c r="BS45" s="609">
        <f t="shared" si="32"/>
        <v>0</v>
      </c>
      <c r="BT45" s="911">
        <f t="shared" si="13"/>
        <v>0</v>
      </c>
      <c r="BU45" s="622">
        <f t="shared" si="51"/>
        <v>0</v>
      </c>
      <c r="BV45" s="611">
        <f t="shared" si="52"/>
        <v>0</v>
      </c>
      <c r="BW45" s="610">
        <f t="shared" si="53"/>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176"/>
      <c r="B46" s="1145"/>
      <c r="C46" s="368"/>
      <c r="D46" s="369"/>
      <c r="E46" s="370"/>
      <c r="F46" s="608">
        <f t="shared" si="17"/>
        <v>0</v>
      </c>
      <c r="G46" s="371"/>
      <c r="H46" s="609">
        <f t="shared" si="18"/>
        <v>0</v>
      </c>
      <c r="I46" s="610">
        <f t="shared" si="19"/>
        <v>0</v>
      </c>
      <c r="J46" s="368"/>
      <c r="K46" s="525"/>
      <c r="L46" s="370"/>
      <c r="M46" s="608">
        <f t="shared" si="40"/>
        <v>0</v>
      </c>
      <c r="N46" s="526"/>
      <c r="O46" s="609">
        <f t="shared" si="20"/>
        <v>0</v>
      </c>
      <c r="P46" s="610">
        <f t="shared" si="1"/>
        <v>0</v>
      </c>
      <c r="Q46" s="172"/>
      <c r="R46" s="369"/>
      <c r="S46" s="370"/>
      <c r="T46" s="608">
        <f t="shared" si="21"/>
        <v>0</v>
      </c>
      <c r="U46" s="371"/>
      <c r="V46" s="609">
        <f t="shared" si="22"/>
        <v>0</v>
      </c>
      <c r="W46" s="610">
        <f t="shared" si="2"/>
        <v>0</v>
      </c>
      <c r="X46" s="368"/>
      <c r="Y46" s="369"/>
      <c r="Z46" s="167"/>
      <c r="AA46" s="608">
        <f t="shared" si="23"/>
        <v>0</v>
      </c>
      <c r="AB46" s="371"/>
      <c r="AC46" s="609">
        <f t="shared" si="24"/>
        <v>0</v>
      </c>
      <c r="AD46" s="610">
        <f t="shared" si="3"/>
        <v>0</v>
      </c>
      <c r="AE46" s="368"/>
      <c r="AF46" s="525"/>
      <c r="AG46" s="370"/>
      <c r="AH46" s="608">
        <f t="shared" si="25"/>
        <v>0</v>
      </c>
      <c r="AI46" s="526"/>
      <c r="AJ46" s="609">
        <f t="shared" si="26"/>
        <v>0</v>
      </c>
      <c r="AK46" s="610">
        <f t="shared" si="4"/>
        <v>0</v>
      </c>
      <c r="AL46" s="172"/>
      <c r="AM46" s="369"/>
      <c r="AN46" s="370"/>
      <c r="AO46" s="608">
        <f t="shared" si="27"/>
        <v>0</v>
      </c>
      <c r="AP46" s="371"/>
      <c r="AQ46" s="609">
        <f t="shared" si="28"/>
        <v>0</v>
      </c>
      <c r="AR46" s="610">
        <f t="shared" si="5"/>
        <v>0</v>
      </c>
      <c r="AS46" s="368"/>
      <c r="AT46" s="369"/>
      <c r="AU46" s="370"/>
      <c r="AV46" s="608">
        <f t="shared" si="36"/>
        <v>0</v>
      </c>
      <c r="AW46" s="371"/>
      <c r="AX46" s="609">
        <f t="shared" si="29"/>
        <v>0</v>
      </c>
      <c r="AY46" s="610">
        <f t="shared" si="7"/>
        <v>0</v>
      </c>
      <c r="AZ46" s="368"/>
      <c r="BA46" s="369"/>
      <c r="BB46" s="370"/>
      <c r="BC46" s="608">
        <f t="shared" si="37"/>
        <v>0</v>
      </c>
      <c r="BD46" s="371"/>
      <c r="BE46" s="609">
        <f t="shared" si="30"/>
        <v>0</v>
      </c>
      <c r="BF46" s="610">
        <f t="shared" si="9"/>
        <v>0</v>
      </c>
      <c r="BG46" s="368"/>
      <c r="BH46" s="369"/>
      <c r="BI46" s="618"/>
      <c r="BJ46" s="608">
        <f t="shared" si="38"/>
        <v>0</v>
      </c>
      <c r="BK46" s="371"/>
      <c r="BL46" s="609">
        <f t="shared" si="31"/>
        <v>0</v>
      </c>
      <c r="BM46" s="610">
        <f t="shared" si="11"/>
        <v>0</v>
      </c>
      <c r="BN46" s="368"/>
      <c r="BO46" s="369"/>
      <c r="BP46" s="370"/>
      <c r="BQ46" s="608">
        <f t="shared" si="39"/>
        <v>0</v>
      </c>
      <c r="BR46" s="371"/>
      <c r="BS46" s="609">
        <f t="shared" si="32"/>
        <v>0</v>
      </c>
      <c r="BT46" s="911">
        <f t="shared" si="13"/>
        <v>0</v>
      </c>
      <c r="BU46" s="622">
        <f t="shared" si="33"/>
        <v>0</v>
      </c>
      <c r="BV46" s="611">
        <f t="shared" si="34"/>
        <v>0</v>
      </c>
      <c r="BW46" s="610">
        <f t="shared" si="35"/>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176"/>
      <c r="B47" s="1145"/>
      <c r="C47" s="368"/>
      <c r="D47" s="369"/>
      <c r="E47" s="370"/>
      <c r="F47" s="608">
        <f t="shared" si="17"/>
        <v>0</v>
      </c>
      <c r="G47" s="371"/>
      <c r="H47" s="609">
        <f t="shared" si="18"/>
        <v>0</v>
      </c>
      <c r="I47" s="610">
        <f t="shared" si="19"/>
        <v>0</v>
      </c>
      <c r="J47" s="368"/>
      <c r="K47" s="525"/>
      <c r="L47" s="370"/>
      <c r="M47" s="608">
        <f t="shared" si="40"/>
        <v>0</v>
      </c>
      <c r="N47" s="526"/>
      <c r="O47" s="609">
        <f t="shared" si="20"/>
        <v>0</v>
      </c>
      <c r="P47" s="610">
        <f t="shared" si="1"/>
        <v>0</v>
      </c>
      <c r="Q47" s="172"/>
      <c r="R47" s="369"/>
      <c r="S47" s="370"/>
      <c r="T47" s="608">
        <f t="shared" si="21"/>
        <v>0</v>
      </c>
      <c r="U47" s="371"/>
      <c r="V47" s="609">
        <f t="shared" si="22"/>
        <v>0</v>
      </c>
      <c r="W47" s="610">
        <f t="shared" si="2"/>
        <v>0</v>
      </c>
      <c r="X47" s="368"/>
      <c r="Y47" s="369"/>
      <c r="Z47" s="167"/>
      <c r="AA47" s="608">
        <f t="shared" si="23"/>
        <v>0</v>
      </c>
      <c r="AB47" s="371"/>
      <c r="AC47" s="609">
        <f t="shared" si="24"/>
        <v>0</v>
      </c>
      <c r="AD47" s="610">
        <f t="shared" si="3"/>
        <v>0</v>
      </c>
      <c r="AE47" s="368"/>
      <c r="AF47" s="525"/>
      <c r="AG47" s="370"/>
      <c r="AH47" s="608">
        <f t="shared" si="25"/>
        <v>0</v>
      </c>
      <c r="AI47" s="526"/>
      <c r="AJ47" s="609">
        <f t="shared" si="26"/>
        <v>0</v>
      </c>
      <c r="AK47" s="610">
        <f t="shared" si="4"/>
        <v>0</v>
      </c>
      <c r="AL47" s="172"/>
      <c r="AM47" s="369"/>
      <c r="AN47" s="370"/>
      <c r="AO47" s="608">
        <f t="shared" si="27"/>
        <v>0</v>
      </c>
      <c r="AP47" s="371"/>
      <c r="AQ47" s="609">
        <f t="shared" si="28"/>
        <v>0</v>
      </c>
      <c r="AR47" s="610">
        <f t="shared" si="5"/>
        <v>0</v>
      </c>
      <c r="AS47" s="368"/>
      <c r="AT47" s="369"/>
      <c r="AU47" s="370"/>
      <c r="AV47" s="608">
        <f t="shared" si="36"/>
        <v>0</v>
      </c>
      <c r="AW47" s="371"/>
      <c r="AX47" s="609">
        <f t="shared" si="29"/>
        <v>0</v>
      </c>
      <c r="AY47" s="610">
        <f t="shared" si="7"/>
        <v>0</v>
      </c>
      <c r="AZ47" s="368"/>
      <c r="BA47" s="369"/>
      <c r="BB47" s="370"/>
      <c r="BC47" s="608">
        <f t="shared" si="37"/>
        <v>0</v>
      </c>
      <c r="BD47" s="371"/>
      <c r="BE47" s="609">
        <f t="shared" si="30"/>
        <v>0</v>
      </c>
      <c r="BF47" s="610">
        <f t="shared" si="9"/>
        <v>0</v>
      </c>
      <c r="BG47" s="368"/>
      <c r="BH47" s="369"/>
      <c r="BI47" s="618"/>
      <c r="BJ47" s="608">
        <f t="shared" si="38"/>
        <v>0</v>
      </c>
      <c r="BK47" s="371"/>
      <c r="BL47" s="609">
        <f t="shared" si="31"/>
        <v>0</v>
      </c>
      <c r="BM47" s="610">
        <f t="shared" si="11"/>
        <v>0</v>
      </c>
      <c r="BN47" s="368"/>
      <c r="BO47" s="369"/>
      <c r="BP47" s="370"/>
      <c r="BQ47" s="608">
        <f t="shared" si="39"/>
        <v>0</v>
      </c>
      <c r="BR47" s="371"/>
      <c r="BS47" s="609">
        <f t="shared" si="32"/>
        <v>0</v>
      </c>
      <c r="BT47" s="911">
        <f t="shared" si="13"/>
        <v>0</v>
      </c>
      <c r="BU47" s="622">
        <f t="shared" si="33"/>
        <v>0</v>
      </c>
      <c r="BV47" s="611">
        <f t="shared" si="34"/>
        <v>0</v>
      </c>
      <c r="BW47" s="610">
        <f t="shared" si="35"/>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176"/>
      <c r="B48" s="1145"/>
      <c r="C48" s="368"/>
      <c r="D48" s="369"/>
      <c r="E48" s="370"/>
      <c r="F48" s="608">
        <f t="shared" si="17"/>
        <v>0</v>
      </c>
      <c r="G48" s="371"/>
      <c r="H48" s="609">
        <f t="shared" si="18"/>
        <v>0</v>
      </c>
      <c r="I48" s="610">
        <f t="shared" si="19"/>
        <v>0</v>
      </c>
      <c r="J48" s="368"/>
      <c r="K48" s="525"/>
      <c r="L48" s="370"/>
      <c r="M48" s="608">
        <f t="shared" si="40"/>
        <v>0</v>
      </c>
      <c r="N48" s="526"/>
      <c r="O48" s="609">
        <f t="shared" si="20"/>
        <v>0</v>
      </c>
      <c r="P48" s="610">
        <f t="shared" si="1"/>
        <v>0</v>
      </c>
      <c r="Q48" s="172"/>
      <c r="R48" s="369"/>
      <c r="S48" s="370"/>
      <c r="T48" s="608">
        <f t="shared" si="21"/>
        <v>0</v>
      </c>
      <c r="U48" s="371"/>
      <c r="V48" s="609">
        <f t="shared" si="22"/>
        <v>0</v>
      </c>
      <c r="W48" s="610">
        <f t="shared" si="2"/>
        <v>0</v>
      </c>
      <c r="X48" s="368"/>
      <c r="Y48" s="369"/>
      <c r="Z48" s="167"/>
      <c r="AA48" s="608">
        <f t="shared" si="23"/>
        <v>0</v>
      </c>
      <c r="AB48" s="371"/>
      <c r="AC48" s="609">
        <f t="shared" si="24"/>
        <v>0</v>
      </c>
      <c r="AD48" s="610">
        <f t="shared" si="3"/>
        <v>0</v>
      </c>
      <c r="AE48" s="368"/>
      <c r="AF48" s="525"/>
      <c r="AG48" s="370"/>
      <c r="AH48" s="608">
        <f t="shared" si="25"/>
        <v>0</v>
      </c>
      <c r="AI48" s="526"/>
      <c r="AJ48" s="609">
        <f t="shared" si="26"/>
        <v>0</v>
      </c>
      <c r="AK48" s="610">
        <f t="shared" si="4"/>
        <v>0</v>
      </c>
      <c r="AL48" s="172"/>
      <c r="AM48" s="369"/>
      <c r="AN48" s="370"/>
      <c r="AO48" s="608">
        <f t="shared" si="27"/>
        <v>0</v>
      </c>
      <c r="AP48" s="371"/>
      <c r="AQ48" s="609">
        <f t="shared" si="28"/>
        <v>0</v>
      </c>
      <c r="AR48" s="610">
        <f t="shared" si="5"/>
        <v>0</v>
      </c>
      <c r="AS48" s="368"/>
      <c r="AT48" s="369"/>
      <c r="AU48" s="370"/>
      <c r="AV48" s="608">
        <f t="shared" si="36"/>
        <v>0</v>
      </c>
      <c r="AW48" s="371"/>
      <c r="AX48" s="609">
        <f t="shared" si="29"/>
        <v>0</v>
      </c>
      <c r="AY48" s="610">
        <f t="shared" si="7"/>
        <v>0</v>
      </c>
      <c r="AZ48" s="368"/>
      <c r="BA48" s="369"/>
      <c r="BB48" s="370"/>
      <c r="BC48" s="608">
        <f t="shared" si="37"/>
        <v>0</v>
      </c>
      <c r="BD48" s="371"/>
      <c r="BE48" s="609">
        <f t="shared" si="30"/>
        <v>0</v>
      </c>
      <c r="BF48" s="610">
        <f t="shared" si="9"/>
        <v>0</v>
      </c>
      <c r="BG48" s="368"/>
      <c r="BH48" s="369"/>
      <c r="BI48" s="618"/>
      <c r="BJ48" s="608">
        <f t="shared" si="38"/>
        <v>0</v>
      </c>
      <c r="BK48" s="371"/>
      <c r="BL48" s="609">
        <f t="shared" si="31"/>
        <v>0</v>
      </c>
      <c r="BM48" s="610">
        <f t="shared" si="11"/>
        <v>0</v>
      </c>
      <c r="BN48" s="368"/>
      <c r="BO48" s="369"/>
      <c r="BP48" s="370"/>
      <c r="BQ48" s="608">
        <f t="shared" si="39"/>
        <v>0</v>
      </c>
      <c r="BR48" s="371"/>
      <c r="BS48" s="609">
        <f t="shared" si="32"/>
        <v>0</v>
      </c>
      <c r="BT48" s="911">
        <f t="shared" si="13"/>
        <v>0</v>
      </c>
      <c r="BU48" s="622">
        <f t="shared" si="33"/>
        <v>0</v>
      </c>
      <c r="BV48" s="611">
        <f t="shared" si="34"/>
        <v>0</v>
      </c>
      <c r="BW48" s="610">
        <f t="shared" si="35"/>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176"/>
      <c r="B49" s="1145"/>
      <c r="C49" s="368"/>
      <c r="D49" s="369"/>
      <c r="E49" s="370"/>
      <c r="F49" s="608">
        <f t="shared" si="17"/>
        <v>0</v>
      </c>
      <c r="G49" s="371"/>
      <c r="H49" s="609">
        <f t="shared" si="18"/>
        <v>0</v>
      </c>
      <c r="I49" s="610">
        <f t="shared" si="19"/>
        <v>0</v>
      </c>
      <c r="J49" s="368"/>
      <c r="K49" s="525"/>
      <c r="L49" s="370"/>
      <c r="M49" s="608">
        <f t="shared" si="40"/>
        <v>0</v>
      </c>
      <c r="N49" s="526"/>
      <c r="O49" s="609">
        <f t="shared" si="20"/>
        <v>0</v>
      </c>
      <c r="P49" s="610">
        <f t="shared" si="1"/>
        <v>0</v>
      </c>
      <c r="Q49" s="172"/>
      <c r="R49" s="369"/>
      <c r="S49" s="370"/>
      <c r="T49" s="608">
        <f t="shared" si="21"/>
        <v>0</v>
      </c>
      <c r="U49" s="371"/>
      <c r="V49" s="609">
        <f t="shared" si="22"/>
        <v>0</v>
      </c>
      <c r="W49" s="610">
        <f t="shared" si="2"/>
        <v>0</v>
      </c>
      <c r="X49" s="368"/>
      <c r="Y49" s="369"/>
      <c r="Z49" s="167"/>
      <c r="AA49" s="608">
        <f t="shared" si="23"/>
        <v>0</v>
      </c>
      <c r="AB49" s="371"/>
      <c r="AC49" s="609">
        <f t="shared" si="24"/>
        <v>0</v>
      </c>
      <c r="AD49" s="610">
        <f t="shared" si="3"/>
        <v>0</v>
      </c>
      <c r="AE49" s="368"/>
      <c r="AF49" s="525"/>
      <c r="AG49" s="370"/>
      <c r="AH49" s="608">
        <f t="shared" si="25"/>
        <v>0</v>
      </c>
      <c r="AI49" s="526"/>
      <c r="AJ49" s="609">
        <f t="shared" si="26"/>
        <v>0</v>
      </c>
      <c r="AK49" s="610">
        <f t="shared" si="4"/>
        <v>0</v>
      </c>
      <c r="AL49" s="172"/>
      <c r="AM49" s="369"/>
      <c r="AN49" s="370"/>
      <c r="AO49" s="608">
        <f t="shared" si="27"/>
        <v>0</v>
      </c>
      <c r="AP49" s="371"/>
      <c r="AQ49" s="609">
        <f t="shared" si="28"/>
        <v>0</v>
      </c>
      <c r="AR49" s="610">
        <f t="shared" si="5"/>
        <v>0</v>
      </c>
      <c r="AS49" s="368"/>
      <c r="AT49" s="369"/>
      <c r="AU49" s="370"/>
      <c r="AV49" s="608">
        <f t="shared" si="36"/>
        <v>0</v>
      </c>
      <c r="AW49" s="371"/>
      <c r="AX49" s="609">
        <f t="shared" si="29"/>
        <v>0</v>
      </c>
      <c r="AY49" s="610">
        <f t="shared" si="7"/>
        <v>0</v>
      </c>
      <c r="AZ49" s="368"/>
      <c r="BA49" s="369"/>
      <c r="BB49" s="370"/>
      <c r="BC49" s="608">
        <f t="shared" si="37"/>
        <v>0</v>
      </c>
      <c r="BD49" s="371"/>
      <c r="BE49" s="609">
        <f t="shared" si="30"/>
        <v>0</v>
      </c>
      <c r="BF49" s="610">
        <f t="shared" si="9"/>
        <v>0</v>
      </c>
      <c r="BG49" s="368"/>
      <c r="BH49" s="369"/>
      <c r="BI49" s="618"/>
      <c r="BJ49" s="608">
        <f t="shared" si="38"/>
        <v>0</v>
      </c>
      <c r="BK49" s="371"/>
      <c r="BL49" s="609">
        <f t="shared" si="31"/>
        <v>0</v>
      </c>
      <c r="BM49" s="610">
        <f t="shared" si="11"/>
        <v>0</v>
      </c>
      <c r="BN49" s="368"/>
      <c r="BO49" s="369"/>
      <c r="BP49" s="370"/>
      <c r="BQ49" s="608">
        <f t="shared" si="39"/>
        <v>0</v>
      </c>
      <c r="BR49" s="371"/>
      <c r="BS49" s="609">
        <f t="shared" si="32"/>
        <v>0</v>
      </c>
      <c r="BT49" s="911">
        <f t="shared" si="13"/>
        <v>0</v>
      </c>
      <c r="BU49" s="622">
        <f t="shared" si="33"/>
        <v>0</v>
      </c>
      <c r="BV49" s="611">
        <f t="shared" si="34"/>
        <v>0</v>
      </c>
      <c r="BW49" s="610">
        <f t="shared" si="35"/>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176"/>
      <c r="B50" s="1145"/>
      <c r="C50" s="368"/>
      <c r="D50" s="369"/>
      <c r="E50" s="370"/>
      <c r="F50" s="608">
        <f t="shared" si="17"/>
        <v>0</v>
      </c>
      <c r="G50" s="371"/>
      <c r="H50" s="609">
        <f t="shared" si="18"/>
        <v>0</v>
      </c>
      <c r="I50" s="610">
        <f t="shared" si="19"/>
        <v>0</v>
      </c>
      <c r="J50" s="368"/>
      <c r="K50" s="525"/>
      <c r="L50" s="370"/>
      <c r="M50" s="608">
        <f t="shared" si="40"/>
        <v>0</v>
      </c>
      <c r="N50" s="526"/>
      <c r="O50" s="609">
        <f t="shared" si="20"/>
        <v>0</v>
      </c>
      <c r="P50" s="610">
        <f t="shared" si="1"/>
        <v>0</v>
      </c>
      <c r="Q50" s="172"/>
      <c r="R50" s="369"/>
      <c r="S50" s="370"/>
      <c r="T50" s="608">
        <f t="shared" si="21"/>
        <v>0</v>
      </c>
      <c r="U50" s="371"/>
      <c r="V50" s="609">
        <f t="shared" si="22"/>
        <v>0</v>
      </c>
      <c r="W50" s="610">
        <f t="shared" si="2"/>
        <v>0</v>
      </c>
      <c r="X50" s="368"/>
      <c r="Y50" s="369"/>
      <c r="Z50" s="167"/>
      <c r="AA50" s="608">
        <f t="shared" si="23"/>
        <v>0</v>
      </c>
      <c r="AB50" s="371"/>
      <c r="AC50" s="609">
        <f t="shared" si="24"/>
        <v>0</v>
      </c>
      <c r="AD50" s="610">
        <f t="shared" si="3"/>
        <v>0</v>
      </c>
      <c r="AE50" s="368"/>
      <c r="AF50" s="525"/>
      <c r="AG50" s="370"/>
      <c r="AH50" s="608">
        <f t="shared" si="25"/>
        <v>0</v>
      </c>
      <c r="AI50" s="526"/>
      <c r="AJ50" s="609">
        <f t="shared" si="26"/>
        <v>0</v>
      </c>
      <c r="AK50" s="610">
        <f t="shared" si="4"/>
        <v>0</v>
      </c>
      <c r="AL50" s="172"/>
      <c r="AM50" s="369"/>
      <c r="AN50" s="370"/>
      <c r="AO50" s="608">
        <f t="shared" si="27"/>
        <v>0</v>
      </c>
      <c r="AP50" s="371"/>
      <c r="AQ50" s="609">
        <f t="shared" si="28"/>
        <v>0</v>
      </c>
      <c r="AR50" s="610">
        <f t="shared" si="5"/>
        <v>0</v>
      </c>
      <c r="AS50" s="368"/>
      <c r="AT50" s="369"/>
      <c r="AU50" s="370"/>
      <c r="AV50" s="608">
        <f t="shared" si="36"/>
        <v>0</v>
      </c>
      <c r="AW50" s="371"/>
      <c r="AX50" s="609">
        <f t="shared" si="29"/>
        <v>0</v>
      </c>
      <c r="AY50" s="610">
        <f t="shared" si="7"/>
        <v>0</v>
      </c>
      <c r="AZ50" s="368"/>
      <c r="BA50" s="369"/>
      <c r="BB50" s="370"/>
      <c r="BC50" s="608">
        <f t="shared" si="37"/>
        <v>0</v>
      </c>
      <c r="BD50" s="371"/>
      <c r="BE50" s="609">
        <f t="shared" si="30"/>
        <v>0</v>
      </c>
      <c r="BF50" s="610">
        <f t="shared" si="9"/>
        <v>0</v>
      </c>
      <c r="BG50" s="368"/>
      <c r="BH50" s="369"/>
      <c r="BI50" s="618"/>
      <c r="BJ50" s="608">
        <f t="shared" si="38"/>
        <v>0</v>
      </c>
      <c r="BK50" s="371"/>
      <c r="BL50" s="609">
        <f t="shared" si="31"/>
        <v>0</v>
      </c>
      <c r="BM50" s="610">
        <f t="shared" si="11"/>
        <v>0</v>
      </c>
      <c r="BN50" s="368"/>
      <c r="BO50" s="369"/>
      <c r="BP50" s="370"/>
      <c r="BQ50" s="608">
        <f t="shared" si="39"/>
        <v>0</v>
      </c>
      <c r="BR50" s="371"/>
      <c r="BS50" s="609">
        <f t="shared" si="32"/>
        <v>0</v>
      </c>
      <c r="BT50" s="911">
        <f t="shared" si="13"/>
        <v>0</v>
      </c>
      <c r="BU50" s="622">
        <f t="shared" si="33"/>
        <v>0</v>
      </c>
      <c r="BV50" s="611">
        <f t="shared" si="34"/>
        <v>0</v>
      </c>
      <c r="BW50" s="610">
        <f t="shared" si="35"/>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176"/>
      <c r="B51" s="1145"/>
      <c r="C51" s="368"/>
      <c r="D51" s="369"/>
      <c r="E51" s="370"/>
      <c r="F51" s="608">
        <f t="shared" si="17"/>
        <v>0</v>
      </c>
      <c r="G51" s="371"/>
      <c r="H51" s="609">
        <f t="shared" si="18"/>
        <v>0</v>
      </c>
      <c r="I51" s="610">
        <f t="shared" si="19"/>
        <v>0</v>
      </c>
      <c r="J51" s="368"/>
      <c r="K51" s="525"/>
      <c r="L51" s="370"/>
      <c r="M51" s="608">
        <f t="shared" si="40"/>
        <v>0</v>
      </c>
      <c r="N51" s="526"/>
      <c r="O51" s="609">
        <f t="shared" si="20"/>
        <v>0</v>
      </c>
      <c r="P51" s="610">
        <f t="shared" si="1"/>
        <v>0</v>
      </c>
      <c r="Q51" s="172"/>
      <c r="R51" s="369"/>
      <c r="S51" s="370"/>
      <c r="T51" s="608">
        <f t="shared" si="21"/>
        <v>0</v>
      </c>
      <c r="U51" s="371"/>
      <c r="V51" s="609">
        <f t="shared" si="22"/>
        <v>0</v>
      </c>
      <c r="W51" s="610">
        <f t="shared" si="2"/>
        <v>0</v>
      </c>
      <c r="X51" s="368"/>
      <c r="Y51" s="369"/>
      <c r="Z51" s="167"/>
      <c r="AA51" s="608">
        <f t="shared" si="23"/>
        <v>0</v>
      </c>
      <c r="AB51" s="371"/>
      <c r="AC51" s="609">
        <f t="shared" si="24"/>
        <v>0</v>
      </c>
      <c r="AD51" s="610">
        <f t="shared" si="3"/>
        <v>0</v>
      </c>
      <c r="AE51" s="368"/>
      <c r="AF51" s="525"/>
      <c r="AG51" s="370"/>
      <c r="AH51" s="608">
        <f t="shared" si="25"/>
        <v>0</v>
      </c>
      <c r="AI51" s="526"/>
      <c r="AJ51" s="609">
        <f t="shared" si="26"/>
        <v>0</v>
      </c>
      <c r="AK51" s="610">
        <f t="shared" si="4"/>
        <v>0</v>
      </c>
      <c r="AL51" s="172"/>
      <c r="AM51" s="369"/>
      <c r="AN51" s="370"/>
      <c r="AO51" s="608">
        <f t="shared" si="27"/>
        <v>0</v>
      </c>
      <c r="AP51" s="371"/>
      <c r="AQ51" s="609">
        <f t="shared" si="28"/>
        <v>0</v>
      </c>
      <c r="AR51" s="610">
        <f t="shared" si="5"/>
        <v>0</v>
      </c>
      <c r="AS51" s="368"/>
      <c r="AT51" s="369"/>
      <c r="AU51" s="370"/>
      <c r="AV51" s="608">
        <f t="shared" si="36"/>
        <v>0</v>
      </c>
      <c r="AW51" s="371"/>
      <c r="AX51" s="609">
        <f t="shared" si="29"/>
        <v>0</v>
      </c>
      <c r="AY51" s="610">
        <f t="shared" si="7"/>
        <v>0</v>
      </c>
      <c r="AZ51" s="368"/>
      <c r="BA51" s="369"/>
      <c r="BB51" s="370"/>
      <c r="BC51" s="608">
        <f t="shared" si="37"/>
        <v>0</v>
      </c>
      <c r="BD51" s="371"/>
      <c r="BE51" s="609">
        <f t="shared" si="30"/>
        <v>0</v>
      </c>
      <c r="BF51" s="610">
        <f t="shared" si="9"/>
        <v>0</v>
      </c>
      <c r="BG51" s="368"/>
      <c r="BH51" s="369"/>
      <c r="BI51" s="618"/>
      <c r="BJ51" s="608">
        <f t="shared" si="38"/>
        <v>0</v>
      </c>
      <c r="BK51" s="371"/>
      <c r="BL51" s="609">
        <f t="shared" si="31"/>
        <v>0</v>
      </c>
      <c r="BM51" s="610">
        <f t="shared" si="11"/>
        <v>0</v>
      </c>
      <c r="BN51" s="368"/>
      <c r="BO51" s="369"/>
      <c r="BP51" s="370"/>
      <c r="BQ51" s="608">
        <f t="shared" si="39"/>
        <v>0</v>
      </c>
      <c r="BR51" s="371"/>
      <c r="BS51" s="609">
        <f t="shared" si="32"/>
        <v>0</v>
      </c>
      <c r="BT51" s="911">
        <f t="shared" si="13"/>
        <v>0</v>
      </c>
      <c r="BU51" s="622">
        <f t="shared" si="33"/>
        <v>0</v>
      </c>
      <c r="BV51" s="611">
        <f t="shared" si="34"/>
        <v>0</v>
      </c>
      <c r="BW51" s="610">
        <f t="shared" si="35"/>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176"/>
      <c r="B52" s="1145"/>
      <c r="C52" s="368"/>
      <c r="D52" s="369"/>
      <c r="E52" s="370"/>
      <c r="F52" s="608">
        <f t="shared" si="17"/>
        <v>0</v>
      </c>
      <c r="G52" s="371"/>
      <c r="H52" s="609">
        <f t="shared" si="18"/>
        <v>0</v>
      </c>
      <c r="I52" s="610">
        <f t="shared" si="19"/>
        <v>0</v>
      </c>
      <c r="J52" s="368"/>
      <c r="K52" s="525"/>
      <c r="L52" s="370"/>
      <c r="M52" s="608">
        <f t="shared" si="40"/>
        <v>0</v>
      </c>
      <c r="N52" s="526"/>
      <c r="O52" s="609">
        <f t="shared" si="20"/>
        <v>0</v>
      </c>
      <c r="P52" s="610">
        <f t="shared" si="1"/>
        <v>0</v>
      </c>
      <c r="Q52" s="172"/>
      <c r="R52" s="369"/>
      <c r="S52" s="370"/>
      <c r="T52" s="608">
        <f t="shared" si="21"/>
        <v>0</v>
      </c>
      <c r="U52" s="371"/>
      <c r="V52" s="609">
        <f t="shared" si="22"/>
        <v>0</v>
      </c>
      <c r="W52" s="610">
        <f t="shared" si="2"/>
        <v>0</v>
      </c>
      <c r="X52" s="368"/>
      <c r="Y52" s="369"/>
      <c r="Z52" s="167"/>
      <c r="AA52" s="608">
        <f t="shared" si="23"/>
        <v>0</v>
      </c>
      <c r="AB52" s="371"/>
      <c r="AC52" s="609">
        <f t="shared" si="24"/>
        <v>0</v>
      </c>
      <c r="AD52" s="610">
        <f t="shared" si="3"/>
        <v>0</v>
      </c>
      <c r="AE52" s="368"/>
      <c r="AF52" s="525"/>
      <c r="AG52" s="370"/>
      <c r="AH52" s="608">
        <f t="shared" si="25"/>
        <v>0</v>
      </c>
      <c r="AI52" s="526"/>
      <c r="AJ52" s="609">
        <f t="shared" si="26"/>
        <v>0</v>
      </c>
      <c r="AK52" s="610">
        <f t="shared" si="4"/>
        <v>0</v>
      </c>
      <c r="AL52" s="172"/>
      <c r="AM52" s="369"/>
      <c r="AN52" s="370"/>
      <c r="AO52" s="608">
        <f t="shared" si="27"/>
        <v>0</v>
      </c>
      <c r="AP52" s="371"/>
      <c r="AQ52" s="609">
        <f t="shared" si="28"/>
        <v>0</v>
      </c>
      <c r="AR52" s="610">
        <f t="shared" si="5"/>
        <v>0</v>
      </c>
      <c r="AS52" s="368"/>
      <c r="AT52" s="369"/>
      <c r="AU52" s="370"/>
      <c r="AV52" s="608">
        <f t="shared" si="36"/>
        <v>0</v>
      </c>
      <c r="AW52" s="371"/>
      <c r="AX52" s="609">
        <f t="shared" si="29"/>
        <v>0</v>
      </c>
      <c r="AY52" s="610">
        <f t="shared" si="7"/>
        <v>0</v>
      </c>
      <c r="AZ52" s="368"/>
      <c r="BA52" s="369"/>
      <c r="BB52" s="370"/>
      <c r="BC52" s="608">
        <f t="shared" si="37"/>
        <v>0</v>
      </c>
      <c r="BD52" s="371"/>
      <c r="BE52" s="609">
        <f t="shared" si="30"/>
        <v>0</v>
      </c>
      <c r="BF52" s="610">
        <f t="shared" si="9"/>
        <v>0</v>
      </c>
      <c r="BG52" s="368"/>
      <c r="BH52" s="369"/>
      <c r="BI52" s="618"/>
      <c r="BJ52" s="608">
        <f t="shared" si="38"/>
        <v>0</v>
      </c>
      <c r="BK52" s="371"/>
      <c r="BL52" s="609">
        <f t="shared" si="31"/>
        <v>0</v>
      </c>
      <c r="BM52" s="610">
        <f t="shared" si="11"/>
        <v>0</v>
      </c>
      <c r="BN52" s="368"/>
      <c r="BO52" s="369"/>
      <c r="BP52" s="370"/>
      <c r="BQ52" s="608">
        <f t="shared" si="39"/>
        <v>0</v>
      </c>
      <c r="BR52" s="371"/>
      <c r="BS52" s="609">
        <f t="shared" si="32"/>
        <v>0</v>
      </c>
      <c r="BT52" s="911">
        <f t="shared" si="13"/>
        <v>0</v>
      </c>
      <c r="BU52" s="622">
        <f t="shared" si="33"/>
        <v>0</v>
      </c>
      <c r="BV52" s="611">
        <f t="shared" si="34"/>
        <v>0</v>
      </c>
      <c r="BW52" s="610">
        <f t="shared" si="35"/>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176"/>
      <c r="B53" s="1145"/>
      <c r="C53" s="368"/>
      <c r="D53" s="369"/>
      <c r="E53" s="370"/>
      <c r="F53" s="608">
        <f t="shared" si="17"/>
        <v>0</v>
      </c>
      <c r="G53" s="371"/>
      <c r="H53" s="609">
        <f t="shared" si="18"/>
        <v>0</v>
      </c>
      <c r="I53" s="610">
        <f t="shared" si="19"/>
        <v>0</v>
      </c>
      <c r="J53" s="368"/>
      <c r="K53" s="525"/>
      <c r="L53" s="370"/>
      <c r="M53" s="608">
        <f t="shared" si="40"/>
        <v>0</v>
      </c>
      <c r="N53" s="526"/>
      <c r="O53" s="609">
        <f t="shared" si="20"/>
        <v>0</v>
      </c>
      <c r="P53" s="610">
        <f t="shared" si="1"/>
        <v>0</v>
      </c>
      <c r="Q53" s="172"/>
      <c r="R53" s="369"/>
      <c r="S53" s="370"/>
      <c r="T53" s="608">
        <f t="shared" si="21"/>
        <v>0</v>
      </c>
      <c r="U53" s="371"/>
      <c r="V53" s="609">
        <f t="shared" si="22"/>
        <v>0</v>
      </c>
      <c r="W53" s="610">
        <f t="shared" si="2"/>
        <v>0</v>
      </c>
      <c r="X53" s="368"/>
      <c r="Y53" s="369"/>
      <c r="Z53" s="167"/>
      <c r="AA53" s="608">
        <f t="shared" si="23"/>
        <v>0</v>
      </c>
      <c r="AB53" s="371"/>
      <c r="AC53" s="609">
        <f t="shared" si="24"/>
        <v>0</v>
      </c>
      <c r="AD53" s="610">
        <f t="shared" si="3"/>
        <v>0</v>
      </c>
      <c r="AE53" s="368"/>
      <c r="AF53" s="525"/>
      <c r="AG53" s="370"/>
      <c r="AH53" s="608">
        <f t="shared" si="25"/>
        <v>0</v>
      </c>
      <c r="AI53" s="526"/>
      <c r="AJ53" s="609">
        <f t="shared" si="26"/>
        <v>0</v>
      </c>
      <c r="AK53" s="610">
        <f t="shared" si="4"/>
        <v>0</v>
      </c>
      <c r="AL53" s="172"/>
      <c r="AM53" s="369"/>
      <c r="AN53" s="370"/>
      <c r="AO53" s="608">
        <f t="shared" si="27"/>
        <v>0</v>
      </c>
      <c r="AP53" s="371"/>
      <c r="AQ53" s="609">
        <f t="shared" si="28"/>
        <v>0</v>
      </c>
      <c r="AR53" s="610">
        <f t="shared" si="5"/>
        <v>0</v>
      </c>
      <c r="AS53" s="368"/>
      <c r="AT53" s="369"/>
      <c r="AU53" s="370"/>
      <c r="AV53" s="608">
        <f t="shared" si="36"/>
        <v>0</v>
      </c>
      <c r="AW53" s="371"/>
      <c r="AX53" s="609">
        <f t="shared" si="29"/>
        <v>0</v>
      </c>
      <c r="AY53" s="610">
        <f t="shared" si="7"/>
        <v>0</v>
      </c>
      <c r="AZ53" s="368"/>
      <c r="BA53" s="369"/>
      <c r="BB53" s="370"/>
      <c r="BC53" s="608">
        <f t="shared" si="37"/>
        <v>0</v>
      </c>
      <c r="BD53" s="371"/>
      <c r="BE53" s="609">
        <f t="shared" si="30"/>
        <v>0</v>
      </c>
      <c r="BF53" s="610">
        <f t="shared" si="9"/>
        <v>0</v>
      </c>
      <c r="BG53" s="368"/>
      <c r="BH53" s="369"/>
      <c r="BI53" s="618"/>
      <c r="BJ53" s="608">
        <f t="shared" si="38"/>
        <v>0</v>
      </c>
      <c r="BK53" s="371"/>
      <c r="BL53" s="609">
        <f t="shared" si="31"/>
        <v>0</v>
      </c>
      <c r="BM53" s="610">
        <f t="shared" si="11"/>
        <v>0</v>
      </c>
      <c r="BN53" s="368"/>
      <c r="BO53" s="369"/>
      <c r="BP53" s="370"/>
      <c r="BQ53" s="608">
        <f t="shared" si="39"/>
        <v>0</v>
      </c>
      <c r="BR53" s="371"/>
      <c r="BS53" s="609">
        <f t="shared" si="32"/>
        <v>0</v>
      </c>
      <c r="BT53" s="911">
        <f t="shared" si="13"/>
        <v>0</v>
      </c>
      <c r="BU53" s="622">
        <f t="shared" si="33"/>
        <v>0</v>
      </c>
      <c r="BV53" s="611">
        <f t="shared" si="34"/>
        <v>0</v>
      </c>
      <c r="BW53" s="610">
        <f t="shared" si="35"/>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176"/>
      <c r="B54" s="1145"/>
      <c r="C54" s="368"/>
      <c r="D54" s="369"/>
      <c r="E54" s="370"/>
      <c r="F54" s="608">
        <f t="shared" si="17"/>
        <v>0</v>
      </c>
      <c r="G54" s="526"/>
      <c r="H54" s="609">
        <f t="shared" si="18"/>
        <v>0</v>
      </c>
      <c r="I54" s="610">
        <f t="shared" si="19"/>
        <v>0</v>
      </c>
      <c r="J54" s="172"/>
      <c r="K54" s="525"/>
      <c r="L54" s="167"/>
      <c r="M54" s="608">
        <f t="shared" si="40"/>
        <v>0</v>
      </c>
      <c r="N54" s="526"/>
      <c r="O54" s="609">
        <f t="shared" si="20"/>
        <v>0</v>
      </c>
      <c r="P54" s="610">
        <f t="shared" si="1"/>
        <v>0</v>
      </c>
      <c r="Q54" s="172"/>
      <c r="R54" s="525"/>
      <c r="S54" s="167"/>
      <c r="T54" s="608">
        <f t="shared" si="21"/>
        <v>0</v>
      </c>
      <c r="U54" s="526"/>
      <c r="V54" s="609">
        <f t="shared" si="22"/>
        <v>0</v>
      </c>
      <c r="W54" s="610">
        <f t="shared" si="2"/>
        <v>0</v>
      </c>
      <c r="X54" s="172"/>
      <c r="Y54" s="525"/>
      <c r="Z54" s="167"/>
      <c r="AA54" s="608">
        <f t="shared" si="23"/>
        <v>0</v>
      </c>
      <c r="AB54" s="526"/>
      <c r="AC54" s="609">
        <f t="shared" si="24"/>
        <v>0</v>
      </c>
      <c r="AD54" s="610">
        <f t="shared" si="3"/>
        <v>0</v>
      </c>
      <c r="AE54" s="172"/>
      <c r="AF54" s="525"/>
      <c r="AG54" s="167"/>
      <c r="AH54" s="608">
        <f t="shared" si="25"/>
        <v>0</v>
      </c>
      <c r="AI54" s="526"/>
      <c r="AJ54" s="609">
        <f t="shared" si="26"/>
        <v>0</v>
      </c>
      <c r="AK54" s="610">
        <f t="shared" si="4"/>
        <v>0</v>
      </c>
      <c r="AL54" s="172"/>
      <c r="AM54" s="369"/>
      <c r="AN54" s="370"/>
      <c r="AO54" s="608">
        <f t="shared" si="27"/>
        <v>0</v>
      </c>
      <c r="AP54" s="371"/>
      <c r="AQ54" s="609">
        <f t="shared" si="28"/>
        <v>0</v>
      </c>
      <c r="AR54" s="610">
        <f t="shared" si="5"/>
        <v>0</v>
      </c>
      <c r="AS54" s="368"/>
      <c r="AT54" s="369"/>
      <c r="AU54" s="370"/>
      <c r="AV54" s="608">
        <f t="shared" si="36"/>
        <v>0</v>
      </c>
      <c r="AW54" s="371"/>
      <c r="AX54" s="609">
        <f t="shared" si="29"/>
        <v>0</v>
      </c>
      <c r="AY54" s="610">
        <f t="shared" si="7"/>
        <v>0</v>
      </c>
      <c r="AZ54" s="368"/>
      <c r="BA54" s="369"/>
      <c r="BB54" s="370"/>
      <c r="BC54" s="608">
        <f t="shared" si="37"/>
        <v>0</v>
      </c>
      <c r="BD54" s="371"/>
      <c r="BE54" s="609">
        <f t="shared" si="30"/>
        <v>0</v>
      </c>
      <c r="BF54" s="610">
        <f t="shared" si="9"/>
        <v>0</v>
      </c>
      <c r="BG54" s="368"/>
      <c r="BH54" s="369"/>
      <c r="BI54" s="618"/>
      <c r="BJ54" s="608">
        <f t="shared" si="38"/>
        <v>0</v>
      </c>
      <c r="BK54" s="371"/>
      <c r="BL54" s="609">
        <f t="shared" si="31"/>
        <v>0</v>
      </c>
      <c r="BM54" s="610">
        <f t="shared" si="11"/>
        <v>0</v>
      </c>
      <c r="BN54" s="368"/>
      <c r="BO54" s="369"/>
      <c r="BP54" s="370"/>
      <c r="BQ54" s="608">
        <f t="shared" si="39"/>
        <v>0</v>
      </c>
      <c r="BR54" s="371"/>
      <c r="BS54" s="609">
        <f t="shared" si="32"/>
        <v>0</v>
      </c>
      <c r="BT54" s="911">
        <f t="shared" si="13"/>
        <v>0</v>
      </c>
      <c r="BU54" s="622">
        <f t="shared" si="33"/>
        <v>0</v>
      </c>
      <c r="BV54" s="611">
        <f t="shared" si="34"/>
        <v>0</v>
      </c>
      <c r="BW54" s="610">
        <f t="shared" si="35"/>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176"/>
      <c r="B55" s="1145"/>
      <c r="C55" s="368"/>
      <c r="D55" s="369"/>
      <c r="E55" s="370"/>
      <c r="F55" s="608">
        <f t="shared" si="17"/>
        <v>0</v>
      </c>
      <c r="G55" s="371"/>
      <c r="H55" s="609">
        <f t="shared" si="18"/>
        <v>0</v>
      </c>
      <c r="I55" s="610">
        <f t="shared" si="19"/>
        <v>0</v>
      </c>
      <c r="J55" s="368"/>
      <c r="K55" s="369"/>
      <c r="L55" s="370"/>
      <c r="M55" s="608">
        <f t="shared" si="40"/>
        <v>0</v>
      </c>
      <c r="N55" s="371"/>
      <c r="O55" s="609">
        <f t="shared" si="20"/>
        <v>0</v>
      </c>
      <c r="P55" s="610">
        <f t="shared" si="1"/>
        <v>0</v>
      </c>
      <c r="Q55" s="368"/>
      <c r="R55" s="369"/>
      <c r="S55" s="370"/>
      <c r="T55" s="608">
        <f t="shared" si="21"/>
        <v>0</v>
      </c>
      <c r="U55" s="371"/>
      <c r="V55" s="609">
        <f t="shared" si="22"/>
        <v>0</v>
      </c>
      <c r="W55" s="610">
        <f t="shared" si="2"/>
        <v>0</v>
      </c>
      <c r="X55" s="368"/>
      <c r="Y55" s="369"/>
      <c r="Z55" s="370"/>
      <c r="AA55" s="608">
        <f t="shared" si="23"/>
        <v>0</v>
      </c>
      <c r="AB55" s="371"/>
      <c r="AC55" s="609">
        <f t="shared" si="24"/>
        <v>0</v>
      </c>
      <c r="AD55" s="610">
        <f t="shared" si="3"/>
        <v>0</v>
      </c>
      <c r="AE55" s="368"/>
      <c r="AF55" s="369"/>
      <c r="AG55" s="370"/>
      <c r="AH55" s="608">
        <f t="shared" si="25"/>
        <v>0</v>
      </c>
      <c r="AI55" s="371"/>
      <c r="AJ55" s="609">
        <f t="shared" si="26"/>
        <v>0</v>
      </c>
      <c r="AK55" s="610">
        <f t="shared" si="4"/>
        <v>0</v>
      </c>
      <c r="AL55" s="368"/>
      <c r="AM55" s="369"/>
      <c r="AN55" s="370"/>
      <c r="AO55" s="608">
        <f t="shared" si="27"/>
        <v>0</v>
      </c>
      <c r="AP55" s="371"/>
      <c r="AQ55" s="609">
        <f t="shared" si="28"/>
        <v>0</v>
      </c>
      <c r="AR55" s="610">
        <f t="shared" si="5"/>
        <v>0</v>
      </c>
      <c r="AS55" s="368"/>
      <c r="AT55" s="369"/>
      <c r="AU55" s="370"/>
      <c r="AV55" s="608">
        <f t="shared" si="36"/>
        <v>0</v>
      </c>
      <c r="AW55" s="371"/>
      <c r="AX55" s="609">
        <f t="shared" si="29"/>
        <v>0</v>
      </c>
      <c r="AY55" s="610">
        <f t="shared" si="7"/>
        <v>0</v>
      </c>
      <c r="AZ55" s="368"/>
      <c r="BA55" s="369"/>
      <c r="BB55" s="370"/>
      <c r="BC55" s="608">
        <f t="shared" si="37"/>
        <v>0</v>
      </c>
      <c r="BD55" s="371"/>
      <c r="BE55" s="609">
        <f t="shared" si="30"/>
        <v>0</v>
      </c>
      <c r="BF55" s="610">
        <f t="shared" si="9"/>
        <v>0</v>
      </c>
      <c r="BG55" s="368"/>
      <c r="BH55" s="369"/>
      <c r="BI55" s="618"/>
      <c r="BJ55" s="608">
        <f t="shared" si="38"/>
        <v>0</v>
      </c>
      <c r="BK55" s="371"/>
      <c r="BL55" s="609">
        <f t="shared" si="31"/>
        <v>0</v>
      </c>
      <c r="BM55" s="610">
        <f t="shared" si="11"/>
        <v>0</v>
      </c>
      <c r="BN55" s="368"/>
      <c r="BO55" s="369"/>
      <c r="BP55" s="370"/>
      <c r="BQ55" s="608">
        <f t="shared" si="39"/>
        <v>0</v>
      </c>
      <c r="BR55" s="371"/>
      <c r="BS55" s="609">
        <f t="shared" si="32"/>
        <v>0</v>
      </c>
      <c r="BT55" s="911">
        <f t="shared" si="13"/>
        <v>0</v>
      </c>
      <c r="BU55" s="622">
        <f t="shared" si="33"/>
        <v>0</v>
      </c>
      <c r="BV55" s="611">
        <f t="shared" si="34"/>
        <v>0</v>
      </c>
      <c r="BW55" s="610">
        <f t="shared" si="35"/>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176"/>
      <c r="B56" s="1145"/>
      <c r="C56" s="368"/>
      <c r="D56" s="369"/>
      <c r="E56" s="370"/>
      <c r="F56" s="608">
        <f t="shared" si="17"/>
        <v>0</v>
      </c>
      <c r="G56" s="371"/>
      <c r="H56" s="609">
        <f t="shared" si="18"/>
        <v>0</v>
      </c>
      <c r="I56" s="610">
        <f t="shared" si="19"/>
        <v>0</v>
      </c>
      <c r="J56" s="368"/>
      <c r="K56" s="525"/>
      <c r="L56" s="370"/>
      <c r="M56" s="608">
        <f t="shared" si="40"/>
        <v>0</v>
      </c>
      <c r="N56" s="526"/>
      <c r="O56" s="609">
        <f t="shared" si="20"/>
        <v>0</v>
      </c>
      <c r="P56" s="610">
        <f t="shared" si="1"/>
        <v>0</v>
      </c>
      <c r="Q56" s="172"/>
      <c r="R56" s="369"/>
      <c r="S56" s="370"/>
      <c r="T56" s="608">
        <f t="shared" si="21"/>
        <v>0</v>
      </c>
      <c r="U56" s="371"/>
      <c r="V56" s="609">
        <f t="shared" si="22"/>
        <v>0</v>
      </c>
      <c r="W56" s="610">
        <f t="shared" si="2"/>
        <v>0</v>
      </c>
      <c r="X56" s="368"/>
      <c r="Y56" s="369"/>
      <c r="Z56" s="167"/>
      <c r="AA56" s="608">
        <f t="shared" si="23"/>
        <v>0</v>
      </c>
      <c r="AB56" s="371"/>
      <c r="AC56" s="609">
        <f t="shared" si="24"/>
        <v>0</v>
      </c>
      <c r="AD56" s="610">
        <f t="shared" si="3"/>
        <v>0</v>
      </c>
      <c r="AE56" s="368"/>
      <c r="AF56" s="525"/>
      <c r="AG56" s="370"/>
      <c r="AH56" s="608">
        <f t="shared" si="25"/>
        <v>0</v>
      </c>
      <c r="AI56" s="526"/>
      <c r="AJ56" s="609">
        <f t="shared" si="26"/>
        <v>0</v>
      </c>
      <c r="AK56" s="610">
        <f t="shared" si="4"/>
        <v>0</v>
      </c>
      <c r="AL56" s="172"/>
      <c r="AM56" s="369"/>
      <c r="AN56" s="370"/>
      <c r="AO56" s="608">
        <f t="shared" si="27"/>
        <v>0</v>
      </c>
      <c r="AP56" s="371"/>
      <c r="AQ56" s="609">
        <f t="shared" si="28"/>
        <v>0</v>
      </c>
      <c r="AR56" s="610">
        <f t="shared" si="5"/>
        <v>0</v>
      </c>
      <c r="AS56" s="368"/>
      <c r="AT56" s="369"/>
      <c r="AU56" s="370"/>
      <c r="AV56" s="608">
        <f t="shared" si="36"/>
        <v>0</v>
      </c>
      <c r="AW56" s="371"/>
      <c r="AX56" s="609">
        <f t="shared" si="29"/>
        <v>0</v>
      </c>
      <c r="AY56" s="610">
        <f t="shared" si="7"/>
        <v>0</v>
      </c>
      <c r="AZ56" s="368"/>
      <c r="BA56" s="369"/>
      <c r="BB56" s="370"/>
      <c r="BC56" s="608">
        <f t="shared" si="37"/>
        <v>0</v>
      </c>
      <c r="BD56" s="371"/>
      <c r="BE56" s="609">
        <f t="shared" si="30"/>
        <v>0</v>
      </c>
      <c r="BF56" s="610">
        <f t="shared" si="9"/>
        <v>0</v>
      </c>
      <c r="BG56" s="368"/>
      <c r="BH56" s="369"/>
      <c r="BI56" s="618"/>
      <c r="BJ56" s="608">
        <f t="shared" si="38"/>
        <v>0</v>
      </c>
      <c r="BK56" s="371"/>
      <c r="BL56" s="609">
        <f t="shared" si="31"/>
        <v>0</v>
      </c>
      <c r="BM56" s="610">
        <f t="shared" si="11"/>
        <v>0</v>
      </c>
      <c r="BN56" s="368"/>
      <c r="BO56" s="369"/>
      <c r="BP56" s="370"/>
      <c r="BQ56" s="608">
        <f t="shared" si="39"/>
        <v>0</v>
      </c>
      <c r="BR56" s="371"/>
      <c r="BS56" s="609">
        <f t="shared" si="32"/>
        <v>0</v>
      </c>
      <c r="BT56" s="911">
        <f t="shared" si="13"/>
        <v>0</v>
      </c>
      <c r="BU56" s="622">
        <f t="shared" si="33"/>
        <v>0</v>
      </c>
      <c r="BV56" s="611">
        <f t="shared" si="34"/>
        <v>0</v>
      </c>
      <c r="BW56" s="610">
        <f t="shared" si="35"/>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176"/>
      <c r="B57" s="1145"/>
      <c r="C57" s="1282" t="s">
        <v>341</v>
      </c>
      <c r="D57" s="1283"/>
      <c r="E57" s="1283"/>
      <c r="F57" s="1284"/>
      <c r="G57" s="611">
        <f>ROUND(SUM(G14:G56),0)</f>
        <v>0</v>
      </c>
      <c r="H57" s="609">
        <f>ROUND(SUM(H14:H56),0)</f>
        <v>0</v>
      </c>
      <c r="I57" s="612">
        <f>ROUND(SUM(I14:I56),0)</f>
        <v>0</v>
      </c>
      <c r="J57" s="1282" t="s">
        <v>341</v>
      </c>
      <c r="K57" s="1283"/>
      <c r="L57" s="1283"/>
      <c r="M57" s="1284"/>
      <c r="N57" s="611">
        <f>ROUND(SUM(N14:N56),0)</f>
        <v>0</v>
      </c>
      <c r="O57" s="609">
        <f>ROUND(SUM(O14:O56),0)</f>
        <v>0</v>
      </c>
      <c r="P57" s="612">
        <f>ROUND(SUM(P14:P56),0)</f>
        <v>0</v>
      </c>
      <c r="Q57" s="1282" t="s">
        <v>341</v>
      </c>
      <c r="R57" s="1283"/>
      <c r="S57" s="1283"/>
      <c r="T57" s="1284"/>
      <c r="U57" s="611">
        <f>ROUND(SUM(U14:U56),0)</f>
        <v>0</v>
      </c>
      <c r="V57" s="609">
        <f>ROUND(SUM(V14:V56),0)</f>
        <v>0</v>
      </c>
      <c r="W57" s="612">
        <f>ROUND(SUM(W14:W56),0)</f>
        <v>0</v>
      </c>
      <c r="X57" s="1282" t="s">
        <v>341</v>
      </c>
      <c r="Y57" s="1283"/>
      <c r="Z57" s="1283"/>
      <c r="AA57" s="1284"/>
      <c r="AB57" s="611">
        <f>ROUND(SUM(AB14:AB56),0)</f>
        <v>0</v>
      </c>
      <c r="AC57" s="609">
        <f>ROUND(SUM(AC14:AC56),0)</f>
        <v>0</v>
      </c>
      <c r="AD57" s="612">
        <f>ROUND(SUM(AD14:AD56),0)</f>
        <v>0</v>
      </c>
      <c r="AE57" s="1282" t="s">
        <v>341</v>
      </c>
      <c r="AF57" s="1283"/>
      <c r="AG57" s="1283"/>
      <c r="AH57" s="1284"/>
      <c r="AI57" s="611">
        <f>ROUND(SUM(AI14:AI56),0)</f>
        <v>0</v>
      </c>
      <c r="AJ57" s="609">
        <f>ROUND(SUM(AJ14:AJ56),0)</f>
        <v>0</v>
      </c>
      <c r="AK57" s="612">
        <f>SUM(AK14:AK56)</f>
        <v>0</v>
      </c>
      <c r="AL57" s="1282" t="s">
        <v>341</v>
      </c>
      <c r="AM57" s="1283"/>
      <c r="AN57" s="1283"/>
      <c r="AO57" s="1284"/>
      <c r="AP57" s="611">
        <f>ROUND(SUM(AP14:AP56),0)</f>
        <v>0</v>
      </c>
      <c r="AQ57" s="609">
        <f>ROUND(SUM(AQ14:AQ56),0)</f>
        <v>0</v>
      </c>
      <c r="AR57" s="612">
        <f>ROUND(SUM(AR14:AR56),0)</f>
        <v>0</v>
      </c>
      <c r="AS57" s="1282" t="s">
        <v>341</v>
      </c>
      <c r="AT57" s="1283"/>
      <c r="AU57" s="1283"/>
      <c r="AV57" s="1284"/>
      <c r="AW57" s="611">
        <f>ROUND(SUM(AW14:AW56),0)</f>
        <v>0</v>
      </c>
      <c r="AX57" s="609">
        <f>ROUND(SUM(AX14:AX56),0)</f>
        <v>0</v>
      </c>
      <c r="AY57" s="612">
        <f>ROUND(SUM(AY14:AY56),0)</f>
        <v>0</v>
      </c>
      <c r="AZ57" s="1282" t="s">
        <v>341</v>
      </c>
      <c r="BA57" s="1283"/>
      <c r="BB57" s="1283"/>
      <c r="BC57" s="1284"/>
      <c r="BD57" s="611">
        <f>ROUND(SUM(BD14:BD56),0)</f>
        <v>0</v>
      </c>
      <c r="BE57" s="609">
        <f>ROUND(SUM(BE14:BE56),0)</f>
        <v>0</v>
      </c>
      <c r="BF57" s="612">
        <f>ROUND(SUM(BF14:BF56),0)</f>
        <v>0</v>
      </c>
      <c r="BG57" s="1282" t="s">
        <v>341</v>
      </c>
      <c r="BH57" s="1283"/>
      <c r="BI57" s="1283"/>
      <c r="BJ57" s="1284"/>
      <c r="BK57" s="611">
        <f>ROUND(SUM(BK14:BK56),0)</f>
        <v>0</v>
      </c>
      <c r="BL57" s="609">
        <f>ROUND(SUM(BL14:BL56),0)</f>
        <v>0</v>
      </c>
      <c r="BM57" s="612">
        <f>ROUND(SUM(BM14:BM56),0)</f>
        <v>0</v>
      </c>
      <c r="BN57" s="1282" t="s">
        <v>341</v>
      </c>
      <c r="BO57" s="1283"/>
      <c r="BP57" s="1283"/>
      <c r="BQ57" s="1284"/>
      <c r="BR57" s="611">
        <f>ROUND(SUM(BR14:BR56),0)</f>
        <v>0</v>
      </c>
      <c r="BS57" s="609">
        <f>ROUND(SUM(BS14:BS56),0)</f>
        <v>0</v>
      </c>
      <c r="BT57" s="912">
        <f>ROUND(SUM(BT14:BT56),0)</f>
        <v>0</v>
      </c>
      <c r="BU57" s="623">
        <f>SUM(BU14:BU56)</f>
        <v>0</v>
      </c>
      <c r="BV57" s="611">
        <f t="shared" ref="BV57:BW57" si="54">SUM(BV14:BV56)</f>
        <v>0</v>
      </c>
      <c r="BW57" s="612">
        <f t="shared" si="54"/>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176"/>
      <c r="B58" s="1145"/>
      <c r="C58" s="1234" t="s">
        <v>342</v>
      </c>
      <c r="D58" s="1235"/>
      <c r="E58" s="1236"/>
      <c r="F58" s="616">
        <f>SUM(F14:F56)</f>
        <v>0</v>
      </c>
      <c r="G58" s="90"/>
      <c r="H58" s="403"/>
      <c r="I58" s="98"/>
      <c r="J58" s="1234" t="s">
        <v>342</v>
      </c>
      <c r="K58" s="1235"/>
      <c r="L58" s="1236"/>
      <c r="M58" s="616">
        <f>SUM(M14:M56)</f>
        <v>0</v>
      </c>
      <c r="N58" s="90"/>
      <c r="O58" s="403"/>
      <c r="P58" s="98"/>
      <c r="Q58" s="1234" t="s">
        <v>342</v>
      </c>
      <c r="R58" s="1235"/>
      <c r="S58" s="1236"/>
      <c r="T58" s="616">
        <f>SUM(T14:T56)</f>
        <v>0</v>
      </c>
      <c r="U58" s="90"/>
      <c r="V58" s="403"/>
      <c r="W58" s="98"/>
      <c r="X58" s="1234" t="s">
        <v>342</v>
      </c>
      <c r="Y58" s="1235"/>
      <c r="Z58" s="1236"/>
      <c r="AA58" s="616">
        <f>SUM(AA14:AA56)</f>
        <v>0</v>
      </c>
      <c r="AB58" s="90"/>
      <c r="AC58" s="403"/>
      <c r="AD58" s="98"/>
      <c r="AE58" s="1234" t="s">
        <v>342</v>
      </c>
      <c r="AF58" s="1235"/>
      <c r="AG58" s="1236"/>
      <c r="AH58" s="616">
        <f>SUM(AH14:AH56)</f>
        <v>0</v>
      </c>
      <c r="AI58" s="90"/>
      <c r="AJ58" s="403"/>
      <c r="AK58" s="98"/>
      <c r="AL58" s="1234" t="s">
        <v>342</v>
      </c>
      <c r="AM58" s="1235"/>
      <c r="AN58" s="1236"/>
      <c r="AO58" s="616">
        <f>SUM(AO14:AO56)</f>
        <v>0</v>
      </c>
      <c r="AP58" s="90"/>
      <c r="AQ58" s="403"/>
      <c r="AR58" s="98"/>
      <c r="AS58" s="1234" t="s">
        <v>342</v>
      </c>
      <c r="AT58" s="1235"/>
      <c r="AU58" s="1236"/>
      <c r="AV58" s="616">
        <f>SUM(AV14:AV56)</f>
        <v>0</v>
      </c>
      <c r="AW58" s="90"/>
      <c r="AX58" s="403"/>
      <c r="AY58" s="98"/>
      <c r="AZ58" s="1234" t="s">
        <v>342</v>
      </c>
      <c r="BA58" s="1235"/>
      <c r="BB58" s="1236"/>
      <c r="BC58" s="616">
        <f>SUM(BC14:BC56)</f>
        <v>0</v>
      </c>
      <c r="BD58" s="90"/>
      <c r="BE58" s="403"/>
      <c r="BF58" s="98"/>
      <c r="BG58" s="1234" t="s">
        <v>342</v>
      </c>
      <c r="BH58" s="1235"/>
      <c r="BI58" s="1236"/>
      <c r="BJ58" s="616">
        <f>SUM(BJ14:BJ56)</f>
        <v>0</v>
      </c>
      <c r="BK58" s="90"/>
      <c r="BL58" s="403"/>
      <c r="BM58" s="98"/>
      <c r="BN58" s="1234" t="s">
        <v>342</v>
      </c>
      <c r="BO58" s="1235"/>
      <c r="BP58" s="1236"/>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176"/>
      <c r="B59" s="1145"/>
      <c r="C59" s="374"/>
      <c r="D59" s="375"/>
      <c r="E59" s="375"/>
      <c r="F59" s="794" t="s">
        <v>343</v>
      </c>
      <c r="G59" s="377"/>
      <c r="H59" s="617">
        <f>I59-G59</f>
        <v>0.15</v>
      </c>
      <c r="I59" s="378">
        <v>0.15</v>
      </c>
      <c r="J59" s="374"/>
      <c r="K59" s="168"/>
      <c r="L59" s="375"/>
      <c r="M59" s="794" t="s">
        <v>343</v>
      </c>
      <c r="N59" s="527"/>
      <c r="O59" s="617">
        <f>P59-N59</f>
        <v>0</v>
      </c>
      <c r="P59" s="378"/>
      <c r="Q59" s="173"/>
      <c r="R59" s="375"/>
      <c r="S59" s="375"/>
      <c r="T59" s="797" t="s">
        <v>343</v>
      </c>
      <c r="U59" s="377"/>
      <c r="V59" s="617">
        <f>W59-U59</f>
        <v>0</v>
      </c>
      <c r="W59" s="378"/>
      <c r="X59" s="374"/>
      <c r="Y59" s="375"/>
      <c r="Z59" s="168"/>
      <c r="AA59" s="794" t="s">
        <v>343</v>
      </c>
      <c r="AB59" s="377"/>
      <c r="AC59" s="617">
        <f>AD59-AB59</f>
        <v>0</v>
      </c>
      <c r="AD59" s="378"/>
      <c r="AE59" s="374"/>
      <c r="AF59" s="168"/>
      <c r="AG59" s="375"/>
      <c r="AH59" s="794" t="s">
        <v>343</v>
      </c>
      <c r="AI59" s="527"/>
      <c r="AJ59" s="437">
        <f>AK59-AI59</f>
        <v>0</v>
      </c>
      <c r="AK59" s="378"/>
      <c r="AL59" s="173"/>
      <c r="AM59" s="375"/>
      <c r="AN59" s="375"/>
      <c r="AO59" s="794" t="s">
        <v>343</v>
      </c>
      <c r="AP59" s="377"/>
      <c r="AQ59" s="437">
        <f>AR59-AP59</f>
        <v>0</v>
      </c>
      <c r="AR59" s="378"/>
      <c r="AS59" s="374"/>
      <c r="AT59" s="375"/>
      <c r="AU59" s="375"/>
      <c r="AV59" s="794" t="s">
        <v>343</v>
      </c>
      <c r="AW59" s="377"/>
      <c r="AX59" s="437">
        <f>AY59-AW59</f>
        <v>0</v>
      </c>
      <c r="AY59" s="378"/>
      <c r="AZ59" s="374"/>
      <c r="BA59" s="375"/>
      <c r="BB59" s="375"/>
      <c r="BC59" s="376" t="s">
        <v>343</v>
      </c>
      <c r="BD59" s="377"/>
      <c r="BE59" s="437">
        <f>BF59-BD59</f>
        <v>0</v>
      </c>
      <c r="BF59" s="378"/>
      <c r="BG59" s="374"/>
      <c r="BH59" s="375"/>
      <c r="BI59" s="375"/>
      <c r="BJ59" s="794" t="s">
        <v>343</v>
      </c>
      <c r="BK59" s="377"/>
      <c r="BL59" s="437">
        <f>BM59-BK59</f>
        <v>0</v>
      </c>
      <c r="BM59" s="378"/>
      <c r="BN59" s="374"/>
      <c r="BO59" s="375"/>
      <c r="BP59" s="375"/>
      <c r="BQ59" s="794" t="s">
        <v>343</v>
      </c>
      <c r="BR59" s="377"/>
      <c r="BS59" s="437">
        <f>BT59-BR59</f>
        <v>0</v>
      </c>
      <c r="BT59" s="913"/>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176"/>
      <c r="B60" s="1145"/>
      <c r="C60" s="406"/>
      <c r="D60" s="87"/>
      <c r="E60" s="99"/>
      <c r="F60" s="795" t="s">
        <v>344</v>
      </c>
      <c r="G60" s="901">
        <f>ROUND(G57*G59,0)</f>
        <v>0</v>
      </c>
      <c r="H60" s="609">
        <f>I60-G60</f>
        <v>0</v>
      </c>
      <c r="I60" s="902">
        <f>ROUND(I57*I59,0)</f>
        <v>0</v>
      </c>
      <c r="J60" s="406"/>
      <c r="K60" s="87"/>
      <c r="L60" s="99"/>
      <c r="M60" s="795" t="s">
        <v>344</v>
      </c>
      <c r="N60" s="901">
        <f>ROUND(N57*N59,0)</f>
        <v>0</v>
      </c>
      <c r="O60" s="609">
        <f>P60-N60</f>
        <v>0</v>
      </c>
      <c r="P60" s="902">
        <f>ROUND(P57*P59,0)</f>
        <v>0</v>
      </c>
      <c r="Q60" s="406"/>
      <c r="R60" s="87"/>
      <c r="S60" s="99"/>
      <c r="T60" s="795" t="s">
        <v>344</v>
      </c>
      <c r="U60" s="901">
        <f>ROUND(U57*U59,0)</f>
        <v>0</v>
      </c>
      <c r="V60" s="609">
        <f>W60-U60</f>
        <v>0</v>
      </c>
      <c r="W60" s="902">
        <f>ROUND(W57*W59,0)</f>
        <v>0</v>
      </c>
      <c r="X60" s="406"/>
      <c r="Y60" s="87"/>
      <c r="Z60" s="99"/>
      <c r="AA60" s="795" t="s">
        <v>344</v>
      </c>
      <c r="AB60" s="901">
        <f>ROUND(AB57*AB59,0)</f>
        <v>0</v>
      </c>
      <c r="AC60" s="609">
        <f>AD60-AB60</f>
        <v>0</v>
      </c>
      <c r="AD60" s="902">
        <f>ROUND(AD57*AD59,0)</f>
        <v>0</v>
      </c>
      <c r="AE60" s="406"/>
      <c r="AF60" s="87"/>
      <c r="AG60" s="99"/>
      <c r="AH60" s="795" t="s">
        <v>344</v>
      </c>
      <c r="AI60" s="901">
        <f>ROUND(AI57*AI59,0)</f>
        <v>0</v>
      </c>
      <c r="AJ60" s="609">
        <f>AK60-AI60</f>
        <v>0</v>
      </c>
      <c r="AK60" s="902">
        <f>ROUND(AK57*AK59,0)</f>
        <v>0</v>
      </c>
      <c r="AL60" s="406"/>
      <c r="AM60" s="87"/>
      <c r="AN60" s="99"/>
      <c r="AO60" s="795" t="s">
        <v>344</v>
      </c>
      <c r="AP60" s="864">
        <f>ROUND(AP57*AP59,0)</f>
        <v>0</v>
      </c>
      <c r="AQ60" s="613">
        <f>AR60-AP60</f>
        <v>0</v>
      </c>
      <c r="AR60" s="707">
        <f>ROUND(AR57*AR59,0)</f>
        <v>0</v>
      </c>
      <c r="AS60" s="406"/>
      <c r="AT60" s="87"/>
      <c r="AU60" s="99"/>
      <c r="AV60" s="795" t="s">
        <v>344</v>
      </c>
      <c r="AW60" s="901">
        <f>ROUND(AW57*AW59,0)</f>
        <v>0</v>
      </c>
      <c r="AX60" s="609">
        <f>AY60-AW60</f>
        <v>0</v>
      </c>
      <c r="AY60" s="902">
        <f>ROUND(AY57*AY59,0)</f>
        <v>0</v>
      </c>
      <c r="AZ60" s="406"/>
      <c r="BA60" s="87"/>
      <c r="BB60" s="99"/>
      <c r="BC60" s="837" t="s">
        <v>344</v>
      </c>
      <c r="BD60" s="901">
        <f>ROUND(BD57*BD59,0)</f>
        <v>0</v>
      </c>
      <c r="BE60" s="609">
        <f>BF60-BD60</f>
        <v>0</v>
      </c>
      <c r="BF60" s="902">
        <f>ROUND(BF57*BF59,0)</f>
        <v>0</v>
      </c>
      <c r="BG60" s="406"/>
      <c r="BH60" s="87"/>
      <c r="BI60" s="99"/>
      <c r="BJ60" s="795" t="s">
        <v>344</v>
      </c>
      <c r="BK60" s="901">
        <f>ROUND(BK57*BK59,0)</f>
        <v>0</v>
      </c>
      <c r="BL60" s="609">
        <f>BM60-BK60</f>
        <v>0</v>
      </c>
      <c r="BM60" s="902">
        <f>ROUND(BM57*BM59,0)</f>
        <v>0</v>
      </c>
      <c r="BN60" s="406"/>
      <c r="BO60" s="87"/>
      <c r="BP60" s="99"/>
      <c r="BQ60" s="795" t="s">
        <v>344</v>
      </c>
      <c r="BR60" s="901">
        <f>ROUND(BR57*BR59,0)</f>
        <v>0</v>
      </c>
      <c r="BS60" s="609">
        <f>BT60-BR60</f>
        <v>0</v>
      </c>
      <c r="BT60" s="914">
        <f>ROUND(BT57*BT59,0)</f>
        <v>0</v>
      </c>
      <c r="BU60" s="623">
        <f t="shared" ref="BU60:BW61" si="55">SUM(G60,N60,U60,AB60,AI60,AP60,AW60,BD60,BK60,BR60)</f>
        <v>0</v>
      </c>
      <c r="BV60" s="903">
        <f t="shared" si="55"/>
        <v>0</v>
      </c>
      <c r="BW60" s="612">
        <f t="shared" si="55"/>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177"/>
      <c r="B61" s="1178"/>
      <c r="C61" s="407"/>
      <c r="D61" s="174"/>
      <c r="E61" s="174"/>
      <c r="F61" s="796" t="s">
        <v>345</v>
      </c>
      <c r="G61" s="865">
        <f>G57+G60</f>
        <v>0</v>
      </c>
      <c r="H61" s="614">
        <f>H57+H60</f>
        <v>0</v>
      </c>
      <c r="I61" s="615">
        <f>I57+I60</f>
        <v>0</v>
      </c>
      <c r="J61" s="407"/>
      <c r="K61" s="174"/>
      <c r="L61" s="174"/>
      <c r="M61" s="796" t="s">
        <v>345</v>
      </c>
      <c r="N61" s="865">
        <f>N57+N60</f>
        <v>0</v>
      </c>
      <c r="O61" s="614">
        <f>O57+O60</f>
        <v>0</v>
      </c>
      <c r="P61" s="615">
        <f>P57+P60</f>
        <v>0</v>
      </c>
      <c r="Q61" s="407"/>
      <c r="R61" s="174"/>
      <c r="S61" s="174"/>
      <c r="T61" s="796" t="s">
        <v>345</v>
      </c>
      <c r="U61" s="865">
        <f>U57+U60</f>
        <v>0</v>
      </c>
      <c r="V61" s="614">
        <f>V57+V60</f>
        <v>0</v>
      </c>
      <c r="W61" s="615">
        <f>W57+W60</f>
        <v>0</v>
      </c>
      <c r="X61" s="407"/>
      <c r="Y61" s="174"/>
      <c r="Z61" s="174"/>
      <c r="AA61" s="796" t="s">
        <v>345</v>
      </c>
      <c r="AB61" s="865">
        <f>AB57+AB60</f>
        <v>0</v>
      </c>
      <c r="AC61" s="614">
        <f>AC57+AC60</f>
        <v>0</v>
      </c>
      <c r="AD61" s="615">
        <f>AD57+AD60</f>
        <v>0</v>
      </c>
      <c r="AE61" s="407"/>
      <c r="AF61" s="174"/>
      <c r="AG61" s="174"/>
      <c r="AH61" s="796" t="s">
        <v>345</v>
      </c>
      <c r="AI61" s="865">
        <f>AI57+AI60</f>
        <v>0</v>
      </c>
      <c r="AJ61" s="614">
        <f>AJ57+AJ60</f>
        <v>0</v>
      </c>
      <c r="AK61" s="615">
        <f>AK57+AK60</f>
        <v>0</v>
      </c>
      <c r="AL61" s="407"/>
      <c r="AM61" s="174"/>
      <c r="AN61" s="174"/>
      <c r="AO61" s="796" t="s">
        <v>345</v>
      </c>
      <c r="AP61" s="865">
        <f>AP57+AP60</f>
        <v>0</v>
      </c>
      <c r="AQ61" s="614">
        <f>AQ57+AQ60</f>
        <v>0</v>
      </c>
      <c r="AR61" s="615">
        <f>AR57+AR60</f>
        <v>0</v>
      </c>
      <c r="AS61" s="407"/>
      <c r="AT61" s="174"/>
      <c r="AU61" s="174"/>
      <c r="AV61" s="796" t="s">
        <v>345</v>
      </c>
      <c r="AW61" s="865">
        <f>AW57+AW60</f>
        <v>0</v>
      </c>
      <c r="AX61" s="614">
        <f>AX57+AX60</f>
        <v>0</v>
      </c>
      <c r="AY61" s="615">
        <f>AY57+AY60</f>
        <v>0</v>
      </c>
      <c r="AZ61" s="407"/>
      <c r="BA61" s="174"/>
      <c r="BB61" s="174"/>
      <c r="BC61" s="175" t="s">
        <v>345</v>
      </c>
      <c r="BD61" s="865">
        <f>BD57+BD60</f>
        <v>0</v>
      </c>
      <c r="BE61" s="614">
        <f>BE57+BE60</f>
        <v>0</v>
      </c>
      <c r="BF61" s="615">
        <f>BF57+BF60</f>
        <v>0</v>
      </c>
      <c r="BG61" s="407"/>
      <c r="BH61" s="174"/>
      <c r="BI61" s="174"/>
      <c r="BJ61" s="796" t="s">
        <v>345</v>
      </c>
      <c r="BK61" s="865">
        <f>BK57+BK60</f>
        <v>0</v>
      </c>
      <c r="BL61" s="614">
        <f>BL57+BL60</f>
        <v>0</v>
      </c>
      <c r="BM61" s="615">
        <f>BM57+BM60</f>
        <v>0</v>
      </c>
      <c r="BN61" s="407"/>
      <c r="BO61" s="174"/>
      <c r="BP61" s="174"/>
      <c r="BQ61" s="796" t="s">
        <v>345</v>
      </c>
      <c r="BR61" s="865">
        <f>BR57+BR60</f>
        <v>0</v>
      </c>
      <c r="BS61" s="614">
        <f>BS57+BS60</f>
        <v>0</v>
      </c>
      <c r="BT61" s="915">
        <f>BT57+BT60</f>
        <v>0</v>
      </c>
      <c r="BU61" s="619">
        <f t="shared" si="55"/>
        <v>0</v>
      </c>
      <c r="BV61" s="620">
        <f t="shared" si="55"/>
        <v>0</v>
      </c>
      <c r="BW61" s="621">
        <f t="shared" si="55"/>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269</v>
      </c>
      <c r="B73" s="599"/>
      <c r="C73" s="240">
        <f>'+ Summary (1)'!$E87</f>
        <v>1</v>
      </c>
      <c r="D73" s="241">
        <f>'+ Summary (1)'!$E87</f>
        <v>1</v>
      </c>
      <c r="E73" s="241">
        <f>'+ Summary (1)'!$E87</f>
        <v>1</v>
      </c>
      <c r="F73" s="241">
        <f>'+ Summary (1)'!$E87</f>
        <v>1</v>
      </c>
      <c r="G73" s="241">
        <f>'+ Summary (1)'!$E87</f>
        <v>1</v>
      </c>
      <c r="H73" s="410">
        <f>'+ Summary (1)'!$E87</f>
        <v>1</v>
      </c>
      <c r="I73" s="242">
        <f>'+ Summary (1)'!$E87</f>
        <v>1</v>
      </c>
      <c r="J73" s="240">
        <f>'+ Summary (1)'!$H87</f>
        <v>2</v>
      </c>
      <c r="K73" s="241">
        <f>'+ Summary (1)'!$H87</f>
        <v>2</v>
      </c>
      <c r="L73" s="241">
        <f>'+ Summary (1)'!$H87</f>
        <v>2</v>
      </c>
      <c r="M73" s="241">
        <f>'+ Summary (1)'!$H87</f>
        <v>2</v>
      </c>
      <c r="N73" s="241">
        <f>'+ Summary (1)'!$H87</f>
        <v>2</v>
      </c>
      <c r="O73" s="410">
        <f>'+ Summary (1)'!$H87</f>
        <v>2</v>
      </c>
      <c r="P73" s="242">
        <f>'+ Summary (1)'!$H87</f>
        <v>2</v>
      </c>
      <c r="Q73" s="240">
        <f>'+ Summary (1)'!$K87</f>
        <v>3</v>
      </c>
      <c r="R73" s="241">
        <f>'+ Summary (1)'!$K87</f>
        <v>3</v>
      </c>
      <c r="S73" s="241">
        <f>'+ Summary (1)'!$K87</f>
        <v>3</v>
      </c>
      <c r="T73" s="241">
        <f>'+ Summary (1)'!$K87</f>
        <v>3</v>
      </c>
      <c r="U73" s="241">
        <f>'+ Summary (1)'!$K87</f>
        <v>3</v>
      </c>
      <c r="V73" s="410">
        <f>'+ Summary (1)'!$K87</f>
        <v>3</v>
      </c>
      <c r="W73" s="242">
        <f>'+ Summary (1)'!$K87</f>
        <v>3</v>
      </c>
      <c r="X73" s="240">
        <f>'+ Summary (1)'!$N87</f>
        <v>4</v>
      </c>
      <c r="Y73" s="241">
        <f>'+ Summary (1)'!$N87</f>
        <v>4</v>
      </c>
      <c r="Z73" s="241">
        <f>'+ Summary (1)'!$N87</f>
        <v>4</v>
      </c>
      <c r="AA73" s="241">
        <f>'+ Summary (1)'!$N87</f>
        <v>4</v>
      </c>
      <c r="AB73" s="241">
        <f>'+ Summary (1)'!$N87</f>
        <v>4</v>
      </c>
      <c r="AC73" s="410">
        <f>'+ Summary (1)'!$N87</f>
        <v>4</v>
      </c>
      <c r="AD73" s="242">
        <f>'+ Summary (1)'!$N87</f>
        <v>4</v>
      </c>
      <c r="AE73" s="240">
        <f>'+ Summary (1)'!$Q87</f>
        <v>5</v>
      </c>
      <c r="AF73" s="241">
        <f>'+ Summary (1)'!$Q87</f>
        <v>5</v>
      </c>
      <c r="AG73" s="241">
        <f>'+ Summary (1)'!$Q87</f>
        <v>5</v>
      </c>
      <c r="AH73" s="241">
        <f>'+ Summary (1)'!$Q87</f>
        <v>5</v>
      </c>
      <c r="AI73" s="241">
        <f>'+ Summary (1)'!$Q87</f>
        <v>5</v>
      </c>
      <c r="AJ73" s="410">
        <f>'+ Summary (1)'!$Q87</f>
        <v>5</v>
      </c>
      <c r="AK73" s="242">
        <f>'+ Summary (1)'!$Q87</f>
        <v>5</v>
      </c>
      <c r="AL73" s="240">
        <f>'+ Summary (1)'!$T87</f>
        <v>6</v>
      </c>
      <c r="AM73" s="241">
        <f>'+ Summary (1)'!$T87</f>
        <v>6</v>
      </c>
      <c r="AN73" s="241">
        <f>'+ Summary (1)'!$T87</f>
        <v>6</v>
      </c>
      <c r="AO73" s="241">
        <f>'+ Summary (1)'!$T87</f>
        <v>6</v>
      </c>
      <c r="AP73" s="241">
        <f>'+ Summary (1)'!$T87</f>
        <v>6</v>
      </c>
      <c r="AQ73" s="410">
        <f>'+ Summary (1)'!$T87</f>
        <v>6</v>
      </c>
      <c r="AR73" s="242">
        <f>'+ Summary (1)'!$T87</f>
        <v>6</v>
      </c>
      <c r="AS73" s="240">
        <f>'+ Summary (1)'!$W87</f>
        <v>7</v>
      </c>
      <c r="AT73" s="241">
        <f>'+ Summary (1)'!$W87</f>
        <v>7</v>
      </c>
      <c r="AU73" s="241">
        <f>'+ Summary (1)'!$W87</f>
        <v>7</v>
      </c>
      <c r="AV73" s="241">
        <f>'+ Summary (1)'!$W87</f>
        <v>7</v>
      </c>
      <c r="AW73" s="241">
        <f>'+ Summary (1)'!$W87</f>
        <v>7</v>
      </c>
      <c r="AX73" s="410">
        <f>'+ Summary (1)'!$W87</f>
        <v>7</v>
      </c>
      <c r="AY73" s="242">
        <f>'+ Summary (1)'!$W87</f>
        <v>7</v>
      </c>
      <c r="AZ73" s="240">
        <f>'+ Summary (1)'!$Z87</f>
        <v>8</v>
      </c>
      <c r="BA73" s="241">
        <f>'+ Summary (1)'!$Z87</f>
        <v>8</v>
      </c>
      <c r="BB73" s="241">
        <f>'+ Summary (1)'!$Z87</f>
        <v>8</v>
      </c>
      <c r="BC73" s="241">
        <f>'+ Summary (1)'!$Z87</f>
        <v>8</v>
      </c>
      <c r="BD73" s="241">
        <f>'+ Summary (1)'!$Z87</f>
        <v>8</v>
      </c>
      <c r="BE73" s="410">
        <f>'+ Summary (1)'!$Z87</f>
        <v>8</v>
      </c>
      <c r="BF73" s="242">
        <f>'+ Summary (1)'!$Z87</f>
        <v>8</v>
      </c>
      <c r="BG73" s="240">
        <f>'+ Summary (1)'!$AC87</f>
        <v>9</v>
      </c>
      <c r="BH73" s="241">
        <f>'+ Summary (1)'!$AC87</f>
        <v>9</v>
      </c>
      <c r="BI73" s="241">
        <f>'+ Summary (1)'!$AC87</f>
        <v>9</v>
      </c>
      <c r="BJ73" s="241">
        <f>'+ Summary (1)'!$AC87</f>
        <v>9</v>
      </c>
      <c r="BK73" s="241">
        <f>'+ Summary (1)'!$AC87</f>
        <v>9</v>
      </c>
      <c r="BL73" s="410">
        <f>'+ Summary (1)'!$AC87</f>
        <v>9</v>
      </c>
      <c r="BM73" s="242">
        <f>'+ Summary (1)'!$AC87</f>
        <v>9</v>
      </c>
      <c r="BN73" s="240">
        <f>'+ Summary (1)'!$AF87</f>
        <v>10</v>
      </c>
      <c r="BO73" s="241">
        <f>'+ Summary (1)'!$AF87</f>
        <v>10</v>
      </c>
      <c r="BP73" s="241">
        <f>'+ Summary (1)'!$AF87</f>
        <v>10</v>
      </c>
      <c r="BQ73" s="241">
        <f>'+ Summary (1)'!$AF87</f>
        <v>10</v>
      </c>
      <c r="BR73" s="241">
        <f>'+ Summary (1)'!$AF87</f>
        <v>10</v>
      </c>
      <c r="BS73" s="410">
        <f>'+ Summary (1)'!$AF87</f>
        <v>10</v>
      </c>
      <c r="BT73" s="242">
        <f>'+ Summary (1)'!$AF87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270</v>
      </c>
      <c r="B74" s="600"/>
      <c r="C74" s="243">
        <f>'+ Summary (1)'!$E88</f>
        <v>45323</v>
      </c>
      <c r="D74" s="92">
        <f>'+ Summary (1)'!$E88</f>
        <v>45323</v>
      </c>
      <c r="E74" s="92">
        <f>'+ Summary (1)'!$E88</f>
        <v>45323</v>
      </c>
      <c r="F74" s="92">
        <f>'+ Summary (1)'!$E88</f>
        <v>45323</v>
      </c>
      <c r="G74" s="92">
        <f>'+ Summary (1)'!$E88</f>
        <v>45323</v>
      </c>
      <c r="H74" s="411">
        <f>'+ Summary (1)'!$E88</f>
        <v>45323</v>
      </c>
      <c r="I74" s="244">
        <f>'+ Summary (1)'!$E88</f>
        <v>45323</v>
      </c>
      <c r="J74" s="243">
        <f>'+ Summary (1)'!$H88</f>
        <v>45689</v>
      </c>
      <c r="K74" s="92">
        <f>'+ Summary (1)'!$H88</f>
        <v>45689</v>
      </c>
      <c r="L74" s="92">
        <f>'+ Summary (1)'!$H88</f>
        <v>45689</v>
      </c>
      <c r="M74" s="92">
        <f>'+ Summary (1)'!$H88</f>
        <v>45689</v>
      </c>
      <c r="N74" s="92">
        <f>'+ Summary (1)'!$H88</f>
        <v>45689</v>
      </c>
      <c r="O74" s="411">
        <f>'+ Summary (1)'!$H88</f>
        <v>45689</v>
      </c>
      <c r="P74" s="244">
        <f>'+ Summary (1)'!$H88</f>
        <v>45689</v>
      </c>
      <c r="Q74" s="243">
        <f>'+ Summary (1)'!$K88</f>
        <v>46054</v>
      </c>
      <c r="R74" s="92">
        <f>'+ Summary (1)'!$K88</f>
        <v>46054</v>
      </c>
      <c r="S74" s="92">
        <f>'+ Summary (1)'!$K88</f>
        <v>46054</v>
      </c>
      <c r="T74" s="92">
        <f>'+ Summary (1)'!$K88</f>
        <v>46054</v>
      </c>
      <c r="U74" s="92">
        <f>'+ Summary (1)'!$K88</f>
        <v>46054</v>
      </c>
      <c r="V74" s="411">
        <f>'+ Summary (1)'!$K88</f>
        <v>46054</v>
      </c>
      <c r="W74" s="244">
        <f>'+ Summary (1)'!$K88</f>
        <v>46054</v>
      </c>
      <c r="X74" s="243">
        <f>'+ Summary (1)'!$N88</f>
        <v>46419</v>
      </c>
      <c r="Y74" s="92">
        <f>'+ Summary (1)'!$N88</f>
        <v>46419</v>
      </c>
      <c r="Z74" s="92">
        <f>'+ Summary (1)'!$N88</f>
        <v>46419</v>
      </c>
      <c r="AA74" s="92">
        <f>'+ Summary (1)'!$N88</f>
        <v>46419</v>
      </c>
      <c r="AB74" s="92">
        <f>'+ Summary (1)'!$N88</f>
        <v>46419</v>
      </c>
      <c r="AC74" s="411">
        <f>'+ Summary (1)'!$N88</f>
        <v>46419</v>
      </c>
      <c r="AD74" s="244">
        <f>'+ Summary (1)'!$N88</f>
        <v>46419</v>
      </c>
      <c r="AE74" s="243">
        <f>'+ Summary (1)'!$Q88</f>
        <v>46784</v>
      </c>
      <c r="AF74" s="92">
        <f>'+ Summary (1)'!$Q88</f>
        <v>46784</v>
      </c>
      <c r="AG74" s="92">
        <f>'+ Summary (1)'!$Q88</f>
        <v>46784</v>
      </c>
      <c r="AH74" s="92">
        <f>'+ Summary (1)'!$Q88</f>
        <v>46784</v>
      </c>
      <c r="AI74" s="92">
        <f>'+ Summary (1)'!$Q88</f>
        <v>46784</v>
      </c>
      <c r="AJ74" s="411">
        <f>'+ Summary (1)'!$Q88</f>
        <v>46784</v>
      </c>
      <c r="AK74" s="244">
        <f>'+ Summary (1)'!$Q88</f>
        <v>46784</v>
      </c>
      <c r="AL74" s="243">
        <f>'+ Summary (1)'!$T88</f>
        <v>47150</v>
      </c>
      <c r="AM74" s="92">
        <f>'+ Summary (1)'!$T88</f>
        <v>47150</v>
      </c>
      <c r="AN74" s="92">
        <f>'+ Summary (1)'!$T88</f>
        <v>47150</v>
      </c>
      <c r="AO74" s="92">
        <f>'+ Summary (1)'!$T88</f>
        <v>47150</v>
      </c>
      <c r="AP74" s="92">
        <f>'+ Summary (1)'!$T88</f>
        <v>47150</v>
      </c>
      <c r="AQ74" s="411">
        <f>'+ Summary (1)'!$T88</f>
        <v>47150</v>
      </c>
      <c r="AR74" s="244">
        <f>'+ Summary (1)'!$T88</f>
        <v>47150</v>
      </c>
      <c r="AS74" s="243">
        <f>'+ Summary (1)'!$W88</f>
        <v>47515</v>
      </c>
      <c r="AT74" s="92">
        <f>'+ Summary (1)'!$W88</f>
        <v>47515</v>
      </c>
      <c r="AU74" s="92">
        <f>'+ Summary (1)'!$W88</f>
        <v>47515</v>
      </c>
      <c r="AV74" s="92">
        <f>'+ Summary (1)'!$W88</f>
        <v>47515</v>
      </c>
      <c r="AW74" s="92">
        <f>'+ Summary (1)'!$W88</f>
        <v>47515</v>
      </c>
      <c r="AX74" s="411">
        <f>'+ Summary (1)'!$W88</f>
        <v>47515</v>
      </c>
      <c r="AY74" s="244">
        <f>'+ Summary (1)'!$W88</f>
        <v>47515</v>
      </c>
      <c r="AZ74" s="243">
        <f>'+ Summary (1)'!$Z88</f>
        <v>47880</v>
      </c>
      <c r="BA74" s="92">
        <f>'+ Summary (1)'!$Z88</f>
        <v>47880</v>
      </c>
      <c r="BB74" s="92">
        <f>'+ Summary (1)'!$Z88</f>
        <v>47880</v>
      </c>
      <c r="BC74" s="92">
        <f>'+ Summary (1)'!$Z88</f>
        <v>47880</v>
      </c>
      <c r="BD74" s="92">
        <f>'+ Summary (1)'!$Z88</f>
        <v>47880</v>
      </c>
      <c r="BE74" s="411">
        <f>'+ Summary (1)'!$Z88</f>
        <v>47880</v>
      </c>
      <c r="BF74" s="244">
        <f>'+ Summary (1)'!$Z88</f>
        <v>47880</v>
      </c>
      <c r="BG74" s="243">
        <f>'+ Summary (1)'!$AC88</f>
        <v>48245</v>
      </c>
      <c r="BH74" s="92">
        <f>'+ Summary (1)'!$AC88</f>
        <v>48245</v>
      </c>
      <c r="BI74" s="92">
        <f>'+ Summary (1)'!$AC88</f>
        <v>48245</v>
      </c>
      <c r="BJ74" s="92">
        <f>'+ Summary (1)'!$AC88</f>
        <v>48245</v>
      </c>
      <c r="BK74" s="92">
        <f>'+ Summary (1)'!$AC88</f>
        <v>48245</v>
      </c>
      <c r="BL74" s="411">
        <f>'+ Summary (1)'!$AC88</f>
        <v>48245</v>
      </c>
      <c r="BM74" s="244">
        <f>'+ Summary (1)'!$AC88</f>
        <v>48245</v>
      </c>
      <c r="BN74" s="243">
        <f>'+ Summary (1)'!$AF88</f>
        <v>48611</v>
      </c>
      <c r="BO74" s="92">
        <f>'+ Summary (1)'!$AF88</f>
        <v>48611</v>
      </c>
      <c r="BP74" s="92">
        <f>'+ Summary (1)'!$AF88</f>
        <v>48611</v>
      </c>
      <c r="BQ74" s="92">
        <f>'+ Summary (1)'!$AF88</f>
        <v>48611</v>
      </c>
      <c r="BR74" s="92">
        <f>'+ Summary (1)'!$AF88</f>
        <v>48611</v>
      </c>
      <c r="BS74" s="411">
        <f>'+ Summary (1)'!$AF88</f>
        <v>48611</v>
      </c>
      <c r="BT74" s="244">
        <f>'+ Summary (1)'!$AF88</f>
        <v>48611</v>
      </c>
      <c r="BU74" s="92">
        <f>'+ Summary (1)'!AI88</f>
        <v>45323</v>
      </c>
      <c r="BV74" s="92">
        <f>'+ Summary (1)'!AJ88</f>
        <v>45323</v>
      </c>
      <c r="BW74" s="92">
        <f>'+ Summary (1)'!AK88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271</v>
      </c>
      <c r="B75" s="600"/>
      <c r="C75" s="243">
        <f>'+ Summary (1)'!$E89</f>
        <v>45688</v>
      </c>
      <c r="D75" s="92">
        <f>'+ Summary (1)'!$E89</f>
        <v>45688</v>
      </c>
      <c r="E75" s="92">
        <f>'+ Summary (1)'!$E89</f>
        <v>45688</v>
      </c>
      <c r="F75" s="92">
        <f>'+ Summary (1)'!$E89</f>
        <v>45688</v>
      </c>
      <c r="G75" s="92">
        <f>'+ Summary (1)'!$E89</f>
        <v>45688</v>
      </c>
      <c r="H75" s="411">
        <f>'+ Summary (1)'!$E89</f>
        <v>45688</v>
      </c>
      <c r="I75" s="244">
        <f>'+ Summary (1)'!$E89</f>
        <v>45688</v>
      </c>
      <c r="J75" s="243">
        <f>'+ Summary (1)'!$H89</f>
        <v>46053</v>
      </c>
      <c r="K75" s="92">
        <f>'+ Summary (1)'!$H89</f>
        <v>46053</v>
      </c>
      <c r="L75" s="92">
        <f>'+ Summary (1)'!$H89</f>
        <v>46053</v>
      </c>
      <c r="M75" s="92">
        <f>'+ Summary (1)'!$H89</f>
        <v>46053</v>
      </c>
      <c r="N75" s="92">
        <f>'+ Summary (1)'!$H89</f>
        <v>46053</v>
      </c>
      <c r="O75" s="411">
        <f>'+ Summary (1)'!$H89</f>
        <v>46053</v>
      </c>
      <c r="P75" s="244">
        <f>'+ Summary (1)'!$H89</f>
        <v>46053</v>
      </c>
      <c r="Q75" s="243">
        <f>'+ Summary (1)'!$K89</f>
        <v>46418</v>
      </c>
      <c r="R75" s="92">
        <f>'+ Summary (1)'!$K89</f>
        <v>46418</v>
      </c>
      <c r="S75" s="92">
        <f>'+ Summary (1)'!$K89</f>
        <v>46418</v>
      </c>
      <c r="T75" s="92">
        <f>'+ Summary (1)'!$K89</f>
        <v>46418</v>
      </c>
      <c r="U75" s="92">
        <f>'+ Summary (1)'!$K89</f>
        <v>46418</v>
      </c>
      <c r="V75" s="411">
        <f>'+ Summary (1)'!$K89</f>
        <v>46418</v>
      </c>
      <c r="W75" s="244">
        <f>'+ Summary (1)'!$K89</f>
        <v>46418</v>
      </c>
      <c r="X75" s="243">
        <f>'+ Summary (1)'!$N89</f>
        <v>46783</v>
      </c>
      <c r="Y75" s="92">
        <f>'+ Summary (1)'!$N89</f>
        <v>46783</v>
      </c>
      <c r="Z75" s="92">
        <f>'+ Summary (1)'!$N89</f>
        <v>46783</v>
      </c>
      <c r="AA75" s="92">
        <f>'+ Summary (1)'!$N89</f>
        <v>46783</v>
      </c>
      <c r="AB75" s="92">
        <f>'+ Summary (1)'!$N89</f>
        <v>46783</v>
      </c>
      <c r="AC75" s="411">
        <f>'+ Summary (1)'!$N89</f>
        <v>46783</v>
      </c>
      <c r="AD75" s="244">
        <f>'+ Summary (1)'!$N89</f>
        <v>46783</v>
      </c>
      <c r="AE75" s="243">
        <f>'+ Summary (1)'!$Q89</f>
        <v>47149</v>
      </c>
      <c r="AF75" s="92">
        <f>'+ Summary (1)'!$Q89</f>
        <v>47149</v>
      </c>
      <c r="AG75" s="92">
        <f>'+ Summary (1)'!$Q89</f>
        <v>47149</v>
      </c>
      <c r="AH75" s="92">
        <f>'+ Summary (1)'!$Q89</f>
        <v>47149</v>
      </c>
      <c r="AI75" s="92">
        <f>'+ Summary (1)'!$Q89</f>
        <v>47149</v>
      </c>
      <c r="AJ75" s="411">
        <f>'+ Summary (1)'!$Q89</f>
        <v>47149</v>
      </c>
      <c r="AK75" s="244">
        <f>'+ Summary (1)'!$Q89</f>
        <v>47149</v>
      </c>
      <c r="AL75" s="243">
        <f>'+ Summary (1)'!$T89</f>
        <v>47514</v>
      </c>
      <c r="AM75" s="92">
        <f>'+ Summary (1)'!$T89</f>
        <v>47514</v>
      </c>
      <c r="AN75" s="92">
        <f>'+ Summary (1)'!$T89</f>
        <v>47514</v>
      </c>
      <c r="AO75" s="92">
        <f>'+ Summary (1)'!$T89</f>
        <v>47514</v>
      </c>
      <c r="AP75" s="92">
        <f>'+ Summary (1)'!$T89</f>
        <v>47514</v>
      </c>
      <c r="AQ75" s="411">
        <f>'+ Summary (1)'!$T89</f>
        <v>47514</v>
      </c>
      <c r="AR75" s="244">
        <f>'+ Summary (1)'!$T89</f>
        <v>47514</v>
      </c>
      <c r="AS75" s="243">
        <f>'+ Summary (1)'!$W89</f>
        <v>47879</v>
      </c>
      <c r="AT75" s="92">
        <f>'+ Summary (1)'!$W89</f>
        <v>47879</v>
      </c>
      <c r="AU75" s="92">
        <f>'+ Summary (1)'!$W89</f>
        <v>47879</v>
      </c>
      <c r="AV75" s="92">
        <f>'+ Summary (1)'!$W89</f>
        <v>47879</v>
      </c>
      <c r="AW75" s="92">
        <f>'+ Summary (1)'!$W89</f>
        <v>47879</v>
      </c>
      <c r="AX75" s="411">
        <f>'+ Summary (1)'!$W89</f>
        <v>47879</v>
      </c>
      <c r="AY75" s="244">
        <f>'+ Summary (1)'!$W89</f>
        <v>47879</v>
      </c>
      <c r="AZ75" s="243">
        <f>'+ Summary (1)'!$Z89</f>
        <v>48244</v>
      </c>
      <c r="BA75" s="92">
        <f>'+ Summary (1)'!$Z89</f>
        <v>48244</v>
      </c>
      <c r="BB75" s="92">
        <f>'+ Summary (1)'!$Z89</f>
        <v>48244</v>
      </c>
      <c r="BC75" s="92">
        <f>'+ Summary (1)'!$Z89</f>
        <v>48244</v>
      </c>
      <c r="BD75" s="92">
        <f>'+ Summary (1)'!$Z89</f>
        <v>48244</v>
      </c>
      <c r="BE75" s="411">
        <f>'+ Summary (1)'!$Z89</f>
        <v>48244</v>
      </c>
      <c r="BF75" s="244">
        <f>'+ Summary (1)'!$Z89</f>
        <v>48244</v>
      </c>
      <c r="BG75" s="243">
        <f>'+ Summary (1)'!$AC89</f>
        <v>48610</v>
      </c>
      <c r="BH75" s="92">
        <f>'+ Summary (1)'!$AC89</f>
        <v>48610</v>
      </c>
      <c r="BI75" s="92">
        <f>'+ Summary (1)'!$AC89</f>
        <v>48610</v>
      </c>
      <c r="BJ75" s="92">
        <f>'+ Summary (1)'!$AC89</f>
        <v>48610</v>
      </c>
      <c r="BK75" s="92">
        <f>'+ Summary (1)'!$AC89</f>
        <v>48610</v>
      </c>
      <c r="BL75" s="411">
        <f>'+ Summary (1)'!$AC89</f>
        <v>48610</v>
      </c>
      <c r="BM75" s="244">
        <f>'+ Summary (1)'!$AC89</f>
        <v>48610</v>
      </c>
      <c r="BN75" s="243">
        <f>'+ Summary (1)'!$AF89</f>
        <v>48975</v>
      </c>
      <c r="BO75" s="92">
        <f>'+ Summary (1)'!$AF89</f>
        <v>48975</v>
      </c>
      <c r="BP75" s="92">
        <f>'+ Summary (1)'!$AF89</f>
        <v>48975</v>
      </c>
      <c r="BQ75" s="92">
        <f>'+ Summary (1)'!$AF89</f>
        <v>48975</v>
      </c>
      <c r="BR75" s="92">
        <f>'+ Summary (1)'!$AF89</f>
        <v>48975</v>
      </c>
      <c r="BS75" s="411">
        <f>'+ Summary (1)'!$AF89</f>
        <v>48975</v>
      </c>
      <c r="BT75" s="244">
        <f>'+ Summary (1)'!$AF89</f>
        <v>48975</v>
      </c>
      <c r="BU75" s="92">
        <f>'+ Summary (1)'!AI89</f>
        <v>45688</v>
      </c>
      <c r="BV75" s="92">
        <f>'+ Summary (1)'!AJ89</f>
        <v>45688</v>
      </c>
      <c r="BW75" s="92">
        <f>'+ Summary (1)'!AK89</f>
        <v>45688</v>
      </c>
    </row>
    <row r="76" spans="1:112" s="86" customFormat="1">
      <c r="A76" s="599" t="s">
        <v>259</v>
      </c>
      <c r="B76" s="599"/>
      <c r="C76" s="243">
        <f>'+ Summary (1)'!$E90</f>
        <v>0</v>
      </c>
      <c r="D76" s="92">
        <f>'+ Summary (1)'!$E90</f>
        <v>0</v>
      </c>
      <c r="E76" s="92">
        <f>'+ Summary (1)'!$E90</f>
        <v>0</v>
      </c>
      <c r="F76" s="92">
        <f>'+ Summary (1)'!$E90</f>
        <v>0</v>
      </c>
      <c r="G76" s="92">
        <f>'+ Summary (1)'!$E90</f>
        <v>0</v>
      </c>
      <c r="H76" s="411">
        <f>'+ Summary (1)'!$E90</f>
        <v>0</v>
      </c>
      <c r="I76" s="244">
        <f>'+ Summary (1)'!$E90</f>
        <v>0</v>
      </c>
      <c r="J76" s="243">
        <f>'+ Summary (1)'!$H90</f>
        <v>0</v>
      </c>
      <c r="K76" s="92">
        <f>'+ Summary (1)'!$H90</f>
        <v>0</v>
      </c>
      <c r="L76" s="92">
        <f>'+ Summary (1)'!$H90</f>
        <v>0</v>
      </c>
      <c r="M76" s="92">
        <f>'+ Summary (1)'!$H90</f>
        <v>0</v>
      </c>
      <c r="N76" s="92">
        <f>'+ Summary (1)'!$H90</f>
        <v>0</v>
      </c>
      <c r="O76" s="411">
        <f>'+ Summary (1)'!$H90</f>
        <v>0</v>
      </c>
      <c r="P76" s="244">
        <f>'+ Summary (1)'!$H90</f>
        <v>0</v>
      </c>
      <c r="Q76" s="243">
        <f>'+ Summary (1)'!$K90</f>
        <v>0</v>
      </c>
      <c r="R76" s="92">
        <f>'+ Summary (1)'!$K90</f>
        <v>0</v>
      </c>
      <c r="S76" s="92">
        <f>'+ Summary (1)'!$K90</f>
        <v>0</v>
      </c>
      <c r="T76" s="92">
        <f>'+ Summary (1)'!$K90</f>
        <v>0</v>
      </c>
      <c r="U76" s="92">
        <f>'+ Summary (1)'!$K90</f>
        <v>0</v>
      </c>
      <c r="V76" s="411">
        <f>'+ Summary (1)'!$K90</f>
        <v>0</v>
      </c>
      <c r="W76" s="244">
        <f>'+ Summary (1)'!$K90</f>
        <v>0</v>
      </c>
      <c r="X76" s="243">
        <f>'+ Summary (1)'!$N90</f>
        <v>0</v>
      </c>
      <c r="Y76" s="92">
        <f>'+ Summary (1)'!$N90</f>
        <v>0</v>
      </c>
      <c r="Z76" s="92">
        <f>'+ Summary (1)'!$N90</f>
        <v>0</v>
      </c>
      <c r="AA76" s="92">
        <f>'+ Summary (1)'!$N90</f>
        <v>0</v>
      </c>
      <c r="AB76" s="92">
        <f>'+ Summary (1)'!$N90</f>
        <v>0</v>
      </c>
      <c r="AC76" s="411">
        <f>'+ Summary (1)'!$N90</f>
        <v>0</v>
      </c>
      <c r="AD76" s="244">
        <f>'+ Summary (1)'!$N90</f>
        <v>0</v>
      </c>
      <c r="AE76" s="243">
        <f>'+ Summary (1)'!$Q90</f>
        <v>0</v>
      </c>
      <c r="AF76" s="92">
        <f>'+ Summary (1)'!$Q90</f>
        <v>0</v>
      </c>
      <c r="AG76" s="92">
        <f>'+ Summary (1)'!$Q90</f>
        <v>0</v>
      </c>
      <c r="AH76" s="92">
        <f>'+ Summary (1)'!$Q90</f>
        <v>0</v>
      </c>
      <c r="AI76" s="92">
        <f>'+ Summary (1)'!$Q90</f>
        <v>0</v>
      </c>
      <c r="AJ76" s="411">
        <f>'+ Summary (1)'!$Q90</f>
        <v>0</v>
      </c>
      <c r="AK76" s="244">
        <f>'+ Summary (1)'!$Q90</f>
        <v>0</v>
      </c>
      <c r="AL76" s="243">
        <f>'+ Summary (1)'!$T90</f>
        <v>0</v>
      </c>
      <c r="AM76" s="92">
        <f>'+ Summary (1)'!$T90</f>
        <v>0</v>
      </c>
      <c r="AN76" s="92">
        <f>'+ Summary (1)'!$T90</f>
        <v>0</v>
      </c>
      <c r="AO76" s="92">
        <f>'+ Summary (1)'!$T90</f>
        <v>0</v>
      </c>
      <c r="AP76" s="92">
        <f>'+ Summary (1)'!$T90</f>
        <v>0</v>
      </c>
      <c r="AQ76" s="411">
        <f>'+ Summary (1)'!$T90</f>
        <v>0</v>
      </c>
      <c r="AR76" s="244">
        <f>'+ Summary (1)'!$T90</f>
        <v>0</v>
      </c>
      <c r="AS76" s="243">
        <f>'+ Summary (1)'!$W90</f>
        <v>0</v>
      </c>
      <c r="AT76" s="92">
        <f>'+ Summary (1)'!$W90</f>
        <v>0</v>
      </c>
      <c r="AU76" s="92">
        <f>'+ Summary (1)'!$W90</f>
        <v>0</v>
      </c>
      <c r="AV76" s="92">
        <f>'+ Summary (1)'!$W90</f>
        <v>0</v>
      </c>
      <c r="AW76" s="92">
        <f>'+ Summary (1)'!$W90</f>
        <v>0</v>
      </c>
      <c r="AX76" s="411">
        <f>'+ Summary (1)'!$W90</f>
        <v>0</v>
      </c>
      <c r="AY76" s="244">
        <f>'+ Summary (1)'!$W90</f>
        <v>0</v>
      </c>
      <c r="AZ76" s="243">
        <f>'+ Summary (1)'!$Z90</f>
        <v>0</v>
      </c>
      <c r="BA76" s="92">
        <f>'+ Summary (1)'!$Z90</f>
        <v>0</v>
      </c>
      <c r="BB76" s="92">
        <f>'+ Summary (1)'!$Z90</f>
        <v>0</v>
      </c>
      <c r="BC76" s="92">
        <f>'+ Summary (1)'!$Z90</f>
        <v>0</v>
      </c>
      <c r="BD76" s="92">
        <f>'+ Summary (1)'!$Z90</f>
        <v>0</v>
      </c>
      <c r="BE76" s="411">
        <f>'+ Summary (1)'!$Z90</f>
        <v>0</v>
      </c>
      <c r="BF76" s="244">
        <f>'+ Summary (1)'!$Z90</f>
        <v>0</v>
      </c>
      <c r="BG76" s="243">
        <f>'+ Summary (1)'!$AC90</f>
        <v>0</v>
      </c>
      <c r="BH76" s="92">
        <f>'+ Summary (1)'!$AC90</f>
        <v>0</v>
      </c>
      <c r="BI76" s="92">
        <f>'+ Summary (1)'!$AC90</f>
        <v>0</v>
      </c>
      <c r="BJ76" s="92">
        <f>'+ Summary (1)'!$AC90</f>
        <v>0</v>
      </c>
      <c r="BK76" s="92">
        <f>'+ Summary (1)'!$AC90</f>
        <v>0</v>
      </c>
      <c r="BL76" s="411">
        <f>'+ Summary (1)'!$AC90</f>
        <v>0</v>
      </c>
      <c r="BM76" s="244">
        <f>'+ Summary (1)'!$AC90</f>
        <v>0</v>
      </c>
      <c r="BN76" s="243">
        <f>'+ Summary (1)'!$AF90</f>
        <v>0</v>
      </c>
      <c r="BO76" s="92">
        <f>'+ Summary (1)'!$AF90</f>
        <v>0</v>
      </c>
      <c r="BP76" s="92">
        <f>'+ Summary (1)'!$AF90</f>
        <v>0</v>
      </c>
      <c r="BQ76" s="92">
        <f>'+ Summary (1)'!$AF90</f>
        <v>0</v>
      </c>
      <c r="BR76" s="92">
        <f>'+ Summary (1)'!$AF90</f>
        <v>0</v>
      </c>
      <c r="BS76" s="411">
        <f>'+ Summary (1)'!$AF90</f>
        <v>0</v>
      </c>
      <c r="BT76" s="244">
        <f>'+ Summary (1)'!$AF90</f>
        <v>0</v>
      </c>
      <c r="BU76" s="92">
        <f>'+ Summary (1)'!AI90</f>
        <v>0</v>
      </c>
      <c r="BV76" s="92">
        <f>'+ Summary (1)'!AJ90</f>
        <v>0</v>
      </c>
      <c r="BW76" s="92">
        <f>'+ Summary (1)'!AK90</f>
        <v>0</v>
      </c>
    </row>
    <row r="77" spans="1:112" s="86" customFormat="1" ht="16.5" thickBot="1">
      <c r="A77" s="601" t="s">
        <v>272</v>
      </c>
      <c r="B77" s="601"/>
      <c r="C77" s="245">
        <f>'+ Summary (1)'!$E91</f>
        <v>0</v>
      </c>
      <c r="D77" s="246">
        <f>'+ Summary (1)'!$E91</f>
        <v>0</v>
      </c>
      <c r="E77" s="246">
        <f>'+ Summary (1)'!$E91</f>
        <v>0</v>
      </c>
      <c r="F77" s="246">
        <f>'+ Summary (1)'!$E91</f>
        <v>0</v>
      </c>
      <c r="G77" s="246">
        <f>'+ Summary (1)'!$E91</f>
        <v>0</v>
      </c>
      <c r="H77" s="412">
        <f>'+ Summary (1)'!$E91</f>
        <v>0</v>
      </c>
      <c r="I77" s="247">
        <f>'+ Summary (1)'!$E91</f>
        <v>0</v>
      </c>
      <c r="J77" s="245">
        <f>'+ Summary (1)'!$H91</f>
        <v>0</v>
      </c>
      <c r="K77" s="246">
        <f>'+ Summary (1)'!$H91</f>
        <v>0</v>
      </c>
      <c r="L77" s="246">
        <f>'+ Summary (1)'!$H91</f>
        <v>0</v>
      </c>
      <c r="M77" s="246">
        <f>'+ Summary (1)'!$H91</f>
        <v>0</v>
      </c>
      <c r="N77" s="246">
        <f>'+ Summary (1)'!$H91</f>
        <v>0</v>
      </c>
      <c r="O77" s="412">
        <f>'+ Summary (1)'!$H91</f>
        <v>0</v>
      </c>
      <c r="P77" s="247">
        <f>'+ Summary (1)'!$H91</f>
        <v>0</v>
      </c>
      <c r="Q77" s="245">
        <f>'+ Summary (1)'!$K91</f>
        <v>0</v>
      </c>
      <c r="R77" s="246">
        <f>'+ Summary (1)'!$K91</f>
        <v>0</v>
      </c>
      <c r="S77" s="246">
        <f>'+ Summary (1)'!$K91</f>
        <v>0</v>
      </c>
      <c r="T77" s="246">
        <f>'+ Summary (1)'!$K91</f>
        <v>0</v>
      </c>
      <c r="U77" s="246">
        <f>'+ Summary (1)'!$K91</f>
        <v>0</v>
      </c>
      <c r="V77" s="412">
        <f>'+ Summary (1)'!$K91</f>
        <v>0</v>
      </c>
      <c r="W77" s="247">
        <f>'+ Summary (1)'!$K91</f>
        <v>0</v>
      </c>
      <c r="X77" s="245">
        <f>'+ Summary (1)'!$N91</f>
        <v>0</v>
      </c>
      <c r="Y77" s="246">
        <f>'+ Summary (1)'!$N91</f>
        <v>0</v>
      </c>
      <c r="Z77" s="246">
        <f>'+ Summary (1)'!$N91</f>
        <v>0</v>
      </c>
      <c r="AA77" s="246">
        <f>'+ Summary (1)'!$N91</f>
        <v>0</v>
      </c>
      <c r="AB77" s="246">
        <f>'+ Summary (1)'!$N91</f>
        <v>0</v>
      </c>
      <c r="AC77" s="412">
        <f>'+ Summary (1)'!$N91</f>
        <v>0</v>
      </c>
      <c r="AD77" s="247">
        <f>'+ Summary (1)'!$N91</f>
        <v>0</v>
      </c>
      <c r="AE77" s="245">
        <f>'+ Summary (1)'!$Q91</f>
        <v>0</v>
      </c>
      <c r="AF77" s="246">
        <f>'+ Summary (1)'!$Q91</f>
        <v>0</v>
      </c>
      <c r="AG77" s="246">
        <f>'+ Summary (1)'!$Q91</f>
        <v>0</v>
      </c>
      <c r="AH77" s="246">
        <f>'+ Summary (1)'!$Q91</f>
        <v>0</v>
      </c>
      <c r="AI77" s="246">
        <f>'+ Summary (1)'!$Q91</f>
        <v>0</v>
      </c>
      <c r="AJ77" s="412">
        <f>'+ Summary (1)'!$Q91</f>
        <v>0</v>
      </c>
      <c r="AK77" s="247">
        <f>'+ Summary (1)'!$Q91</f>
        <v>0</v>
      </c>
      <c r="AL77" s="245">
        <f>'+ Summary (1)'!$T91</f>
        <v>0</v>
      </c>
      <c r="AM77" s="246">
        <f>'+ Summary (1)'!$T91</f>
        <v>0</v>
      </c>
      <c r="AN77" s="246">
        <f>'+ Summary (1)'!$T91</f>
        <v>0</v>
      </c>
      <c r="AO77" s="246">
        <f>'+ Summary (1)'!$T91</f>
        <v>0</v>
      </c>
      <c r="AP77" s="246">
        <f>'+ Summary (1)'!$T91</f>
        <v>0</v>
      </c>
      <c r="AQ77" s="412">
        <f>'+ Summary (1)'!$T91</f>
        <v>0</v>
      </c>
      <c r="AR77" s="247">
        <f>'+ Summary (1)'!$T91</f>
        <v>0</v>
      </c>
      <c r="AS77" s="245">
        <f>'+ Summary (1)'!$W91</f>
        <v>0</v>
      </c>
      <c r="AT77" s="246">
        <f>'+ Summary (1)'!$W91</f>
        <v>0</v>
      </c>
      <c r="AU77" s="246">
        <f>'+ Summary (1)'!$W91</f>
        <v>0</v>
      </c>
      <c r="AV77" s="246">
        <f>'+ Summary (1)'!$W91</f>
        <v>0</v>
      </c>
      <c r="AW77" s="246">
        <f>'+ Summary (1)'!$W91</f>
        <v>0</v>
      </c>
      <c r="AX77" s="412">
        <f>'+ Summary (1)'!$W91</f>
        <v>0</v>
      </c>
      <c r="AY77" s="247">
        <f>'+ Summary (1)'!$W91</f>
        <v>0</v>
      </c>
      <c r="AZ77" s="245">
        <f>'+ Summary (1)'!$Z91</f>
        <v>0</v>
      </c>
      <c r="BA77" s="246">
        <f>'+ Summary (1)'!$Z91</f>
        <v>0</v>
      </c>
      <c r="BB77" s="246">
        <f>'+ Summary (1)'!$Z91</f>
        <v>0</v>
      </c>
      <c r="BC77" s="246">
        <f>'+ Summary (1)'!$Z91</f>
        <v>0</v>
      </c>
      <c r="BD77" s="246">
        <f>'+ Summary (1)'!$Z91</f>
        <v>0</v>
      </c>
      <c r="BE77" s="412">
        <f>'+ Summary (1)'!$Z91</f>
        <v>0</v>
      </c>
      <c r="BF77" s="247">
        <f>'+ Summary (1)'!$Z91</f>
        <v>0</v>
      </c>
      <c r="BG77" s="245">
        <f>'+ Summary (1)'!$AC91</f>
        <v>0</v>
      </c>
      <c r="BH77" s="246">
        <f>'+ Summary (1)'!$AC91</f>
        <v>0</v>
      </c>
      <c r="BI77" s="246">
        <f>'+ Summary (1)'!$AC91</f>
        <v>0</v>
      </c>
      <c r="BJ77" s="246">
        <f>'+ Summary (1)'!$AC91</f>
        <v>0</v>
      </c>
      <c r="BK77" s="246">
        <f>'+ Summary (1)'!$AC91</f>
        <v>0</v>
      </c>
      <c r="BL77" s="412">
        <f>'+ Summary (1)'!$AC91</f>
        <v>0</v>
      </c>
      <c r="BM77" s="247">
        <f>'+ Summary (1)'!$AC91</f>
        <v>0</v>
      </c>
      <c r="BN77" s="245">
        <f>'+ Summary (1)'!$AF91</f>
        <v>0</v>
      </c>
      <c r="BO77" s="246">
        <f>'+ Summary (1)'!$AF91</f>
        <v>0</v>
      </c>
      <c r="BP77" s="246">
        <f>'+ Summary (1)'!$AF91</f>
        <v>0</v>
      </c>
      <c r="BQ77" s="246">
        <f>'+ Summary (1)'!$AF91</f>
        <v>0</v>
      </c>
      <c r="BR77" s="246">
        <f>'+ Summary (1)'!$AF91</f>
        <v>0</v>
      </c>
      <c r="BS77" s="412">
        <f>'+ Summary (1)'!$AF91</f>
        <v>0</v>
      </c>
      <c r="BT77" s="247">
        <f>'+ Summary (1)'!$AF91</f>
        <v>0</v>
      </c>
      <c r="BU77" s="226"/>
      <c r="BV77" s="226"/>
      <c r="BW77" s="227"/>
    </row>
    <row r="78" spans="1:112" s="363" customFormat="1">
      <c r="A78" s="632" t="s">
        <v>346</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A16:B16"/>
    <mergeCell ref="A17:B17"/>
    <mergeCell ref="A18:B18"/>
    <mergeCell ref="A19:B19"/>
    <mergeCell ref="A20:B20"/>
    <mergeCell ref="A21:B21"/>
    <mergeCell ref="C57:F57"/>
    <mergeCell ref="J57:M57"/>
    <mergeCell ref="Q57:T57"/>
    <mergeCell ref="A27:B27"/>
    <mergeCell ref="A28:B28"/>
    <mergeCell ref="A29:B29"/>
    <mergeCell ref="A30:B30"/>
    <mergeCell ref="A31:B31"/>
    <mergeCell ref="A22:B22"/>
    <mergeCell ref="A23:B23"/>
    <mergeCell ref="A24:B24"/>
    <mergeCell ref="A25:B25"/>
    <mergeCell ref="A26:B26"/>
    <mergeCell ref="A37:B37"/>
    <mergeCell ref="A38:B38"/>
    <mergeCell ref="A39:B39"/>
    <mergeCell ref="A40:B40"/>
    <mergeCell ref="A41:B41"/>
    <mergeCell ref="X8:AD8"/>
    <mergeCell ref="C8:I8"/>
    <mergeCell ref="E10:F12"/>
    <mergeCell ref="C10:D12"/>
    <mergeCell ref="J9:P9"/>
    <mergeCell ref="J10:K12"/>
    <mergeCell ref="L10:M12"/>
    <mergeCell ref="Q8:W8"/>
    <mergeCell ref="J8:P8"/>
    <mergeCell ref="X10:Y12"/>
    <mergeCell ref="AE8:AK8"/>
    <mergeCell ref="AL8:AR8"/>
    <mergeCell ref="AS8:AY8"/>
    <mergeCell ref="AZ8:BF8"/>
    <mergeCell ref="BG8:BM8"/>
    <mergeCell ref="AS10:AT12"/>
    <mergeCell ref="BN58:BP58"/>
    <mergeCell ref="AZ58:BB58"/>
    <mergeCell ref="BG58:BI58"/>
    <mergeCell ref="AZ57:BC57"/>
    <mergeCell ref="BG57:BJ57"/>
    <mergeCell ref="BN57:BQ57"/>
    <mergeCell ref="AU10:AV12"/>
    <mergeCell ref="BN9:BT9"/>
    <mergeCell ref="BN8:BT8"/>
    <mergeCell ref="BN6:BP6"/>
    <mergeCell ref="C58:E58"/>
    <mergeCell ref="J58:L58"/>
    <mergeCell ref="Q58:S58"/>
    <mergeCell ref="Q9:W9"/>
    <mergeCell ref="C9:I9"/>
    <mergeCell ref="Q10:R12"/>
    <mergeCell ref="S10:T12"/>
    <mergeCell ref="X9:AD9"/>
    <mergeCell ref="AL9:AR9"/>
    <mergeCell ref="AL10:AM12"/>
    <mergeCell ref="AN10:AO12"/>
    <mergeCell ref="AE9:AK9"/>
    <mergeCell ref="AE10:AF12"/>
    <mergeCell ref="AG10:AH12"/>
    <mergeCell ref="AS9:AY9"/>
    <mergeCell ref="AL58:AN58"/>
    <mergeCell ref="AS58:AU58"/>
    <mergeCell ref="AL57:AO57"/>
    <mergeCell ref="AS57:AV57"/>
    <mergeCell ref="X58:Z58"/>
    <mergeCell ref="AE58:AG58"/>
    <mergeCell ref="X57:AA57"/>
    <mergeCell ref="AE57:AH57"/>
    <mergeCell ref="A9:B13"/>
    <mergeCell ref="A14:B14"/>
    <mergeCell ref="A15:B15"/>
    <mergeCell ref="BU9:BW9"/>
    <mergeCell ref="BN10:BO12"/>
    <mergeCell ref="BP10:BQ12"/>
    <mergeCell ref="AZ10:BA12"/>
    <mergeCell ref="BB10:BC12"/>
    <mergeCell ref="AZ9:BF9"/>
    <mergeCell ref="BG9:BM9"/>
    <mergeCell ref="BG10:BH12"/>
    <mergeCell ref="BI10:BJ12"/>
    <mergeCell ref="Z10:AA12"/>
    <mergeCell ref="BU11:BU12"/>
    <mergeCell ref="BV11:BV12"/>
    <mergeCell ref="BW11:BW12"/>
    <mergeCell ref="A32:B32"/>
    <mergeCell ref="A33:B33"/>
    <mergeCell ref="A34:B34"/>
    <mergeCell ref="A35:B35"/>
    <mergeCell ref="A36:B36"/>
    <mergeCell ref="A47:B47"/>
    <mergeCell ref="A48:B48"/>
    <mergeCell ref="A49:B49"/>
    <mergeCell ref="A50:B50"/>
    <mergeCell ref="A51:B51"/>
    <mergeCell ref="A42:B42"/>
    <mergeCell ref="A43:B43"/>
    <mergeCell ref="A44:B44"/>
    <mergeCell ref="A45:B45"/>
    <mergeCell ref="A46:B46"/>
    <mergeCell ref="A61:B61"/>
    <mergeCell ref="A57:B57"/>
    <mergeCell ref="A58:B58"/>
    <mergeCell ref="A59:B59"/>
    <mergeCell ref="A60:B60"/>
    <mergeCell ref="A52:B52"/>
    <mergeCell ref="A53:B53"/>
    <mergeCell ref="A54:B54"/>
    <mergeCell ref="A55:B55"/>
    <mergeCell ref="A56:B56"/>
  </mergeCells>
  <phoneticPr fontId="0" type="noConversion"/>
  <conditionalFormatting sqref="C14:C56 J14:J56 Q14:Q56 X14:X56 AE14:AE56 AL14:AL56 AS14:AS56 AZ14:AZ56 BG14:BG56 BN14:BN56">
    <cfRule type="expression" dxfId="594" priority="191">
      <formula>AND(C14&gt;0,C14&lt;C$78)</formula>
    </cfRule>
  </conditionalFormatting>
  <conditionalFormatting sqref="C14:E56 J14:L56 Q14:S56 X14:Z56 AE14:AG56 AL14:AN56 AS14:AU56 AZ14:BB56 BG14:BI56 BN14:BP56">
    <cfRule type="expression" dxfId="593" priority="26">
      <formula>$A14=""</formula>
    </cfRule>
    <cfRule type="containsBlanks" dxfId="592" priority="166">
      <formula>LEN(TRIM(C14))=0</formula>
    </cfRule>
  </conditionalFormatting>
  <conditionalFormatting sqref="C58:BQ61">
    <cfRule type="expression" dxfId="590" priority="9">
      <formula>C$76&gt;C$75</formula>
    </cfRule>
  </conditionalFormatting>
  <conditionalFormatting sqref="C14:BT56 C57 G57:J57 Q57 X57 AE57 AL57 AS57 AZ57 BG57 BN57 N57:P61 U57:W61 AB57:AD61 AI57:AK61 AP57:AR61 AW57:AY61 BD57:BF61 BK57:BM61 BR57:BT61">
    <cfRule type="expression" dxfId="589" priority="7">
      <formula>C$76&gt;C$75</formula>
    </cfRule>
  </conditionalFormatting>
  <conditionalFormatting sqref="G59 I59 N59 P59 U59 W59 AB59 AD59 AI59 AK59 AP59 AR59 AW59 AY59 BD59 BF59 BK59 BM59 BR59 BT59">
    <cfRule type="containsBlanks" dxfId="588" priority="164">
      <formula>LEN(TRIM(G59))=0</formula>
    </cfRule>
  </conditionalFormatting>
  <conditionalFormatting sqref="BR60">
    <cfRule type="expression" dxfId="586" priority="5">
      <formula>BR$76&gt;BR$75</formula>
    </cfRule>
  </conditionalFormatting>
  <conditionalFormatting sqref="BT60">
    <cfRule type="expression" dxfId="583" priority="3">
      <formula>BT$76&gt;BT$75</formula>
    </cfRule>
  </conditionalFormatting>
  <dataValidations count="1">
    <dataValidation type="decimal" allowBlank="1" showInputMessage="1" showErrorMessage="1" error="Cannot Exceed 100%" sqref="E14:E56 L14:L56 S14:S56 Z14:Z56 AG14:AG56 AN14:AN56 AU14:AU56 BB14:BB56 BI14:BI56 BP14:BP56" xr:uid="{A289F3D9-5318-4C5B-9C6D-696BBE151079}">
      <formula1>0</formula1>
      <formula2>1</formula2>
    </dataValidation>
  </dataValidations>
  <printOptions headings="1"/>
  <pageMargins left="0.25" right="0.25" top="0.75" bottom="0.75" header="0.3" footer="0.3"/>
  <pageSetup scale="38" fitToWidth="0" orientation="landscape" r:id="rId1"/>
  <headerFooter alignWithMargins="0">
    <oddFooter>&amp;CPage &amp;P of &amp;N</oddFooter>
  </headerFooter>
  <ignoredErrors>
    <ignoredError sqref="H60 BS60 BE60 AX60 AQ60 AJ60 AC60 V60 O60"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8" id="{399219CD-C8A5-437F-B738-A0DE8497E02B}">
            <xm:f>C$73&gt;'+ Summary (1)'!$D$6</xm:f>
            <x14:dxf>
              <fill>
                <patternFill>
                  <bgColor theme="0" tint="-0.499984740745262"/>
                </patternFill>
              </fill>
            </x14:dxf>
          </x14:cfRule>
          <xm:sqref>C58:BQ61</xm:sqref>
        </x14:conditionalFormatting>
        <x14:conditionalFormatting xmlns:xm="http://schemas.microsoft.com/office/excel/2006/main">
          <x14:cfRule type="expression" priority="4" id="{1F8A6AD7-F70A-4DD0-86E9-6641C42C1AE4}">
            <xm:f>BR$73&gt;'+ Summary (1)'!$D$6</xm:f>
            <x14:dxf>
              <fill>
                <patternFill>
                  <bgColor theme="0" tint="-0.499984740745262"/>
                </patternFill>
              </fill>
            </x14:dxf>
          </x14:cfRule>
          <xm:sqref>BR60</xm:sqref>
        </x14:conditionalFormatting>
        <x14:conditionalFormatting xmlns:xm="http://schemas.microsoft.com/office/excel/2006/main">
          <x14:cfRule type="expression" priority="6" id="{6CE44949-F5E6-4123-95D6-18747CFBE5A7}">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2" id="{F209F87C-8FAC-4A35-8F4A-A0F2C09A5505}">
            <xm:f>BT$73&gt;'+ Summary (1)'!$D$6</xm:f>
            <x14:dxf>
              <fill>
                <patternFill>
                  <bgColor theme="0" tint="-0.499984740745262"/>
                </patternFill>
              </fill>
            </x14:dxf>
          </x14:cfRule>
          <xm:sqref>BT60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pageSetUpPr fitToPage="1"/>
  </sheetPr>
  <dimension ref="A1:AL127"/>
  <sheetViews>
    <sheetView showGridLines="0" showZeros="0" zoomScaleNormal="100" workbookViewId="0">
      <selection activeCell="A87" sqref="A87:XFD90"/>
    </sheetView>
  </sheetViews>
  <sheetFormatPr defaultColWidth="9.85546875" defaultRowHeight="12.75" outlineLevelCol="1"/>
  <cols>
    <col min="1" max="1" width="20.140625" style="413" customWidth="1"/>
    <col min="2" max="2" width="42.140625" style="413" customWidth="1"/>
    <col min="3" max="3" width="14.7109375" style="413" customWidth="1" outlineLevel="1"/>
    <col min="4" max="4" width="14.7109375" style="413" hidden="1" customWidth="1" outlineLevel="1"/>
    <col min="5" max="5" width="15.140625" style="413" hidden="1" customWidth="1"/>
    <col min="6" max="7" width="14.7109375" style="413" hidden="1" customWidth="1" outlineLevel="1"/>
    <col min="8" max="8" width="14.7109375" style="413" hidden="1" customWidth="1" collapsed="1"/>
    <col min="9" max="10" width="14.7109375" style="413" hidden="1" customWidth="1" outlineLevel="1"/>
    <col min="11" max="11" width="14.7109375" style="413" hidden="1" customWidth="1" collapsed="1"/>
    <col min="12" max="13" width="14.7109375" style="413" hidden="1" customWidth="1" outlineLevel="1"/>
    <col min="14" max="14" width="14.7109375" style="413" hidden="1" customWidth="1" collapsed="1"/>
    <col min="15" max="16" width="14.7109375" style="413" hidden="1" customWidth="1" outlineLevel="1"/>
    <col min="17" max="17" width="14.7109375" style="413" hidden="1" customWidth="1" collapsed="1"/>
    <col min="18" max="19" width="14.7109375" style="413" hidden="1" customWidth="1" outlineLevel="1"/>
    <col min="20" max="20" width="14.7109375" style="413" hidden="1" customWidth="1" collapsed="1"/>
    <col min="21" max="22" width="14.7109375" style="413" hidden="1" customWidth="1" outlineLevel="1"/>
    <col min="23" max="23" width="14.7109375" style="413" hidden="1" customWidth="1" collapsed="1"/>
    <col min="24" max="25" width="14.7109375" style="413" hidden="1" customWidth="1" outlineLevel="1"/>
    <col min="26" max="26" width="14.7109375" style="413" hidden="1" customWidth="1" collapsed="1"/>
    <col min="27" max="28" width="14.7109375" style="413" hidden="1" customWidth="1" outlineLevel="1"/>
    <col min="29" max="29" width="14.7109375" style="413" hidden="1" customWidth="1" collapsed="1"/>
    <col min="30" max="31" width="14.7109375" style="413" hidden="1" customWidth="1" outlineLevel="1"/>
    <col min="32" max="32" width="14.7109375" style="413" hidden="1" customWidth="1" collapsed="1"/>
    <col min="33" max="33" width="13.5703125" customWidth="1"/>
    <col min="34" max="35" width="13.5703125" hidden="1" customWidth="1"/>
    <col min="36" max="36" width="2.28515625" style="413" customWidth="1"/>
    <col min="37" max="37" width="13.28515625" style="413" customWidth="1"/>
    <col min="38" max="38" width="2.28515625" style="413" customWidth="1"/>
    <col min="39" max="39" width="10.28515625" style="413" customWidth="1"/>
    <col min="40" max="16384" width="9.85546875" style="413"/>
  </cols>
  <sheetData>
    <row r="1" spans="1:35" customFormat="1" ht="15.75">
      <c r="A1" s="89" t="str">
        <f>'+ Summary (1)'!A1</f>
        <v>DEPARTMENT OF HOMELESSNESS AND SUPPORTIVE HOUSING</v>
      </c>
      <c r="B1" s="89"/>
      <c r="C1" s="82"/>
      <c r="D1" s="82"/>
      <c r="E1" s="82"/>
      <c r="F1" s="82"/>
      <c r="G1" s="82"/>
      <c r="AI1" s="540"/>
    </row>
    <row r="2" spans="1:35" customFormat="1" ht="15.75">
      <c r="A2" s="89" t="s">
        <v>347</v>
      </c>
      <c r="B2" s="89"/>
      <c r="C2" s="89"/>
      <c r="D2" s="82"/>
      <c r="E2" s="82"/>
      <c r="F2" s="82"/>
      <c r="G2" s="85"/>
    </row>
    <row r="3" spans="1:35" customFormat="1" ht="15" customHeight="1">
      <c r="A3" s="95" t="s">
        <v>259</v>
      </c>
      <c r="B3" s="728">
        <f>'+ Summary (1)'!B3</f>
        <v>0</v>
      </c>
      <c r="C3" s="413"/>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customFormat="1" ht="15" customHeight="1">
      <c r="A4" s="96" t="str">
        <f>'+ Summary (1)'!A7</f>
        <v>Provider Name</v>
      </c>
      <c r="B4" s="729">
        <f>'+ Summary (1)'!B7</f>
        <v>0</v>
      </c>
      <c r="C4" s="413"/>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customFormat="1" ht="15" customHeight="1">
      <c r="A5" s="96" t="str">
        <f>'+ Summary (1)'!A8</f>
        <v>Program</v>
      </c>
      <c r="B5" s="729" t="str">
        <f>'+ Summary (1)'!B8</f>
        <v>Hot Meals for Alternative Shelter Sites</v>
      </c>
      <c r="C5" s="413"/>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customFormat="1" ht="15.75" hidden="1">
      <c r="A6" s="96" t="str">
        <f>'+ Summary (1)'!A9</f>
        <v>F$P Contract ID#</v>
      </c>
      <c r="B6" s="730">
        <f>'+ Summary (1)'!B9</f>
        <v>0</v>
      </c>
      <c r="C6" s="413"/>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customFormat="1" ht="15.75">
      <c r="A7" s="96" t="s">
        <v>325</v>
      </c>
      <c r="B7" s="792" t="str">
        <f>'+ Summary (1)'!B12</f>
        <v>RFP #141 Shelter Ancillary Services</v>
      </c>
      <c r="C7" s="413"/>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customFormat="1" ht="13.5" thickBot="1">
      <c r="A8" s="53"/>
      <c r="B8" s="53"/>
      <c r="C8" s="1378" t="str">
        <f>'+ Summary (1)'!E17</f>
        <v xml:space="preserve"> </v>
      </c>
      <c r="D8" s="1378"/>
      <c r="E8" s="1378"/>
      <c r="F8" s="1377" t="str">
        <f>'+ Summary (1)'!H17</f>
        <v xml:space="preserve"> </v>
      </c>
      <c r="G8" s="1377"/>
      <c r="H8" s="1377"/>
      <c r="I8" s="1377" t="str">
        <f>'+ Summary (1)'!K17</f>
        <v xml:space="preserve"> </v>
      </c>
      <c r="J8" s="1377"/>
      <c r="K8" s="1377"/>
      <c r="L8" s="1377" t="str">
        <f>'+ Summary (1)'!N17</f>
        <v xml:space="preserve"> </v>
      </c>
      <c r="M8" s="1377"/>
      <c r="N8" s="1377"/>
      <c r="O8" s="1377" t="str">
        <f>'+ Summary (1)'!Q17</f>
        <v xml:space="preserve"> </v>
      </c>
      <c r="P8" s="1377"/>
      <c r="Q8" s="1377"/>
      <c r="R8" s="1377" t="str">
        <f>'+ Summary (1)'!T17</f>
        <v xml:space="preserve"> </v>
      </c>
      <c r="S8" s="1377"/>
      <c r="T8" s="1377"/>
      <c r="U8" s="1377" t="str">
        <f>'+ Summary (1)'!W17</f>
        <v xml:space="preserve"> </v>
      </c>
      <c r="V8" s="1377"/>
      <c r="W8" s="1377"/>
      <c r="X8" s="1377" t="str">
        <f>'+ Summary (1)'!Z17</f>
        <v xml:space="preserve"> </v>
      </c>
      <c r="Y8" s="1377"/>
      <c r="Z8" s="1377"/>
      <c r="AA8" s="1377" t="str">
        <f>'+ Summary (1)'!AC17</f>
        <v xml:space="preserve"> </v>
      </c>
      <c r="AB8" s="1377"/>
      <c r="AC8" s="1377"/>
      <c r="AD8" s="1377" t="str">
        <f>'+ Summary (1)'!AF17</f>
        <v xml:space="preserve"> </v>
      </c>
      <c r="AE8" s="1377"/>
      <c r="AF8" s="1377"/>
    </row>
    <row r="9" spans="1:35" customFormat="1" ht="24.75" customHeight="1">
      <c r="C9" s="1329" t="str">
        <f>'+ Summary (1)'!E18</f>
        <v>Year 1</v>
      </c>
      <c r="D9" s="1330"/>
      <c r="E9" s="1331"/>
      <c r="F9" s="1332" t="str">
        <f>'+ Summary (1)'!H18</f>
        <v>Year 2</v>
      </c>
      <c r="G9" s="1333"/>
      <c r="H9" s="1334"/>
      <c r="I9" s="1335" t="str">
        <f>'+ Summary (1)'!K18</f>
        <v>Year 3</v>
      </c>
      <c r="J9" s="1336"/>
      <c r="K9" s="1337"/>
      <c r="L9" s="1338" t="str">
        <f>'+ Summary (1)'!N18</f>
        <v>Year 4</v>
      </c>
      <c r="M9" s="1339"/>
      <c r="N9" s="1340"/>
      <c r="O9" s="1341" t="str">
        <f>'+ Summary (1)'!Q18</f>
        <v>Year 5</v>
      </c>
      <c r="P9" s="1342"/>
      <c r="Q9" s="1343"/>
      <c r="R9" s="1344" t="str">
        <f>'+ Summary (1)'!T18</f>
        <v>Year 6</v>
      </c>
      <c r="S9" s="1345"/>
      <c r="T9" s="1346"/>
      <c r="U9" s="1347" t="str">
        <f>'+ Summary (1)'!W18</f>
        <v>Year 7</v>
      </c>
      <c r="V9" s="1348"/>
      <c r="W9" s="1349"/>
      <c r="X9" s="1350" t="str">
        <f>'+ Summary (1)'!Z18</f>
        <v>Year 8</v>
      </c>
      <c r="Y9" s="1351"/>
      <c r="Z9" s="1352"/>
      <c r="AA9" s="1353" t="str">
        <f>'+ Summary (1)'!AC18</f>
        <v>Year 9</v>
      </c>
      <c r="AB9" s="1354"/>
      <c r="AC9" s="1355"/>
      <c r="AD9" s="1356" t="str">
        <f>'+ Summary (1)'!AF18</f>
        <v>Year 10</v>
      </c>
      <c r="AE9" s="1357"/>
      <c r="AF9" s="1358"/>
      <c r="AG9" s="1326" t="s">
        <v>302</v>
      </c>
      <c r="AH9" s="1327"/>
      <c r="AI9" s="1328"/>
    </row>
    <row r="10" spans="1:35" s="21" customFormat="1" ht="27" customHeight="1">
      <c r="C10" s="643" t="str">
        <f>'+ Salary Detail (1)'!G10</f>
        <v>2/1/2024 - 1/31/2025</v>
      </c>
      <c r="D10" s="644" t="str">
        <f>'+ Salary Detail (1)'!H10</f>
        <v>2/1/2024 - 1/31/2025</v>
      </c>
      <c r="E10" s="645" t="str">
        <f>'+ Salary Detail (1)'!I10</f>
        <v>2/1/2024 - 1/31/2025</v>
      </c>
      <c r="F10" s="646" t="str">
        <f>'+ Salary Detail (1)'!N10</f>
        <v>N/A</v>
      </c>
      <c r="G10" s="647" t="str">
        <f>'+ Salary Detail (1)'!O10</f>
        <v>N/A</v>
      </c>
      <c r="H10" s="648" t="str">
        <f>'+ Salary Detail (1)'!P10</f>
        <v>N/A</v>
      </c>
      <c r="I10" s="649" t="str">
        <f>'+ Salary Detail (1)'!U10</f>
        <v>N/A</v>
      </c>
      <c r="J10" s="650" t="str">
        <f>'+ Salary Detail (1)'!V10</f>
        <v>N/A</v>
      </c>
      <c r="K10" s="651" t="str">
        <f>'+ Salary Detail (1)'!W10</f>
        <v>N/A</v>
      </c>
      <c r="L10" s="652" t="str">
        <f>'+ Salary Detail (1)'!AB10</f>
        <v>N/A</v>
      </c>
      <c r="M10" s="653" t="str">
        <f>'+ Salary Detail (1)'!AC10</f>
        <v>N/A</v>
      </c>
      <c r="N10" s="654" t="str">
        <f>'+ Salary Detail (1)'!AD10</f>
        <v>N/A</v>
      </c>
      <c r="O10" s="655" t="str">
        <f>'+ Salary Detail (1)'!AI10</f>
        <v>N/A</v>
      </c>
      <c r="P10" s="656" t="str">
        <f>'+ Salary Detail (1)'!AJ10</f>
        <v>N/A</v>
      </c>
      <c r="Q10" s="657" t="str">
        <f>'+ Salary Detail (1)'!AK10</f>
        <v>N/A</v>
      </c>
      <c r="R10" s="658" t="str">
        <f>'+ Salary Detail (1)'!AP10</f>
        <v>N/A</v>
      </c>
      <c r="S10" s="659" t="str">
        <f>'+ Salary Detail (1)'!AQ10</f>
        <v>N/A</v>
      </c>
      <c r="T10" s="660" t="str">
        <f>'+ Salary Detail (1)'!AR10</f>
        <v>N/A</v>
      </c>
      <c r="U10" s="661" t="str">
        <f>'+ Salary Detail (1)'!AW10</f>
        <v>N/A</v>
      </c>
      <c r="V10" s="662" t="str">
        <f>'+ Salary Detail (1)'!AX10</f>
        <v>N/A</v>
      </c>
      <c r="W10" s="663" t="str">
        <f>'+ Salary Detail (1)'!AY10</f>
        <v>N/A</v>
      </c>
      <c r="X10" s="664" t="str">
        <f>'+ Salary Detail (1)'!BD10</f>
        <v>N/A</v>
      </c>
      <c r="Y10" s="665" t="str">
        <f>'+ Salary Detail (1)'!BE10</f>
        <v>N/A</v>
      </c>
      <c r="Z10" s="666" t="str">
        <f>'+ Salary Detail (1)'!BF10</f>
        <v>N/A</v>
      </c>
      <c r="AA10" s="667" t="str">
        <f>'+ Salary Detail (1)'!BK10</f>
        <v>N/A</v>
      </c>
      <c r="AB10" s="668" t="str">
        <f>'+ Salary Detail (1)'!BL10</f>
        <v>N/A</v>
      </c>
      <c r="AC10" s="669" t="str">
        <f>'+ Salary Detail (1)'!BM10</f>
        <v>N/A</v>
      </c>
      <c r="AD10" s="670" t="str">
        <f>'+ Salary Detail (1)'!BR10</f>
        <v>N/A</v>
      </c>
      <c r="AE10" s="671" t="str">
        <f>'+ Salary Detail (1)'!BS10</f>
        <v>N/A</v>
      </c>
      <c r="AF10" s="672" t="str">
        <f>'+ Salary Detail (1)'!BT10</f>
        <v>N/A</v>
      </c>
      <c r="AG10" s="798" t="str">
        <f>'+ Salary Detail (1)'!BU10</f>
        <v>2/1/2024 - 1/31/2025</v>
      </c>
      <c r="AH10" s="799" t="str">
        <f>'+ Salary Detail (1)'!BV10</f>
        <v>2/1/2024 - 1/31/2025</v>
      </c>
      <c r="AI10" s="800" t="str">
        <f>'+ Salary Detail (1)'!BW10</f>
        <v>2/1/2024 - 1/31/2025</v>
      </c>
    </row>
    <row r="11" spans="1:35" customFormat="1" ht="19.5" customHeight="1">
      <c r="C11" s="673" t="str">
        <f>'+ Summary (1)'!E20</f>
        <v>12 Months</v>
      </c>
      <c r="D11" s="691" t="str">
        <f>'+ Summary (1)'!F20</f>
        <v>12 Months</v>
      </c>
      <c r="E11" s="692" t="str">
        <f>'+ Summary (1)'!G20</f>
        <v>12 Months</v>
      </c>
      <c r="F11" s="676" t="str">
        <f>'+ Summary (1)'!H20</f>
        <v>12 Months</v>
      </c>
      <c r="G11" s="693" t="str">
        <f>'+ Summary (1)'!I20</f>
        <v>12 Months</v>
      </c>
      <c r="H11" s="678" t="str">
        <f>'+ Summary (1)'!J20</f>
        <v>12 Months</v>
      </c>
      <c r="I11" s="694" t="str">
        <f>'+ Summary (1)'!K20</f>
        <v>12 Months</v>
      </c>
      <c r="J11" s="695" t="str">
        <f>'+ Summary (1)'!L20</f>
        <v>12 Months</v>
      </c>
      <c r="K11" s="696" t="str">
        <f>'+ Summary (1)'!M20</f>
        <v>12 Months</v>
      </c>
      <c r="L11" s="31" t="str">
        <f>'+ Summary (1)'!N20</f>
        <v>12 Months</v>
      </c>
      <c r="M11" s="697" t="str">
        <f>'+ Summary (1)'!O20</f>
        <v>12 Months</v>
      </c>
      <c r="N11" s="33" t="str">
        <f>'+ Summary (1)'!P20</f>
        <v>12 Months</v>
      </c>
      <c r="O11" s="34" t="str">
        <f>'+ Summary (1)'!Q20</f>
        <v>12 Months</v>
      </c>
      <c r="P11" s="698" t="str">
        <f>'+ Summary (1)'!R20</f>
        <v>12 Months</v>
      </c>
      <c r="Q11" s="36" t="str">
        <f>'+ Summary (1)'!S20</f>
        <v>12 Months</v>
      </c>
      <c r="R11" s="37" t="str">
        <f>'+ Summary (1)'!T20</f>
        <v>12 Months</v>
      </c>
      <c r="S11" s="699" t="str">
        <f>'+ Summary (1)'!U20</f>
        <v>12 Months</v>
      </c>
      <c r="T11" s="39" t="str">
        <f>'+ Summary (1)'!V20</f>
        <v>12 Months</v>
      </c>
      <c r="U11" s="40" t="str">
        <f>'+ Summary (1)'!W20</f>
        <v>12 Months</v>
      </c>
      <c r="V11" s="700" t="str">
        <f>'+ Summary (1)'!X20</f>
        <v>12 Months</v>
      </c>
      <c r="W11" s="42" t="str">
        <f>'+ Summary (1)'!Y20</f>
        <v>12 Months</v>
      </c>
      <c r="X11" s="43" t="str">
        <f>'+ Summary (1)'!Z20</f>
        <v>12 Months</v>
      </c>
      <c r="Y11" s="701" t="str">
        <f>'+ Summary (1)'!AA20</f>
        <v>12 Months</v>
      </c>
      <c r="Z11" s="45" t="str">
        <f>'+ Summary (1)'!AB20</f>
        <v>12 Months</v>
      </c>
      <c r="AA11" s="46" t="str">
        <f>'+ Summary (1)'!AC20</f>
        <v>12 Months</v>
      </c>
      <c r="AB11" s="702" t="str">
        <f>'+ Summary (1)'!AD20</f>
        <v>12 Months</v>
      </c>
      <c r="AC11" s="48" t="str">
        <f>'+ Summary (1)'!AE20</f>
        <v>12 Months</v>
      </c>
      <c r="AD11" s="49" t="str">
        <f>'+ Summary (1)'!AF20</f>
        <v>12 Months</v>
      </c>
      <c r="AE11" s="703" t="str">
        <f>'+ Summary (1)'!AG20</f>
        <v>12 Months</v>
      </c>
      <c r="AF11" s="51" t="str">
        <f>'+ Summary (1)'!AH20</f>
        <v>12 Months</v>
      </c>
      <c r="AG11" s="1359" t="str">
        <f>'+ Salary Detail (1)'!BU11</f>
        <v/>
      </c>
      <c r="AH11" s="1361" t="s">
        <v>77</v>
      </c>
      <c r="AI11" s="1363" t="str">
        <f>'+ Salary Detail (1)'!BW11</f>
        <v>New</v>
      </c>
    </row>
    <row r="12" spans="1:35" customFormat="1" ht="19.5" customHeight="1">
      <c r="C12" s="673" t="str">
        <f>'+ Salary Detail (1)'!G12</f>
        <v/>
      </c>
      <c r="D12" s="674" t="str">
        <f>'+ Salary Detail (1)'!H12</f>
        <v xml:space="preserve"> </v>
      </c>
      <c r="E12" s="675" t="str">
        <f>'+ Salary Detail (1)'!I12</f>
        <v>New</v>
      </c>
      <c r="F12" s="676" t="str">
        <f>'+ Salary Detail (1)'!N12</f>
        <v/>
      </c>
      <c r="G12" s="677" t="str">
        <f>'+ Salary Detail (1)'!O12</f>
        <v xml:space="preserve"> </v>
      </c>
      <c r="H12" s="678" t="str">
        <f>'+ Salary Detail (1)'!P12</f>
        <v>New</v>
      </c>
      <c r="I12" s="679" t="str">
        <f>'+ Salary Detail (1)'!U12</f>
        <v/>
      </c>
      <c r="J12" s="680" t="str">
        <f>'+ Salary Detail (1)'!V12</f>
        <v xml:space="preserve"> </v>
      </c>
      <c r="K12" s="681" t="str">
        <f>'+ Salary Detail (1)'!W12</f>
        <v>New</v>
      </c>
      <c r="L12" s="31" t="str">
        <f>'+ Salary Detail (1)'!AB12</f>
        <v/>
      </c>
      <c r="M12" s="32" t="str">
        <f>'+ Salary Detail (1)'!AC12</f>
        <v xml:space="preserve"> </v>
      </c>
      <c r="N12" s="33" t="str">
        <f>'+ Salary Detail (1)'!AD12</f>
        <v>New</v>
      </c>
      <c r="O12" s="34" t="str">
        <f>'+ Salary Detail (1)'!AI12</f>
        <v/>
      </c>
      <c r="P12" s="35" t="str">
        <f>'+ Salary Detail (1)'!AJ12</f>
        <v xml:space="preserve"> </v>
      </c>
      <c r="Q12" s="36" t="str">
        <f>'+ Salary Detail (1)'!AK12</f>
        <v>New</v>
      </c>
      <c r="R12" s="37" t="str">
        <f>'+ Salary Detail (1)'!AP12</f>
        <v/>
      </c>
      <c r="S12" s="38" t="str">
        <f>'+ Salary Detail (1)'!AQ12</f>
        <v xml:space="preserve"> </v>
      </c>
      <c r="T12" s="39" t="str">
        <f>'+ Salary Detail (1)'!AR12</f>
        <v>New</v>
      </c>
      <c r="U12" s="40" t="str">
        <f>'+ Salary Detail (1)'!AW12</f>
        <v/>
      </c>
      <c r="V12" s="41" t="str">
        <f>'+ Salary Detail (1)'!AX12</f>
        <v xml:space="preserve"> </v>
      </c>
      <c r="W12" s="42" t="str">
        <f>'+ Salary Detail (1)'!AY12</f>
        <v>New</v>
      </c>
      <c r="X12" s="43" t="str">
        <f>'+ Salary Detail (1)'!BD12</f>
        <v/>
      </c>
      <c r="Y12" s="44" t="str">
        <f>'+ Salary Detail (1)'!BE12</f>
        <v xml:space="preserve"> </v>
      </c>
      <c r="Z12" s="45" t="str">
        <f>'+ Salary Detail (1)'!BF12</f>
        <v>New</v>
      </c>
      <c r="AA12" s="46" t="str">
        <f>'+ Salary Detail (1)'!BK12</f>
        <v/>
      </c>
      <c r="AB12" s="47" t="str">
        <f>'+ Salary Detail (1)'!BL12</f>
        <v xml:space="preserve"> </v>
      </c>
      <c r="AC12" s="48" t="str">
        <f>'+ Salary Detail (1)'!BM12</f>
        <v>New</v>
      </c>
      <c r="AD12" s="49" t="str">
        <f>'+ Salary Detail (1)'!BR12</f>
        <v/>
      </c>
      <c r="AE12" s="50" t="str">
        <f>'+ Salary Detail (1)'!BS12</f>
        <v xml:space="preserve"> </v>
      </c>
      <c r="AF12" s="51" t="str">
        <f>'+ Salary Detail (1)'!BT12</f>
        <v>New</v>
      </c>
      <c r="AG12" s="1360"/>
      <c r="AH12" s="1362"/>
      <c r="AI12" s="1364"/>
    </row>
    <row r="13" spans="1:35" customFormat="1" ht="30.75" customHeight="1">
      <c r="A13" s="739" t="s">
        <v>348</v>
      </c>
      <c r="B13" s="740"/>
      <c r="C13" s="22" t="s">
        <v>349</v>
      </c>
      <c r="D13" s="23" t="s">
        <v>340</v>
      </c>
      <c r="E13" s="24" t="s">
        <v>349</v>
      </c>
      <c r="F13" s="25" t="s">
        <v>349</v>
      </c>
      <c r="G13" s="26" t="s">
        <v>340</v>
      </c>
      <c r="H13" s="27" t="s">
        <v>349</v>
      </c>
      <c r="I13" s="28" t="s">
        <v>349</v>
      </c>
      <c r="J13" s="30" t="s">
        <v>340</v>
      </c>
      <c r="K13" s="29" t="s">
        <v>349</v>
      </c>
      <c r="L13" s="31" t="s">
        <v>349</v>
      </c>
      <c r="M13" s="32" t="s">
        <v>340</v>
      </c>
      <c r="N13" s="33" t="s">
        <v>349</v>
      </c>
      <c r="O13" s="34" t="s">
        <v>349</v>
      </c>
      <c r="P13" s="35" t="s">
        <v>340</v>
      </c>
      <c r="Q13" s="36" t="s">
        <v>349</v>
      </c>
      <c r="R13" s="37" t="s">
        <v>349</v>
      </c>
      <c r="S13" s="38" t="s">
        <v>340</v>
      </c>
      <c r="T13" s="39" t="s">
        <v>349</v>
      </c>
      <c r="U13" s="40" t="s">
        <v>349</v>
      </c>
      <c r="V13" s="41" t="s">
        <v>340</v>
      </c>
      <c r="W13" s="42" t="s">
        <v>349</v>
      </c>
      <c r="X13" s="43" t="s">
        <v>349</v>
      </c>
      <c r="Y13" s="44" t="s">
        <v>340</v>
      </c>
      <c r="Z13" s="45" t="s">
        <v>349</v>
      </c>
      <c r="AA13" s="46" t="s">
        <v>349</v>
      </c>
      <c r="AB13" s="47" t="s">
        <v>340</v>
      </c>
      <c r="AC13" s="48" t="s">
        <v>349</v>
      </c>
      <c r="AD13" s="49" t="s">
        <v>349</v>
      </c>
      <c r="AE13" s="50" t="s">
        <v>340</v>
      </c>
      <c r="AF13" s="51" t="s">
        <v>349</v>
      </c>
      <c r="AG13" s="801" t="s">
        <v>349</v>
      </c>
      <c r="AH13" s="803" t="s">
        <v>340</v>
      </c>
      <c r="AI13" s="802" t="s">
        <v>349</v>
      </c>
    </row>
    <row r="14" spans="1:35" ht="17.25" hidden="1" customHeight="1">
      <c r="A14" s="1324" t="s">
        <v>350</v>
      </c>
      <c r="B14" s="1325"/>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ht="17.25" hidden="1" customHeight="1">
      <c r="A15" s="1324" t="s">
        <v>351</v>
      </c>
      <c r="B15" s="1325"/>
      <c r="C15" s="427"/>
      <c r="D15" s="424">
        <f t="shared" ref="D15:D66" si="0">E15-C15</f>
        <v>0</v>
      </c>
      <c r="E15" s="428"/>
      <c r="F15" s="414"/>
      <c r="G15" s="424">
        <f t="shared" ref="G15:G66" si="1">H15-F15</f>
        <v>0</v>
      </c>
      <c r="H15" s="415"/>
      <c r="I15" s="414"/>
      <c r="J15" s="424">
        <f t="shared" ref="J15:J66" si="2">K15-I15</f>
        <v>0</v>
      </c>
      <c r="K15" s="415"/>
      <c r="L15" s="414"/>
      <c r="M15" s="424">
        <f t="shared" ref="M15:M66" si="3">N15-L15</f>
        <v>0</v>
      </c>
      <c r="N15" s="415"/>
      <c r="O15" s="414"/>
      <c r="P15" s="424">
        <f t="shared" ref="P15:P66" si="4">Q15-O15</f>
        <v>0</v>
      </c>
      <c r="Q15" s="415"/>
      <c r="R15" s="414"/>
      <c r="S15" s="424">
        <f t="shared" ref="S15:S66" si="5">T15-R15</f>
        <v>0</v>
      </c>
      <c r="T15" s="415"/>
      <c r="U15" s="414"/>
      <c r="V15" s="424">
        <f t="shared" ref="V15:V66" si="6">W15-U15</f>
        <v>0</v>
      </c>
      <c r="W15" s="415"/>
      <c r="X15" s="414"/>
      <c r="Y15" s="424">
        <f t="shared" ref="Y15:Y66" si="7">Z15-X15</f>
        <v>0</v>
      </c>
      <c r="Z15" s="415"/>
      <c r="AA15" s="414"/>
      <c r="AB15" s="424">
        <f t="shared" ref="AB15:AB66" si="8">AC15-AA15</f>
        <v>0</v>
      </c>
      <c r="AC15" s="415"/>
      <c r="AD15" s="414"/>
      <c r="AE15" s="424">
        <f t="shared" ref="AE15:AE66" si="9">AF15-AD15</f>
        <v>0</v>
      </c>
      <c r="AF15" s="415"/>
      <c r="AG15" s="431">
        <f t="shared" ref="AG15:AH20" si="10">SUM(C15,F15,I15,L15,O15,R15,U15,X15,AA15,AD15)</f>
        <v>0</v>
      </c>
      <c r="AH15" s="432">
        <f t="shared" si="10"/>
        <v>0</v>
      </c>
      <c r="AI15" s="682">
        <f t="shared" ref="AI15:AI63" si="11">SUM(E15,H15,K15,N15,Q15,T15,W15,Z15,AC15,AF15)</f>
        <v>0</v>
      </c>
    </row>
    <row r="16" spans="1:35" ht="17.25" hidden="1" customHeight="1">
      <c r="A16" s="1324" t="s">
        <v>352</v>
      </c>
      <c r="B16" s="1325"/>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1"/>
        <v>0</v>
      </c>
    </row>
    <row r="17" spans="1:38" ht="17.25" hidden="1" customHeight="1">
      <c r="A17" s="1324" t="s">
        <v>353</v>
      </c>
      <c r="B17" s="1325"/>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1"/>
        <v>0</v>
      </c>
    </row>
    <row r="18" spans="1:38" ht="17.25" hidden="1" customHeight="1">
      <c r="A18" s="1324" t="s">
        <v>354</v>
      </c>
      <c r="B18" s="1325"/>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1"/>
        <v>0</v>
      </c>
    </row>
    <row r="19" spans="1:38" ht="17.25" hidden="1" customHeight="1">
      <c r="A19" s="1324" t="s">
        <v>355</v>
      </c>
      <c r="B19" s="1325"/>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1"/>
        <v>0</v>
      </c>
      <c r="AJ19"/>
      <c r="AK19"/>
      <c r="AL19" s="13"/>
    </row>
    <row r="20" spans="1:38" ht="17.25" hidden="1" customHeight="1">
      <c r="A20" s="1324" t="s">
        <v>356</v>
      </c>
      <c r="B20" s="1325"/>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1"/>
        <v>0</v>
      </c>
      <c r="AJ20"/>
      <c r="AK20"/>
      <c r="AL20"/>
    </row>
    <row r="21" spans="1:38" ht="17.25" hidden="1" customHeight="1">
      <c r="A21" s="1324" t="s">
        <v>357</v>
      </c>
      <c r="B21" s="1325"/>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ref="AG21:AH26" si="12">SUM(C21,F21,I21,L21,O21,R21,U21,X21,AA21,AD21)</f>
        <v>0</v>
      </c>
      <c r="AH21" s="432">
        <f t="shared" si="12"/>
        <v>0</v>
      </c>
      <c r="AI21" s="682">
        <f t="shared" ref="AI21:AI26" si="13">SUM(E21,H21,K21,N21,Q21,T21,W21,Z21,AC21,AF21)</f>
        <v>0</v>
      </c>
      <c r="AJ21"/>
      <c r="AK21"/>
      <c r="AL21"/>
    </row>
    <row r="22" spans="1:38" ht="17.25" hidden="1" customHeight="1">
      <c r="A22" s="1324" t="s">
        <v>358</v>
      </c>
      <c r="B22" s="1325"/>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2"/>
        <v>0</v>
      </c>
      <c r="AH22" s="432">
        <f t="shared" si="12"/>
        <v>0</v>
      </c>
      <c r="AI22" s="682">
        <f t="shared" si="13"/>
        <v>0</v>
      </c>
    </row>
    <row r="23" spans="1:38" ht="17.25" customHeight="1">
      <c r="A23" s="1365" t="s">
        <v>445</v>
      </c>
      <c r="B23" s="1366"/>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2"/>
        <v>0</v>
      </c>
      <c r="AH23" s="432">
        <f t="shared" si="12"/>
        <v>0</v>
      </c>
      <c r="AI23" s="682">
        <f t="shared" si="13"/>
        <v>0</v>
      </c>
      <c r="AJ23"/>
      <c r="AK23"/>
      <c r="AL23"/>
    </row>
    <row r="24" spans="1:38" ht="17.25" customHeight="1">
      <c r="A24" s="1365" t="s">
        <v>465</v>
      </c>
      <c r="B24" s="1366"/>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2"/>
        <v>0</v>
      </c>
      <c r="AH24" s="432">
        <f t="shared" si="12"/>
        <v>0</v>
      </c>
      <c r="AI24" s="682">
        <f t="shared" si="13"/>
        <v>0</v>
      </c>
      <c r="AJ24"/>
      <c r="AK24"/>
      <c r="AL24"/>
    </row>
    <row r="25" spans="1:38" ht="17.25" customHeight="1">
      <c r="A25" s="1365" t="s">
        <v>446</v>
      </c>
      <c r="B25" s="1366"/>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2"/>
        <v>0</v>
      </c>
      <c r="AH25" s="432">
        <f t="shared" si="12"/>
        <v>0</v>
      </c>
      <c r="AI25" s="682">
        <f t="shared" si="13"/>
        <v>0</v>
      </c>
      <c r="AJ25"/>
      <c r="AK25"/>
      <c r="AL25"/>
    </row>
    <row r="26" spans="1:38" ht="17.25" customHeight="1">
      <c r="A26" s="1365"/>
      <c r="B26" s="1366"/>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2"/>
        <v>0</v>
      </c>
      <c r="AH26" s="432">
        <f t="shared" si="12"/>
        <v>0</v>
      </c>
      <c r="AI26" s="682">
        <f t="shared" si="13"/>
        <v>0</v>
      </c>
    </row>
    <row r="27" spans="1:38" ht="17.25" hidden="1" customHeight="1">
      <c r="A27" s="1365"/>
      <c r="B27" s="1366"/>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1"/>
        <v>0</v>
      </c>
      <c r="AJ27"/>
      <c r="AK27"/>
      <c r="AL27"/>
    </row>
    <row r="28" spans="1:38" ht="17.25" hidden="1" customHeight="1">
      <c r="A28" s="1365"/>
      <c r="B28" s="1366"/>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G63" si="14">SUM(C28,F28,I28,L28,O28,R28,U28,X28,AA28,AD28)</f>
        <v>0</v>
      </c>
      <c r="AH28" s="432">
        <f t="shared" ref="AH28:AH63" si="15">SUM(D28,G28,J28,M28,P28,S28,V28,Y28,AB28,AE28)</f>
        <v>0</v>
      </c>
      <c r="AI28" s="682">
        <f t="shared" si="11"/>
        <v>0</v>
      </c>
      <c r="AJ28"/>
      <c r="AK28"/>
      <c r="AL28"/>
    </row>
    <row r="29" spans="1:38" ht="17.25" hidden="1" customHeight="1">
      <c r="A29" s="1365"/>
      <c r="B29" s="1366"/>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4"/>
        <v>0</v>
      </c>
      <c r="AH29" s="432">
        <f t="shared" si="15"/>
        <v>0</v>
      </c>
      <c r="AI29" s="682">
        <f t="shared" si="11"/>
        <v>0</v>
      </c>
      <c r="AJ29"/>
      <c r="AK29"/>
      <c r="AL29"/>
    </row>
    <row r="30" spans="1:38" ht="17.25" hidden="1" customHeight="1">
      <c r="A30" s="1365"/>
      <c r="B30" s="1366"/>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ref="AG30:AG37" si="16">SUM(C30,F30,I30,L30,O30,R30,U30,X30,AA30,AD30)</f>
        <v>0</v>
      </c>
      <c r="AH30" s="432">
        <f t="shared" ref="AH30:AH37" si="17">SUM(D30,G30,J30,M30,P30,S30,V30,Y30,AB30,AE30)</f>
        <v>0</v>
      </c>
      <c r="AI30" s="682">
        <f t="shared" ref="AI30:AI37" si="18">SUM(E30,H30,K30,N30,Q30,T30,W30,Z30,AC30,AF30)</f>
        <v>0</v>
      </c>
      <c r="AJ30"/>
      <c r="AK30"/>
      <c r="AL30"/>
    </row>
    <row r="31" spans="1:38" ht="17.25" hidden="1" customHeight="1">
      <c r="A31" s="1365"/>
      <c r="B31" s="1366"/>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6"/>
        <v>0</v>
      </c>
      <c r="AH31" s="432">
        <f t="shared" si="17"/>
        <v>0</v>
      </c>
      <c r="AI31" s="682">
        <f t="shared" si="18"/>
        <v>0</v>
      </c>
      <c r="AJ31"/>
      <c r="AK31"/>
      <c r="AL31"/>
    </row>
    <row r="32" spans="1:38" ht="17.25" hidden="1" customHeight="1">
      <c r="A32" s="1365"/>
      <c r="B32" s="1366"/>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6"/>
        <v>0</v>
      </c>
      <c r="AH32" s="432">
        <f t="shared" si="17"/>
        <v>0</v>
      </c>
      <c r="AI32" s="682">
        <f t="shared" si="18"/>
        <v>0</v>
      </c>
    </row>
    <row r="33" spans="1:38" ht="17.25" hidden="1" customHeight="1">
      <c r="A33" s="1365"/>
      <c r="B33" s="1366"/>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6"/>
        <v>0</v>
      </c>
      <c r="AH33" s="432">
        <f t="shared" si="17"/>
        <v>0</v>
      </c>
      <c r="AI33" s="682">
        <f t="shared" si="18"/>
        <v>0</v>
      </c>
    </row>
    <row r="34" spans="1:38" ht="17.25" hidden="1" customHeight="1">
      <c r="A34" s="1365"/>
      <c r="B34" s="1366"/>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6"/>
        <v>0</v>
      </c>
      <c r="AH34" s="432">
        <f t="shared" si="17"/>
        <v>0</v>
      </c>
      <c r="AI34" s="682">
        <f t="shared" si="18"/>
        <v>0</v>
      </c>
      <c r="AJ34"/>
      <c r="AK34"/>
      <c r="AL34"/>
    </row>
    <row r="35" spans="1:38" ht="17.25" hidden="1" customHeight="1">
      <c r="A35" s="1365"/>
      <c r="B35" s="1366"/>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6"/>
        <v>0</v>
      </c>
      <c r="AH35" s="432">
        <f t="shared" si="17"/>
        <v>0</v>
      </c>
      <c r="AI35" s="682">
        <f t="shared" si="18"/>
        <v>0</v>
      </c>
      <c r="AJ35"/>
      <c r="AK35"/>
      <c r="AL35"/>
    </row>
    <row r="36" spans="1:38" ht="17.25" hidden="1" customHeight="1">
      <c r="A36" s="1365"/>
      <c r="B36" s="1366"/>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6"/>
        <v>0</v>
      </c>
      <c r="AH36" s="432">
        <f t="shared" si="17"/>
        <v>0</v>
      </c>
      <c r="AI36" s="682">
        <f t="shared" si="18"/>
        <v>0</v>
      </c>
      <c r="AJ36"/>
      <c r="AK36"/>
      <c r="AL36"/>
    </row>
    <row r="37" spans="1:38" ht="17.25" hidden="1" customHeight="1">
      <c r="A37" s="1365"/>
      <c r="B37" s="1366"/>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6"/>
        <v>0</v>
      </c>
      <c r="AH37" s="432">
        <f t="shared" si="17"/>
        <v>0</v>
      </c>
      <c r="AI37" s="682">
        <f t="shared" si="18"/>
        <v>0</v>
      </c>
      <c r="AJ37"/>
      <c r="AK37"/>
      <c r="AL37"/>
    </row>
    <row r="38" spans="1:38" ht="17.25" hidden="1" customHeight="1">
      <c r="A38" s="1365"/>
      <c r="B38" s="1366"/>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4"/>
        <v>0</v>
      </c>
      <c r="AH38" s="432">
        <f t="shared" si="15"/>
        <v>0</v>
      </c>
      <c r="AI38" s="682">
        <f t="shared" si="11"/>
        <v>0</v>
      </c>
      <c r="AJ38"/>
      <c r="AK38"/>
      <c r="AL38"/>
    </row>
    <row r="39" spans="1:38" ht="17.25" hidden="1" customHeight="1">
      <c r="A39" s="1365"/>
      <c r="B39" s="1366"/>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4"/>
        <v>0</v>
      </c>
      <c r="AH39" s="432">
        <f t="shared" si="15"/>
        <v>0</v>
      </c>
      <c r="AI39" s="682">
        <f t="shared" si="11"/>
        <v>0</v>
      </c>
      <c r="AJ39"/>
      <c r="AK39"/>
      <c r="AL39"/>
    </row>
    <row r="40" spans="1:38" ht="17.25" hidden="1" customHeight="1">
      <c r="A40" s="1365"/>
      <c r="B40" s="1366"/>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4"/>
        <v>0</v>
      </c>
      <c r="AH40" s="432">
        <f t="shared" si="15"/>
        <v>0</v>
      </c>
      <c r="AI40" s="682">
        <f t="shared" si="11"/>
        <v>0</v>
      </c>
      <c r="AJ40"/>
      <c r="AK40"/>
      <c r="AL40"/>
    </row>
    <row r="41" spans="1:38" ht="17.25" hidden="1" customHeight="1">
      <c r="A41" s="1365"/>
      <c r="B41" s="1366"/>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4"/>
        <v>0</v>
      </c>
      <c r="AH41" s="432">
        <f t="shared" si="15"/>
        <v>0</v>
      </c>
      <c r="AI41" s="682">
        <f t="shared" si="11"/>
        <v>0</v>
      </c>
      <c r="AJ41"/>
      <c r="AK41"/>
      <c r="AL41"/>
    </row>
    <row r="42" spans="1:38" ht="17.25" hidden="1" customHeight="1">
      <c r="A42" s="1365"/>
      <c r="B42" s="1366"/>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4"/>
        <v>0</v>
      </c>
      <c r="AH42" s="467">
        <f t="shared" si="15"/>
        <v>0</v>
      </c>
      <c r="AI42" s="682">
        <f t="shared" si="11"/>
        <v>0</v>
      </c>
      <c r="AJ42"/>
      <c r="AK42"/>
      <c r="AL42"/>
    </row>
    <row r="43" spans="1:38" ht="17.25" hidden="1" customHeight="1">
      <c r="A43" s="1365"/>
      <c r="B43" s="1366"/>
      <c r="C43" s="414"/>
      <c r="D43" s="424">
        <f t="shared" ref="D43" si="19">E43-C43</f>
        <v>0</v>
      </c>
      <c r="E43" s="415"/>
      <c r="F43" s="414"/>
      <c r="G43" s="424">
        <f t="shared" ref="G43" si="20">H43-F43</f>
        <v>0</v>
      </c>
      <c r="H43" s="428"/>
      <c r="I43" s="414"/>
      <c r="J43" s="424">
        <f t="shared" ref="J43" si="21">K43-I43</f>
        <v>0</v>
      </c>
      <c r="K43" s="428"/>
      <c r="L43" s="414"/>
      <c r="M43" s="424">
        <f t="shared" ref="M43" si="22">N43-L43</f>
        <v>0</v>
      </c>
      <c r="N43" s="428"/>
      <c r="O43" s="414"/>
      <c r="P43" s="424">
        <f t="shared" ref="P43" si="23">Q43-O43</f>
        <v>0</v>
      </c>
      <c r="Q43" s="428"/>
      <c r="R43" s="414"/>
      <c r="S43" s="424">
        <f t="shared" ref="S43" si="24">T43-R43</f>
        <v>0</v>
      </c>
      <c r="T43" s="428"/>
      <c r="U43" s="414"/>
      <c r="V43" s="424">
        <f t="shared" ref="V43" si="25">W43-U43</f>
        <v>0</v>
      </c>
      <c r="W43" s="428"/>
      <c r="X43" s="414"/>
      <c r="Y43" s="424">
        <f t="shared" ref="Y43" si="26">Z43-X43</f>
        <v>0</v>
      </c>
      <c r="Z43" s="428"/>
      <c r="AA43" s="414"/>
      <c r="AB43" s="424">
        <f t="shared" ref="AB43" si="27">AC43-AA43</f>
        <v>0</v>
      </c>
      <c r="AC43" s="428"/>
      <c r="AD43" s="414"/>
      <c r="AE43" s="424">
        <f t="shared" ref="AE43" si="28">AF43-AD43</f>
        <v>0</v>
      </c>
      <c r="AF43" s="428"/>
      <c r="AG43" s="431">
        <f t="shared" ref="AG43" si="29">SUM(C43,F43,I43,L43,O43,R43,U43,X43,AA43,AD43)</f>
        <v>0</v>
      </c>
      <c r="AH43" s="432">
        <f t="shared" ref="AH43" si="30">SUM(D43,G43,J43,M43,P43,S43,V43,Y43,AB43,AE43)</f>
        <v>0</v>
      </c>
      <c r="AI43" s="682">
        <f t="shared" ref="AI43" si="31">SUM(E43,H43,K43,N43,Q43,T43,W43,Z43,AC43,AF43)</f>
        <v>0</v>
      </c>
      <c r="AJ43"/>
      <c r="AK43"/>
      <c r="AL43"/>
    </row>
    <row r="44" spans="1:38" ht="17.25" hidden="1" customHeight="1">
      <c r="A44" s="1365"/>
      <c r="B44" s="1366"/>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4"/>
        <v>0</v>
      </c>
      <c r="AH44" s="469">
        <f t="shared" si="15"/>
        <v>0</v>
      </c>
      <c r="AI44" s="682">
        <f t="shared" si="11"/>
        <v>0</v>
      </c>
      <c r="AJ44"/>
      <c r="AK44"/>
      <c r="AL44"/>
    </row>
    <row r="45" spans="1:38" ht="17.25" hidden="1" customHeight="1">
      <c r="A45" s="1365"/>
      <c r="B45" s="1366"/>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4"/>
        <v>0</v>
      </c>
      <c r="AH45" s="432">
        <f t="shared" si="15"/>
        <v>0</v>
      </c>
      <c r="AI45" s="682">
        <f t="shared" si="11"/>
        <v>0</v>
      </c>
      <c r="AJ45"/>
      <c r="AK45"/>
      <c r="AL45"/>
    </row>
    <row r="46" spans="1:38" ht="17.25" hidden="1" customHeight="1">
      <c r="A46" s="1365"/>
      <c r="B46" s="1366"/>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4"/>
        <v>0</v>
      </c>
      <c r="AH46" s="432">
        <f t="shared" si="15"/>
        <v>0</v>
      </c>
      <c r="AI46" s="682">
        <f t="shared" si="11"/>
        <v>0</v>
      </c>
      <c r="AJ46"/>
      <c r="AK46"/>
      <c r="AL46"/>
    </row>
    <row r="47" spans="1:38" ht="17.25" hidden="1" customHeight="1">
      <c r="A47" s="1365"/>
      <c r="B47" s="1366"/>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4"/>
        <v>0</v>
      </c>
      <c r="AH47" s="432">
        <f t="shared" si="15"/>
        <v>0</v>
      </c>
      <c r="AI47" s="682">
        <f t="shared" si="11"/>
        <v>0</v>
      </c>
      <c r="AJ47"/>
      <c r="AK47"/>
      <c r="AL47"/>
    </row>
    <row r="48" spans="1:38" ht="17.25" hidden="1" customHeight="1">
      <c r="A48" s="1365"/>
      <c r="B48" s="1366"/>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4"/>
        <v>0</v>
      </c>
      <c r="AH48" s="432">
        <f t="shared" si="15"/>
        <v>0</v>
      </c>
      <c r="AI48" s="682">
        <f t="shared" si="11"/>
        <v>0</v>
      </c>
      <c r="AJ48"/>
      <c r="AK48"/>
      <c r="AL48"/>
    </row>
    <row r="49" spans="1:38" ht="17.25" hidden="1" customHeight="1">
      <c r="A49" s="1365"/>
      <c r="B49" s="1366"/>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4"/>
        <v>0</v>
      </c>
      <c r="AH49" s="432">
        <f t="shared" si="15"/>
        <v>0</v>
      </c>
      <c r="AI49" s="682">
        <f t="shared" si="11"/>
        <v>0</v>
      </c>
      <c r="AJ49"/>
      <c r="AK49"/>
      <c r="AL49"/>
    </row>
    <row r="50" spans="1:38" ht="17.25" hidden="1" customHeight="1">
      <c r="A50" s="1365"/>
      <c r="B50" s="1366"/>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4"/>
        <v>0</v>
      </c>
      <c r="AH50" s="432">
        <f t="shared" si="15"/>
        <v>0</v>
      </c>
      <c r="AI50" s="682">
        <f t="shared" si="11"/>
        <v>0</v>
      </c>
      <c r="AJ50"/>
      <c r="AK50"/>
      <c r="AL50"/>
    </row>
    <row r="51" spans="1:38" ht="17.25" hidden="1" customHeight="1">
      <c r="A51" s="1365"/>
      <c r="B51" s="1366"/>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4"/>
        <v>0</v>
      </c>
      <c r="AH51" s="432">
        <f t="shared" si="15"/>
        <v>0</v>
      </c>
      <c r="AI51" s="682">
        <f t="shared" si="11"/>
        <v>0</v>
      </c>
      <c r="AJ51"/>
      <c r="AK51"/>
      <c r="AL51"/>
    </row>
    <row r="52" spans="1:38" ht="17.25" hidden="1" customHeight="1">
      <c r="A52" s="1365"/>
      <c r="B52" s="1366"/>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4"/>
        <v>0</v>
      </c>
      <c r="AH52" s="432">
        <f t="shared" si="15"/>
        <v>0</v>
      </c>
      <c r="AI52" s="682">
        <f t="shared" si="11"/>
        <v>0</v>
      </c>
      <c r="AJ52"/>
      <c r="AK52"/>
      <c r="AL52"/>
    </row>
    <row r="53" spans="1:38" ht="17.25" hidden="1" customHeight="1">
      <c r="A53" s="1365"/>
      <c r="B53" s="1366"/>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4"/>
        <v>0</v>
      </c>
      <c r="AH53" s="432">
        <f t="shared" si="15"/>
        <v>0</v>
      </c>
      <c r="AI53" s="682">
        <f t="shared" si="11"/>
        <v>0</v>
      </c>
      <c r="AJ53"/>
      <c r="AK53"/>
      <c r="AL53"/>
    </row>
    <row r="54" spans="1:38" ht="17.25" hidden="1" customHeight="1">
      <c r="A54" s="1365"/>
      <c r="B54" s="1366"/>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4"/>
        <v>0</v>
      </c>
      <c r="AH54" s="432">
        <f t="shared" si="15"/>
        <v>0</v>
      </c>
      <c r="AI54" s="682">
        <f t="shared" si="11"/>
        <v>0</v>
      </c>
    </row>
    <row r="55" spans="1:38" ht="17.25" hidden="1" customHeight="1">
      <c r="A55" s="1365"/>
      <c r="B55" s="1366"/>
      <c r="C55" s="414"/>
      <c r="D55" s="424">
        <f t="shared" ref="D55" si="32">E55-C55</f>
        <v>0</v>
      </c>
      <c r="E55" s="415"/>
      <c r="F55" s="414"/>
      <c r="G55" s="424">
        <f t="shared" ref="G55" si="33">H55-F55</f>
        <v>0</v>
      </c>
      <c r="H55" s="415"/>
      <c r="I55" s="414"/>
      <c r="J55" s="424">
        <f t="shared" ref="J55" si="34">K55-I55</f>
        <v>0</v>
      </c>
      <c r="K55" s="415"/>
      <c r="L55" s="414"/>
      <c r="M55" s="424">
        <f t="shared" ref="M55" si="35">N55-L55</f>
        <v>0</v>
      </c>
      <c r="N55" s="415"/>
      <c r="O55" s="414"/>
      <c r="P55" s="424">
        <f t="shared" ref="P55" si="36">Q55-O55</f>
        <v>0</v>
      </c>
      <c r="Q55" s="415"/>
      <c r="R55" s="414"/>
      <c r="S55" s="424">
        <f t="shared" ref="S55" si="37">T55-R55</f>
        <v>0</v>
      </c>
      <c r="T55" s="415"/>
      <c r="U55" s="414"/>
      <c r="V55" s="424">
        <f t="shared" ref="V55" si="38">W55-U55</f>
        <v>0</v>
      </c>
      <c r="W55" s="415"/>
      <c r="X55" s="414"/>
      <c r="Y55" s="424">
        <f t="shared" ref="Y55" si="39">Z55-X55</f>
        <v>0</v>
      </c>
      <c r="Z55" s="415"/>
      <c r="AA55" s="414"/>
      <c r="AB55" s="424">
        <f t="shared" ref="AB55" si="40">AC55-AA55</f>
        <v>0</v>
      </c>
      <c r="AC55" s="415"/>
      <c r="AD55" s="414"/>
      <c r="AE55" s="424">
        <f t="shared" ref="AE55" si="41">AF55-AD55</f>
        <v>0</v>
      </c>
      <c r="AF55" s="415"/>
      <c r="AG55" s="431">
        <f t="shared" ref="AG55" si="42">SUM(C55,F55,I55,L55,O55,R55,U55,X55,AA55,AD55)</f>
        <v>0</v>
      </c>
      <c r="AH55" s="432">
        <f t="shared" ref="AH55" si="43">SUM(D55,G55,J55,M55,P55,S55,V55,Y55,AB55,AE55)</f>
        <v>0</v>
      </c>
      <c r="AI55" s="682">
        <f t="shared" ref="AI55" si="44">SUM(E55,H55,K55,N55,Q55,T55,W55,Z55,AC55,AF55)</f>
        <v>0</v>
      </c>
    </row>
    <row r="56" spans="1:38" ht="17.25" hidden="1" customHeight="1">
      <c r="A56" s="1373" t="s">
        <v>359</v>
      </c>
      <c r="B56" s="1374"/>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ht="17.25" hidden="1" customHeight="1">
      <c r="A57" s="1365"/>
      <c r="B57" s="1366"/>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4"/>
        <v>0</v>
      </c>
      <c r="AH57" s="432">
        <f t="shared" si="15"/>
        <v>0</v>
      </c>
      <c r="AI57" s="682">
        <f t="shared" si="11"/>
        <v>0</v>
      </c>
      <c r="AJ57"/>
      <c r="AK57"/>
      <c r="AL57"/>
    </row>
    <row r="58" spans="1:38" ht="17.25" hidden="1" customHeight="1">
      <c r="A58" s="1365"/>
      <c r="B58" s="1366"/>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4"/>
        <v>0</v>
      </c>
      <c r="AH58" s="432">
        <f t="shared" si="15"/>
        <v>0</v>
      </c>
      <c r="AI58" s="682">
        <f t="shared" si="11"/>
        <v>0</v>
      </c>
      <c r="AJ58"/>
      <c r="AK58"/>
      <c r="AL58"/>
    </row>
    <row r="59" spans="1:38" ht="17.25" hidden="1" customHeight="1">
      <c r="A59" s="1365"/>
      <c r="B59" s="1366"/>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4"/>
        <v>0</v>
      </c>
      <c r="AH59" s="432">
        <f t="shared" si="15"/>
        <v>0</v>
      </c>
      <c r="AI59" s="682">
        <f t="shared" si="11"/>
        <v>0</v>
      </c>
      <c r="AJ59"/>
      <c r="AK59"/>
      <c r="AL59"/>
    </row>
    <row r="60" spans="1:38" ht="17.25" hidden="1" customHeight="1">
      <c r="A60" s="1365"/>
      <c r="B60" s="1366"/>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4"/>
        <v>0</v>
      </c>
      <c r="AH60" s="432">
        <f t="shared" si="15"/>
        <v>0</v>
      </c>
      <c r="AI60" s="682">
        <f t="shared" si="11"/>
        <v>0</v>
      </c>
      <c r="AJ60"/>
      <c r="AK60"/>
      <c r="AL60"/>
    </row>
    <row r="61" spans="1:38" ht="17.25" hidden="1" customHeight="1">
      <c r="A61" s="1365"/>
      <c r="B61" s="1366"/>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4"/>
        <v>0</v>
      </c>
      <c r="AH61" s="432">
        <f t="shared" si="15"/>
        <v>0</v>
      </c>
      <c r="AI61" s="682">
        <f t="shared" si="11"/>
        <v>0</v>
      </c>
    </row>
    <row r="62" spans="1:38" ht="17.25" hidden="1" customHeight="1">
      <c r="A62" s="1365"/>
      <c r="B62" s="1366"/>
      <c r="C62" s="414"/>
      <c r="D62" s="424">
        <f t="shared" si="0"/>
        <v>0</v>
      </c>
      <c r="E62" s="415"/>
      <c r="F62" s="427"/>
      <c r="G62" s="424">
        <f t="shared" si="1"/>
        <v>0</v>
      </c>
      <c r="H62" s="428"/>
      <c r="I62" s="427"/>
      <c r="J62" s="424">
        <f t="shared" si="2"/>
        <v>0</v>
      </c>
      <c r="K62" s="428"/>
      <c r="L62" s="427"/>
      <c r="M62" s="424">
        <f t="shared" si="3"/>
        <v>0</v>
      </c>
      <c r="N62" s="428"/>
      <c r="O62" s="427"/>
      <c r="P62" s="424">
        <f t="shared" si="4"/>
        <v>0</v>
      </c>
      <c r="Q62" s="428"/>
      <c r="R62" s="427"/>
      <c r="S62" s="424">
        <f t="shared" si="5"/>
        <v>0</v>
      </c>
      <c r="T62" s="428"/>
      <c r="U62" s="427"/>
      <c r="V62" s="424">
        <f t="shared" si="6"/>
        <v>0</v>
      </c>
      <c r="W62" s="428"/>
      <c r="X62" s="427"/>
      <c r="Y62" s="424">
        <f t="shared" si="7"/>
        <v>0</v>
      </c>
      <c r="Z62" s="428"/>
      <c r="AA62" s="427"/>
      <c r="AB62" s="424">
        <f t="shared" si="8"/>
        <v>0</v>
      </c>
      <c r="AC62" s="428"/>
      <c r="AD62" s="427"/>
      <c r="AE62" s="424">
        <f t="shared" si="9"/>
        <v>0</v>
      </c>
      <c r="AF62" s="428"/>
      <c r="AG62" s="431">
        <f t="shared" si="14"/>
        <v>0</v>
      </c>
      <c r="AH62" s="432">
        <f t="shared" si="15"/>
        <v>0</v>
      </c>
      <c r="AI62" s="682">
        <f t="shared" si="11"/>
        <v>0</v>
      </c>
      <c r="AJ62"/>
      <c r="AK62"/>
      <c r="AL62"/>
    </row>
    <row r="63" spans="1:38" ht="17.25" hidden="1" customHeight="1">
      <c r="A63" s="1365"/>
      <c r="B63" s="1366"/>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4"/>
        <v>0</v>
      </c>
      <c r="AH63" s="432">
        <f t="shared" si="15"/>
        <v>0</v>
      </c>
      <c r="AI63" s="682">
        <f t="shared" si="11"/>
        <v>0</v>
      </c>
    </row>
    <row r="64" spans="1:38" ht="17.25" hidden="1" customHeight="1">
      <c r="A64" s="1365"/>
      <c r="B64" s="1366"/>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ref="AG64:AH66" si="45">SUM(C64,F64,I64,L64,O64,R64,U64,X64,AA64,AD64)</f>
        <v>0</v>
      </c>
      <c r="AH64" s="432">
        <f t="shared" si="45"/>
        <v>0</v>
      </c>
      <c r="AI64" s="682">
        <f t="shared" ref="AI64:AI66" si="46">SUM(E64,H64,K64,N64,Q64,T64,W64,Z64,AC64,AF64)</f>
        <v>0</v>
      </c>
    </row>
    <row r="65" spans="1:37" ht="17.25" hidden="1" customHeight="1">
      <c r="A65" s="1365"/>
      <c r="B65" s="1366"/>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si="45"/>
        <v>0</v>
      </c>
      <c r="AH65" s="432">
        <f t="shared" si="45"/>
        <v>0</v>
      </c>
      <c r="AI65" s="682">
        <f t="shared" si="46"/>
        <v>0</v>
      </c>
    </row>
    <row r="66" spans="1:37" ht="17.25" hidden="1" customHeight="1">
      <c r="A66" s="1365"/>
      <c r="B66" s="1366"/>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si="45"/>
        <v>0</v>
      </c>
      <c r="AH66" s="432">
        <f t="shared" si="45"/>
        <v>0</v>
      </c>
      <c r="AI66" s="682">
        <f t="shared" si="46"/>
        <v>0</v>
      </c>
    </row>
    <row r="67" spans="1:37" ht="15" hidden="1" customHeight="1">
      <c r="A67" s="1365"/>
      <c r="B67" s="1366"/>
      <c r="C67" s="417"/>
      <c r="D67" s="424"/>
      <c r="E67" s="418"/>
      <c r="F67" s="417"/>
      <c r="G67" s="424"/>
      <c r="H67" s="418"/>
      <c r="I67" s="417"/>
      <c r="J67" s="424"/>
      <c r="K67" s="418"/>
      <c r="L67" s="417"/>
      <c r="M67" s="424"/>
      <c r="N67" s="418"/>
      <c r="O67" s="417"/>
      <c r="P67" s="424"/>
      <c r="Q67" s="418"/>
      <c r="R67" s="417"/>
      <c r="S67" s="424"/>
      <c r="T67" s="418"/>
      <c r="U67" s="417"/>
      <c r="V67" s="424"/>
      <c r="W67" s="418"/>
      <c r="X67" s="417"/>
      <c r="Y67" s="424"/>
      <c r="Z67" s="418"/>
      <c r="AA67" s="417"/>
      <c r="AB67" s="424"/>
      <c r="AC67" s="418"/>
      <c r="AD67" s="417"/>
      <c r="AE67" s="424"/>
      <c r="AF67" s="418"/>
      <c r="AG67" s="434"/>
      <c r="AH67" s="827"/>
      <c r="AI67" s="436"/>
    </row>
    <row r="68" spans="1:37" customFormat="1" ht="17.25" customHeight="1">
      <c r="A68" s="1371" t="s">
        <v>360</v>
      </c>
      <c r="B68" s="1372"/>
      <c r="C68" s="427">
        <f t="shared" ref="C68:AF68" si="47">ROUND(SUM(C14:C67),0)</f>
        <v>0</v>
      </c>
      <c r="D68" s="426">
        <f t="shared" si="47"/>
        <v>0</v>
      </c>
      <c r="E68" s="428">
        <f t="shared" si="47"/>
        <v>0</v>
      </c>
      <c r="F68" s="427">
        <f t="shared" si="47"/>
        <v>0</v>
      </c>
      <c r="G68" s="426">
        <f t="shared" si="47"/>
        <v>0</v>
      </c>
      <c r="H68" s="428">
        <f t="shared" si="47"/>
        <v>0</v>
      </c>
      <c r="I68" s="427">
        <f t="shared" si="47"/>
        <v>0</v>
      </c>
      <c r="J68" s="426">
        <f t="shared" si="47"/>
        <v>0</v>
      </c>
      <c r="K68" s="428">
        <f t="shared" si="47"/>
        <v>0</v>
      </c>
      <c r="L68" s="427">
        <f t="shared" si="47"/>
        <v>0</v>
      </c>
      <c r="M68" s="426">
        <f t="shared" si="47"/>
        <v>0</v>
      </c>
      <c r="N68" s="428">
        <f t="shared" si="47"/>
        <v>0</v>
      </c>
      <c r="O68" s="427">
        <f t="shared" si="47"/>
        <v>0</v>
      </c>
      <c r="P68" s="426">
        <f t="shared" si="47"/>
        <v>0</v>
      </c>
      <c r="Q68" s="428">
        <f t="shared" si="47"/>
        <v>0</v>
      </c>
      <c r="R68" s="427">
        <f t="shared" si="47"/>
        <v>0</v>
      </c>
      <c r="S68" s="426">
        <f t="shared" si="47"/>
        <v>0</v>
      </c>
      <c r="T68" s="428">
        <f t="shared" si="47"/>
        <v>0</v>
      </c>
      <c r="U68" s="427">
        <f t="shared" si="47"/>
        <v>0</v>
      </c>
      <c r="V68" s="426">
        <f t="shared" si="47"/>
        <v>0</v>
      </c>
      <c r="W68" s="428">
        <f t="shared" si="47"/>
        <v>0</v>
      </c>
      <c r="X68" s="427">
        <f t="shared" si="47"/>
        <v>0</v>
      </c>
      <c r="Y68" s="426">
        <f t="shared" si="47"/>
        <v>0</v>
      </c>
      <c r="Z68" s="428">
        <f t="shared" si="47"/>
        <v>0</v>
      </c>
      <c r="AA68" s="427">
        <f t="shared" si="47"/>
        <v>0</v>
      </c>
      <c r="AB68" s="426">
        <f t="shared" si="47"/>
        <v>0</v>
      </c>
      <c r="AC68" s="428">
        <f t="shared" si="47"/>
        <v>0</v>
      </c>
      <c r="AD68" s="427">
        <f t="shared" si="47"/>
        <v>0</v>
      </c>
      <c r="AE68" s="426">
        <f t="shared" si="47"/>
        <v>0</v>
      </c>
      <c r="AF68" s="428">
        <f t="shared" si="47"/>
        <v>0</v>
      </c>
      <c r="AG68" s="429">
        <f t="shared" ref="AG68:AI68" si="48">SUM(AG14:AG66)</f>
        <v>0</v>
      </c>
      <c r="AH68" s="430">
        <f t="shared" si="48"/>
        <v>0</v>
      </c>
      <c r="AI68" s="428">
        <f t="shared" si="48"/>
        <v>0</v>
      </c>
    </row>
    <row r="69" spans="1:37" ht="17.25" customHeight="1">
      <c r="A69" s="1369"/>
      <c r="B69" s="1370"/>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ht="17.25" customHeight="1">
      <c r="A70" s="1367" t="s">
        <v>361</v>
      </c>
      <c r="B70" s="1368"/>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ht="17.25" customHeight="1">
      <c r="A71" s="1365"/>
      <c r="B71" s="1366"/>
      <c r="C71" s="414"/>
      <c r="D71" s="424">
        <f t="shared" ref="D71:D91" si="49">E71-C71</f>
        <v>0</v>
      </c>
      <c r="E71" s="415"/>
      <c r="F71" s="414"/>
      <c r="G71" s="424">
        <f t="shared" ref="G71:G91" si="50">H71-F71</f>
        <v>0</v>
      </c>
      <c r="H71" s="415"/>
      <c r="I71" s="414"/>
      <c r="J71" s="424">
        <f t="shared" ref="J71:J90" si="51">K71-I71</f>
        <v>0</v>
      </c>
      <c r="K71" s="415"/>
      <c r="L71" s="414"/>
      <c r="M71" s="424">
        <f t="shared" ref="M71:M91" si="52">N71-L71</f>
        <v>0</v>
      </c>
      <c r="N71" s="415"/>
      <c r="O71" s="414"/>
      <c r="P71" s="424">
        <f t="shared" ref="P71:P91" si="53">Q71-O71</f>
        <v>0</v>
      </c>
      <c r="Q71" s="415"/>
      <c r="R71" s="414"/>
      <c r="S71" s="424">
        <f t="shared" ref="S71:S91" si="54">T71-R71</f>
        <v>0</v>
      </c>
      <c r="T71" s="415"/>
      <c r="U71" s="414"/>
      <c r="V71" s="424">
        <f t="shared" ref="V71:V91" si="55">W71-U71</f>
        <v>0</v>
      </c>
      <c r="W71" s="415"/>
      <c r="X71" s="414"/>
      <c r="Y71" s="424">
        <f t="shared" ref="Y71:Y91" si="56">Z71-X71</f>
        <v>0</v>
      </c>
      <c r="Z71" s="415"/>
      <c r="AA71" s="414"/>
      <c r="AB71" s="424">
        <f t="shared" ref="AB71:AB91" si="57">AC71-AA71</f>
        <v>0</v>
      </c>
      <c r="AC71" s="415"/>
      <c r="AD71" s="414"/>
      <c r="AE71" s="424">
        <f t="shared" ref="AE71:AE91" si="58">AF71-AD71</f>
        <v>0</v>
      </c>
      <c r="AF71" s="415"/>
      <c r="AG71" s="431">
        <f t="shared" ref="AG71:AH91" si="59">SUM(C71,F71,I71,L71,O71,R71,U71,X71,AA71,AD71)</f>
        <v>0</v>
      </c>
      <c r="AH71" s="432">
        <f t="shared" si="59"/>
        <v>0</v>
      </c>
      <c r="AI71" s="682">
        <f t="shared" ref="AI71:AI91" si="60">SUM(E71,H71,K71,N71,Q71,T71,W71,Z71,AC71,AF71)</f>
        <v>0</v>
      </c>
      <c r="AK71" s="541"/>
    </row>
    <row r="72" spans="1:37" ht="17.25" customHeight="1">
      <c r="A72" s="1365"/>
      <c r="B72" s="1366"/>
      <c r="C72" s="414"/>
      <c r="D72" s="424">
        <f t="shared" si="49"/>
        <v>0</v>
      </c>
      <c r="E72" s="415"/>
      <c r="F72" s="414"/>
      <c r="G72" s="424">
        <f t="shared" si="50"/>
        <v>0</v>
      </c>
      <c r="H72" s="415"/>
      <c r="I72" s="414"/>
      <c r="J72" s="424">
        <f t="shared" si="51"/>
        <v>0</v>
      </c>
      <c r="K72" s="415"/>
      <c r="L72" s="414"/>
      <c r="M72" s="424">
        <f t="shared" si="52"/>
        <v>0</v>
      </c>
      <c r="N72" s="415"/>
      <c r="O72" s="414"/>
      <c r="P72" s="424">
        <f t="shared" si="53"/>
        <v>0</v>
      </c>
      <c r="Q72" s="415"/>
      <c r="R72" s="414"/>
      <c r="S72" s="424">
        <f t="shared" si="54"/>
        <v>0</v>
      </c>
      <c r="T72" s="415"/>
      <c r="U72" s="414"/>
      <c r="V72" s="424">
        <f t="shared" si="55"/>
        <v>0</v>
      </c>
      <c r="W72" s="415"/>
      <c r="X72" s="414"/>
      <c r="Y72" s="424">
        <f t="shared" si="56"/>
        <v>0</v>
      </c>
      <c r="Z72" s="415"/>
      <c r="AA72" s="414"/>
      <c r="AB72" s="424">
        <f t="shared" si="57"/>
        <v>0</v>
      </c>
      <c r="AC72" s="415"/>
      <c r="AD72" s="414"/>
      <c r="AE72" s="424">
        <f t="shared" si="58"/>
        <v>0</v>
      </c>
      <c r="AF72" s="415"/>
      <c r="AG72" s="431">
        <f t="shared" ref="AG72:AG82" si="61">SUM(C72,F72,I72,L72,O72,R72,U72,X72,AA72,AD72)</f>
        <v>0</v>
      </c>
      <c r="AH72" s="432">
        <f t="shared" ref="AH72:AH82" si="62">SUM(D72,G72,J72,M72,P72,S72,V72,Y72,AB72,AE72)</f>
        <v>0</v>
      </c>
      <c r="AI72" s="682">
        <f t="shared" ref="AI72:AI82" si="63">SUM(E72,H72,K72,N72,Q72,T72,W72,Z72,AC72,AF72)</f>
        <v>0</v>
      </c>
      <c r="AK72" s="541"/>
    </row>
    <row r="73" spans="1:37" ht="17.25" customHeight="1">
      <c r="A73" s="1365"/>
      <c r="B73" s="1366"/>
      <c r="C73" s="414"/>
      <c r="D73" s="424">
        <f t="shared" si="49"/>
        <v>0</v>
      </c>
      <c r="E73" s="415"/>
      <c r="F73" s="414"/>
      <c r="G73" s="424">
        <f t="shared" si="50"/>
        <v>0</v>
      </c>
      <c r="H73" s="415"/>
      <c r="I73" s="414"/>
      <c r="J73" s="424">
        <f t="shared" si="51"/>
        <v>0</v>
      </c>
      <c r="K73" s="415"/>
      <c r="L73" s="414"/>
      <c r="M73" s="424">
        <f t="shared" si="52"/>
        <v>0</v>
      </c>
      <c r="N73" s="415"/>
      <c r="O73" s="414"/>
      <c r="P73" s="424">
        <f t="shared" si="53"/>
        <v>0</v>
      </c>
      <c r="Q73" s="415"/>
      <c r="R73" s="414"/>
      <c r="S73" s="424">
        <f t="shared" si="54"/>
        <v>0</v>
      </c>
      <c r="T73" s="415"/>
      <c r="U73" s="414"/>
      <c r="V73" s="424">
        <f t="shared" si="55"/>
        <v>0</v>
      </c>
      <c r="W73" s="415"/>
      <c r="X73" s="414"/>
      <c r="Y73" s="424">
        <f t="shared" si="56"/>
        <v>0</v>
      </c>
      <c r="Z73" s="415"/>
      <c r="AA73" s="414"/>
      <c r="AB73" s="424">
        <f t="shared" si="57"/>
        <v>0</v>
      </c>
      <c r="AC73" s="415"/>
      <c r="AD73" s="414"/>
      <c r="AE73" s="424">
        <f t="shared" si="58"/>
        <v>0</v>
      </c>
      <c r="AF73" s="415"/>
      <c r="AG73" s="431">
        <f t="shared" si="61"/>
        <v>0</v>
      </c>
      <c r="AH73" s="432">
        <f t="shared" si="62"/>
        <v>0</v>
      </c>
      <c r="AI73" s="682">
        <f t="shared" si="63"/>
        <v>0</v>
      </c>
      <c r="AK73" s="541"/>
    </row>
    <row r="74" spans="1:37" ht="17.25" customHeight="1">
      <c r="A74" s="1365"/>
      <c r="B74" s="1366"/>
      <c r="C74" s="414"/>
      <c r="D74" s="424">
        <f t="shared" si="49"/>
        <v>0</v>
      </c>
      <c r="E74" s="415"/>
      <c r="F74" s="414"/>
      <c r="G74" s="424">
        <f t="shared" si="50"/>
        <v>0</v>
      </c>
      <c r="H74" s="415"/>
      <c r="I74" s="414"/>
      <c r="J74" s="424">
        <f t="shared" si="51"/>
        <v>0</v>
      </c>
      <c r="K74" s="415"/>
      <c r="L74" s="414"/>
      <c r="M74" s="424">
        <f t="shared" si="52"/>
        <v>0</v>
      </c>
      <c r="N74" s="415"/>
      <c r="O74" s="414"/>
      <c r="P74" s="424">
        <f t="shared" si="53"/>
        <v>0</v>
      </c>
      <c r="Q74" s="415"/>
      <c r="R74" s="414"/>
      <c r="S74" s="424">
        <f t="shared" si="54"/>
        <v>0</v>
      </c>
      <c r="T74" s="415"/>
      <c r="U74" s="414"/>
      <c r="V74" s="424">
        <f t="shared" si="55"/>
        <v>0</v>
      </c>
      <c r="W74" s="415"/>
      <c r="X74" s="414"/>
      <c r="Y74" s="424">
        <f t="shared" si="56"/>
        <v>0</v>
      </c>
      <c r="Z74" s="415"/>
      <c r="AA74" s="414"/>
      <c r="AB74" s="424">
        <f t="shared" si="57"/>
        <v>0</v>
      </c>
      <c r="AC74" s="415"/>
      <c r="AD74" s="414"/>
      <c r="AE74" s="424">
        <f t="shared" si="58"/>
        <v>0</v>
      </c>
      <c r="AF74" s="415"/>
      <c r="AG74" s="431">
        <f t="shared" si="61"/>
        <v>0</v>
      </c>
      <c r="AH74" s="432">
        <f t="shared" si="62"/>
        <v>0</v>
      </c>
      <c r="AI74" s="682">
        <f t="shared" si="63"/>
        <v>0</v>
      </c>
      <c r="AK74" s="541"/>
    </row>
    <row r="75" spans="1:37" ht="17.25" hidden="1" customHeight="1">
      <c r="A75" s="1365"/>
      <c r="B75" s="1366"/>
      <c r="C75" s="414"/>
      <c r="D75" s="424">
        <f t="shared" si="49"/>
        <v>0</v>
      </c>
      <c r="E75" s="415"/>
      <c r="F75" s="414"/>
      <c r="G75" s="424">
        <f t="shared" si="50"/>
        <v>0</v>
      </c>
      <c r="H75" s="415"/>
      <c r="I75" s="414"/>
      <c r="J75" s="424">
        <f t="shared" si="51"/>
        <v>0</v>
      </c>
      <c r="K75" s="415"/>
      <c r="L75" s="414"/>
      <c r="M75" s="424">
        <f t="shared" si="52"/>
        <v>0</v>
      </c>
      <c r="N75" s="415"/>
      <c r="O75" s="414"/>
      <c r="P75" s="424">
        <f t="shared" si="53"/>
        <v>0</v>
      </c>
      <c r="Q75" s="415"/>
      <c r="R75" s="414"/>
      <c r="S75" s="424">
        <f t="shared" si="54"/>
        <v>0</v>
      </c>
      <c r="T75" s="415"/>
      <c r="U75" s="414"/>
      <c r="V75" s="424">
        <f t="shared" si="55"/>
        <v>0</v>
      </c>
      <c r="W75" s="415"/>
      <c r="X75" s="414"/>
      <c r="Y75" s="424">
        <f t="shared" si="56"/>
        <v>0</v>
      </c>
      <c r="Z75" s="415"/>
      <c r="AA75" s="414"/>
      <c r="AB75" s="424">
        <f t="shared" si="57"/>
        <v>0</v>
      </c>
      <c r="AC75" s="415"/>
      <c r="AD75" s="414"/>
      <c r="AE75" s="424">
        <f t="shared" si="58"/>
        <v>0</v>
      </c>
      <c r="AF75" s="415"/>
      <c r="AG75" s="431">
        <f t="shared" si="61"/>
        <v>0</v>
      </c>
      <c r="AH75" s="432">
        <f t="shared" si="62"/>
        <v>0</v>
      </c>
      <c r="AI75" s="682">
        <f t="shared" si="63"/>
        <v>0</v>
      </c>
      <c r="AK75" s="541"/>
    </row>
    <row r="76" spans="1:37" ht="17.25" hidden="1" customHeight="1">
      <c r="A76" s="1365"/>
      <c r="B76" s="1366"/>
      <c r="C76" s="414"/>
      <c r="D76" s="424">
        <f t="shared" ref="D76:D80" si="64">E76-C76</f>
        <v>0</v>
      </c>
      <c r="E76" s="415"/>
      <c r="F76" s="414"/>
      <c r="G76" s="424">
        <f t="shared" ref="G76:G80" si="65">H76-F76</f>
        <v>0</v>
      </c>
      <c r="H76" s="415"/>
      <c r="I76" s="414"/>
      <c r="J76" s="424">
        <f t="shared" ref="J76:J80" si="66">K76-I76</f>
        <v>0</v>
      </c>
      <c r="K76" s="415"/>
      <c r="L76" s="414"/>
      <c r="M76" s="424">
        <f t="shared" ref="M76:M80" si="67">N76-L76</f>
        <v>0</v>
      </c>
      <c r="N76" s="415"/>
      <c r="O76" s="414"/>
      <c r="P76" s="424">
        <f t="shared" ref="P76:P80" si="68">Q76-O76</f>
        <v>0</v>
      </c>
      <c r="Q76" s="415"/>
      <c r="R76" s="414"/>
      <c r="S76" s="424">
        <f t="shared" ref="S76:S80" si="69">T76-R76</f>
        <v>0</v>
      </c>
      <c r="T76" s="415"/>
      <c r="U76" s="414"/>
      <c r="V76" s="424">
        <f t="shared" ref="V76:V80" si="70">W76-U76</f>
        <v>0</v>
      </c>
      <c r="W76" s="415"/>
      <c r="X76" s="414"/>
      <c r="Y76" s="424">
        <f t="shared" ref="Y76:Y80" si="71">Z76-X76</f>
        <v>0</v>
      </c>
      <c r="Z76" s="415"/>
      <c r="AA76" s="414"/>
      <c r="AB76" s="424">
        <f t="shared" ref="AB76:AB80" si="72">AC76-AA76</f>
        <v>0</v>
      </c>
      <c r="AC76" s="415"/>
      <c r="AD76" s="414"/>
      <c r="AE76" s="424">
        <f t="shared" ref="AE76:AE80" si="73">AF76-AD76</f>
        <v>0</v>
      </c>
      <c r="AF76" s="415"/>
      <c r="AG76" s="431">
        <f t="shared" ref="AG76:AG80" si="74">SUM(C76,F76,I76,L76,O76,R76,U76,X76,AA76,AD76)</f>
        <v>0</v>
      </c>
      <c r="AH76" s="432">
        <f t="shared" ref="AH76:AH80" si="75">SUM(D76,G76,J76,M76,P76,S76,V76,Y76,AB76,AE76)</f>
        <v>0</v>
      </c>
      <c r="AI76" s="682">
        <f t="shared" ref="AI76:AI80" si="76">SUM(E76,H76,K76,N76,Q76,T76,W76,Z76,AC76,AF76)</f>
        <v>0</v>
      </c>
      <c r="AK76" s="541"/>
    </row>
    <row r="77" spans="1:37" ht="17.25" hidden="1" customHeight="1">
      <c r="A77" s="1365"/>
      <c r="B77" s="1366"/>
      <c r="C77" s="414"/>
      <c r="D77" s="424">
        <f t="shared" si="64"/>
        <v>0</v>
      </c>
      <c r="E77" s="415"/>
      <c r="F77" s="414"/>
      <c r="G77" s="424">
        <f t="shared" si="65"/>
        <v>0</v>
      </c>
      <c r="H77" s="415"/>
      <c r="I77" s="414"/>
      <c r="J77" s="424">
        <f t="shared" si="66"/>
        <v>0</v>
      </c>
      <c r="K77" s="415"/>
      <c r="L77" s="414"/>
      <c r="M77" s="424">
        <f t="shared" si="67"/>
        <v>0</v>
      </c>
      <c r="N77" s="415"/>
      <c r="O77" s="414"/>
      <c r="P77" s="424">
        <f t="shared" si="68"/>
        <v>0</v>
      </c>
      <c r="Q77" s="415"/>
      <c r="R77" s="414"/>
      <c r="S77" s="424">
        <f t="shared" si="69"/>
        <v>0</v>
      </c>
      <c r="T77" s="415"/>
      <c r="U77" s="414"/>
      <c r="V77" s="424">
        <f t="shared" si="70"/>
        <v>0</v>
      </c>
      <c r="W77" s="415"/>
      <c r="X77" s="414"/>
      <c r="Y77" s="424">
        <f t="shared" si="71"/>
        <v>0</v>
      </c>
      <c r="Z77" s="415"/>
      <c r="AA77" s="414"/>
      <c r="AB77" s="424">
        <f t="shared" si="72"/>
        <v>0</v>
      </c>
      <c r="AC77" s="415"/>
      <c r="AD77" s="414"/>
      <c r="AE77" s="424">
        <f t="shared" si="73"/>
        <v>0</v>
      </c>
      <c r="AF77" s="415"/>
      <c r="AG77" s="431">
        <f t="shared" si="74"/>
        <v>0</v>
      </c>
      <c r="AH77" s="432">
        <f t="shared" si="75"/>
        <v>0</v>
      </c>
      <c r="AI77" s="682">
        <f t="shared" si="76"/>
        <v>0</v>
      </c>
      <c r="AK77" s="541"/>
    </row>
    <row r="78" spans="1:37" ht="17.25" hidden="1" customHeight="1">
      <c r="A78" s="1365"/>
      <c r="B78" s="1366"/>
      <c r="C78" s="414"/>
      <c r="D78" s="424">
        <f t="shared" si="64"/>
        <v>0</v>
      </c>
      <c r="E78" s="415"/>
      <c r="F78" s="414"/>
      <c r="G78" s="424">
        <f t="shared" si="65"/>
        <v>0</v>
      </c>
      <c r="H78" s="415"/>
      <c r="I78" s="414"/>
      <c r="J78" s="424">
        <f t="shared" si="66"/>
        <v>0</v>
      </c>
      <c r="K78" s="415"/>
      <c r="L78" s="414"/>
      <c r="M78" s="424">
        <f t="shared" si="67"/>
        <v>0</v>
      </c>
      <c r="N78" s="415"/>
      <c r="O78" s="414"/>
      <c r="P78" s="424">
        <f t="shared" si="68"/>
        <v>0</v>
      </c>
      <c r="Q78" s="415"/>
      <c r="R78" s="414"/>
      <c r="S78" s="424">
        <f t="shared" si="69"/>
        <v>0</v>
      </c>
      <c r="T78" s="415"/>
      <c r="U78" s="414"/>
      <c r="V78" s="424">
        <f t="shared" si="70"/>
        <v>0</v>
      </c>
      <c r="W78" s="415"/>
      <c r="X78" s="414"/>
      <c r="Y78" s="424">
        <f t="shared" si="71"/>
        <v>0</v>
      </c>
      <c r="Z78" s="415"/>
      <c r="AA78" s="414"/>
      <c r="AB78" s="424">
        <f t="shared" si="72"/>
        <v>0</v>
      </c>
      <c r="AC78" s="415"/>
      <c r="AD78" s="414"/>
      <c r="AE78" s="424">
        <f t="shared" si="73"/>
        <v>0</v>
      </c>
      <c r="AF78" s="415"/>
      <c r="AG78" s="431">
        <f t="shared" si="74"/>
        <v>0</v>
      </c>
      <c r="AH78" s="432">
        <f t="shared" si="75"/>
        <v>0</v>
      </c>
      <c r="AI78" s="682">
        <f t="shared" si="76"/>
        <v>0</v>
      </c>
      <c r="AK78" s="541"/>
    </row>
    <row r="79" spans="1:37" ht="17.25" hidden="1" customHeight="1">
      <c r="A79" s="1365"/>
      <c r="B79" s="1366"/>
      <c r="C79" s="414"/>
      <c r="D79" s="424">
        <f t="shared" si="64"/>
        <v>0</v>
      </c>
      <c r="E79" s="415"/>
      <c r="F79" s="414"/>
      <c r="G79" s="424">
        <f t="shared" si="65"/>
        <v>0</v>
      </c>
      <c r="H79" s="415"/>
      <c r="I79" s="414"/>
      <c r="J79" s="424">
        <f t="shared" si="66"/>
        <v>0</v>
      </c>
      <c r="K79" s="415"/>
      <c r="L79" s="414"/>
      <c r="M79" s="424">
        <f t="shared" si="67"/>
        <v>0</v>
      </c>
      <c r="N79" s="415"/>
      <c r="O79" s="414"/>
      <c r="P79" s="424">
        <f t="shared" si="68"/>
        <v>0</v>
      </c>
      <c r="Q79" s="415"/>
      <c r="R79" s="414"/>
      <c r="S79" s="424">
        <f t="shared" si="69"/>
        <v>0</v>
      </c>
      <c r="T79" s="415"/>
      <c r="U79" s="414"/>
      <c r="V79" s="424">
        <f t="shared" si="70"/>
        <v>0</v>
      </c>
      <c r="W79" s="415"/>
      <c r="X79" s="414"/>
      <c r="Y79" s="424">
        <f t="shared" si="71"/>
        <v>0</v>
      </c>
      <c r="Z79" s="415"/>
      <c r="AA79" s="414"/>
      <c r="AB79" s="424">
        <f t="shared" si="72"/>
        <v>0</v>
      </c>
      <c r="AC79" s="415"/>
      <c r="AD79" s="414"/>
      <c r="AE79" s="424">
        <f t="shared" si="73"/>
        <v>0</v>
      </c>
      <c r="AF79" s="415"/>
      <c r="AG79" s="431">
        <f t="shared" si="74"/>
        <v>0</v>
      </c>
      <c r="AH79" s="432">
        <f t="shared" si="75"/>
        <v>0</v>
      </c>
      <c r="AI79" s="682">
        <f t="shared" si="76"/>
        <v>0</v>
      </c>
      <c r="AK79" s="541"/>
    </row>
    <row r="80" spans="1:37" ht="17.25" hidden="1" customHeight="1">
      <c r="A80" s="1365"/>
      <c r="B80" s="1366"/>
      <c r="C80" s="414"/>
      <c r="D80" s="424">
        <f t="shared" si="64"/>
        <v>0</v>
      </c>
      <c r="E80" s="415"/>
      <c r="F80" s="414"/>
      <c r="G80" s="424">
        <f t="shared" si="65"/>
        <v>0</v>
      </c>
      <c r="H80" s="415"/>
      <c r="I80" s="414"/>
      <c r="J80" s="424">
        <f t="shared" si="66"/>
        <v>0</v>
      </c>
      <c r="K80" s="415"/>
      <c r="L80" s="414"/>
      <c r="M80" s="424">
        <f t="shared" si="67"/>
        <v>0</v>
      </c>
      <c r="N80" s="415"/>
      <c r="O80" s="414"/>
      <c r="P80" s="424">
        <f t="shared" si="68"/>
        <v>0</v>
      </c>
      <c r="Q80" s="415"/>
      <c r="R80" s="414"/>
      <c r="S80" s="424">
        <f t="shared" si="69"/>
        <v>0</v>
      </c>
      <c r="T80" s="415"/>
      <c r="U80" s="414"/>
      <c r="V80" s="424">
        <f t="shared" si="70"/>
        <v>0</v>
      </c>
      <c r="W80" s="415"/>
      <c r="X80" s="414"/>
      <c r="Y80" s="424">
        <f t="shared" si="71"/>
        <v>0</v>
      </c>
      <c r="Z80" s="415"/>
      <c r="AA80" s="414"/>
      <c r="AB80" s="424">
        <f t="shared" si="72"/>
        <v>0</v>
      </c>
      <c r="AC80" s="415"/>
      <c r="AD80" s="414"/>
      <c r="AE80" s="424">
        <f t="shared" si="73"/>
        <v>0</v>
      </c>
      <c r="AF80" s="415"/>
      <c r="AG80" s="431">
        <f t="shared" si="74"/>
        <v>0</v>
      </c>
      <c r="AH80" s="432">
        <f t="shared" si="75"/>
        <v>0</v>
      </c>
      <c r="AI80" s="682">
        <f t="shared" si="76"/>
        <v>0</v>
      </c>
      <c r="AK80" s="541"/>
    </row>
    <row r="81" spans="1:38" ht="17.25" customHeight="1">
      <c r="A81" s="1373" t="s">
        <v>362</v>
      </c>
      <c r="B81" s="1374"/>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ht="17.25" customHeight="1">
      <c r="A82" s="1365"/>
      <c r="B82" s="1366"/>
      <c r="C82" s="414"/>
      <c r="D82" s="424">
        <f t="shared" si="49"/>
        <v>0</v>
      </c>
      <c r="E82" s="415"/>
      <c r="F82" s="414"/>
      <c r="G82" s="424">
        <f t="shared" si="50"/>
        <v>0</v>
      </c>
      <c r="H82" s="415"/>
      <c r="I82" s="414"/>
      <c r="J82" s="424">
        <f t="shared" si="51"/>
        <v>0</v>
      </c>
      <c r="K82" s="415"/>
      <c r="L82" s="414"/>
      <c r="M82" s="424">
        <f t="shared" si="52"/>
        <v>0</v>
      </c>
      <c r="N82" s="415"/>
      <c r="O82" s="414"/>
      <c r="P82" s="424">
        <f t="shared" si="53"/>
        <v>0</v>
      </c>
      <c r="Q82" s="415"/>
      <c r="R82" s="414"/>
      <c r="S82" s="424">
        <f t="shared" si="54"/>
        <v>0</v>
      </c>
      <c r="T82" s="415"/>
      <c r="U82" s="414"/>
      <c r="V82" s="424">
        <f t="shared" si="55"/>
        <v>0</v>
      </c>
      <c r="W82" s="415"/>
      <c r="X82" s="414"/>
      <c r="Y82" s="424">
        <f t="shared" si="56"/>
        <v>0</v>
      </c>
      <c r="Z82" s="415"/>
      <c r="AA82" s="414"/>
      <c r="AB82" s="424">
        <f t="shared" si="57"/>
        <v>0</v>
      </c>
      <c r="AC82" s="415"/>
      <c r="AD82" s="414"/>
      <c r="AE82" s="424">
        <f t="shared" si="58"/>
        <v>0</v>
      </c>
      <c r="AF82" s="415"/>
      <c r="AG82" s="431">
        <f t="shared" si="61"/>
        <v>0</v>
      </c>
      <c r="AH82" s="432">
        <f t="shared" si="62"/>
        <v>0</v>
      </c>
      <c r="AI82" s="682">
        <f t="shared" si="63"/>
        <v>0</v>
      </c>
      <c r="AK82" s="541"/>
    </row>
    <row r="83" spans="1:38" ht="17.25" customHeight="1">
      <c r="A83" s="1365"/>
      <c r="B83" s="1366"/>
      <c r="C83" s="414"/>
      <c r="D83" s="424">
        <f t="shared" ref="D83:D85" si="77">E83-C83</f>
        <v>0</v>
      </c>
      <c r="E83" s="415"/>
      <c r="F83" s="414"/>
      <c r="G83" s="424">
        <f t="shared" ref="G83:G85" si="78">H83-F83</f>
        <v>0</v>
      </c>
      <c r="H83" s="415"/>
      <c r="I83" s="414"/>
      <c r="J83" s="424">
        <f t="shared" ref="J83:J85" si="79">K83-I83</f>
        <v>0</v>
      </c>
      <c r="K83" s="415"/>
      <c r="L83" s="414"/>
      <c r="M83" s="424">
        <f t="shared" ref="M83:M85" si="80">N83-L83</f>
        <v>0</v>
      </c>
      <c r="N83" s="415"/>
      <c r="O83" s="414"/>
      <c r="P83" s="424">
        <f t="shared" ref="P83:P85" si="81">Q83-O83</f>
        <v>0</v>
      </c>
      <c r="Q83" s="415"/>
      <c r="R83" s="414"/>
      <c r="S83" s="424">
        <f t="shared" ref="S83:S85" si="82">T83-R83</f>
        <v>0</v>
      </c>
      <c r="T83" s="415"/>
      <c r="U83" s="414"/>
      <c r="V83" s="424">
        <f t="shared" ref="V83:V85" si="83">W83-U83</f>
        <v>0</v>
      </c>
      <c r="W83" s="415"/>
      <c r="X83" s="414"/>
      <c r="Y83" s="424">
        <f t="shared" ref="Y83:Y85" si="84">Z83-X83</f>
        <v>0</v>
      </c>
      <c r="Z83" s="415"/>
      <c r="AA83" s="414"/>
      <c r="AB83" s="424">
        <f t="shared" ref="AB83:AB85" si="85">AC83-AA83</f>
        <v>0</v>
      </c>
      <c r="AC83" s="415"/>
      <c r="AD83" s="414"/>
      <c r="AE83" s="424">
        <f t="shared" ref="AE83:AE85" si="86">AF83-AD83</f>
        <v>0</v>
      </c>
      <c r="AF83" s="415"/>
      <c r="AG83" s="431">
        <f t="shared" ref="AG83:AG85" si="87">SUM(C83,F83,I83,L83,O83,R83,U83,X83,AA83,AD83)</f>
        <v>0</v>
      </c>
      <c r="AH83" s="432">
        <f t="shared" ref="AH83:AH85" si="88">SUM(D83,G83,J83,M83,P83,S83,V83,Y83,AB83,AE83)</f>
        <v>0</v>
      </c>
      <c r="AI83" s="682">
        <f t="shared" ref="AI83:AI85" si="89">SUM(E83,H83,K83,N83,Q83,T83,W83,Z83,AC83,AF83)</f>
        <v>0</v>
      </c>
      <c r="AK83" s="541"/>
    </row>
    <row r="84" spans="1:38" ht="17.25" customHeight="1">
      <c r="A84" s="1365"/>
      <c r="B84" s="1366"/>
      <c r="C84" s="414"/>
      <c r="D84" s="424">
        <f t="shared" si="77"/>
        <v>0</v>
      </c>
      <c r="E84" s="415"/>
      <c r="F84" s="414"/>
      <c r="G84" s="424">
        <f t="shared" si="78"/>
        <v>0</v>
      </c>
      <c r="H84" s="415"/>
      <c r="I84" s="414"/>
      <c r="J84" s="424">
        <f t="shared" si="79"/>
        <v>0</v>
      </c>
      <c r="K84" s="415"/>
      <c r="L84" s="414"/>
      <c r="M84" s="424">
        <f t="shared" si="80"/>
        <v>0</v>
      </c>
      <c r="N84" s="415"/>
      <c r="O84" s="414"/>
      <c r="P84" s="424">
        <f t="shared" si="81"/>
        <v>0</v>
      </c>
      <c r="Q84" s="415"/>
      <c r="R84" s="414"/>
      <c r="S84" s="424">
        <f t="shared" si="82"/>
        <v>0</v>
      </c>
      <c r="T84" s="415"/>
      <c r="U84" s="414"/>
      <c r="V84" s="424">
        <f t="shared" si="83"/>
        <v>0</v>
      </c>
      <c r="W84" s="415"/>
      <c r="X84" s="414"/>
      <c r="Y84" s="424">
        <f t="shared" si="84"/>
        <v>0</v>
      </c>
      <c r="Z84" s="415"/>
      <c r="AA84" s="414"/>
      <c r="AB84" s="424">
        <f t="shared" si="85"/>
        <v>0</v>
      </c>
      <c r="AC84" s="415"/>
      <c r="AD84" s="414"/>
      <c r="AE84" s="424">
        <f t="shared" si="86"/>
        <v>0</v>
      </c>
      <c r="AF84" s="415"/>
      <c r="AG84" s="431">
        <f t="shared" si="87"/>
        <v>0</v>
      </c>
      <c r="AH84" s="432">
        <f t="shared" si="88"/>
        <v>0</v>
      </c>
      <c r="AI84" s="682">
        <f t="shared" si="89"/>
        <v>0</v>
      </c>
      <c r="AK84" s="541"/>
    </row>
    <row r="85" spans="1:38" ht="17.25" customHeight="1">
      <c r="A85" s="1365"/>
      <c r="B85" s="1366"/>
      <c r="C85" s="414"/>
      <c r="D85" s="424">
        <f t="shared" si="77"/>
        <v>0</v>
      </c>
      <c r="E85" s="415"/>
      <c r="F85" s="414"/>
      <c r="G85" s="424">
        <f t="shared" si="78"/>
        <v>0</v>
      </c>
      <c r="H85" s="415"/>
      <c r="I85" s="414"/>
      <c r="J85" s="424">
        <f t="shared" si="79"/>
        <v>0</v>
      </c>
      <c r="K85" s="415"/>
      <c r="L85" s="414"/>
      <c r="M85" s="424">
        <f t="shared" si="80"/>
        <v>0</v>
      </c>
      <c r="N85" s="415"/>
      <c r="O85" s="414"/>
      <c r="P85" s="424">
        <f t="shared" si="81"/>
        <v>0</v>
      </c>
      <c r="Q85" s="415"/>
      <c r="R85" s="414"/>
      <c r="S85" s="424">
        <f t="shared" si="82"/>
        <v>0</v>
      </c>
      <c r="T85" s="415"/>
      <c r="U85" s="414"/>
      <c r="V85" s="424">
        <f t="shared" si="83"/>
        <v>0</v>
      </c>
      <c r="W85" s="415"/>
      <c r="X85" s="414"/>
      <c r="Y85" s="424">
        <f t="shared" si="84"/>
        <v>0</v>
      </c>
      <c r="Z85" s="415"/>
      <c r="AA85" s="414"/>
      <c r="AB85" s="424">
        <f t="shared" si="85"/>
        <v>0</v>
      </c>
      <c r="AC85" s="415"/>
      <c r="AD85" s="414"/>
      <c r="AE85" s="424">
        <f t="shared" si="86"/>
        <v>0</v>
      </c>
      <c r="AF85" s="415"/>
      <c r="AG85" s="431">
        <f t="shared" si="87"/>
        <v>0</v>
      </c>
      <c r="AH85" s="432">
        <f t="shared" si="88"/>
        <v>0</v>
      </c>
      <c r="AI85" s="682">
        <f t="shared" si="89"/>
        <v>0</v>
      </c>
      <c r="AK85" s="541"/>
    </row>
    <row r="86" spans="1:38" ht="17.25" customHeight="1">
      <c r="A86" s="1365"/>
      <c r="B86" s="1366"/>
      <c r="C86" s="414"/>
      <c r="D86" s="424">
        <f t="shared" si="49"/>
        <v>0</v>
      </c>
      <c r="E86" s="415"/>
      <c r="F86" s="414"/>
      <c r="G86" s="424">
        <f t="shared" si="50"/>
        <v>0</v>
      </c>
      <c r="H86" s="415"/>
      <c r="I86" s="414"/>
      <c r="J86" s="424">
        <f t="shared" si="51"/>
        <v>0</v>
      </c>
      <c r="K86" s="415"/>
      <c r="L86" s="414"/>
      <c r="M86" s="424">
        <f t="shared" si="52"/>
        <v>0</v>
      </c>
      <c r="N86" s="415"/>
      <c r="O86" s="414"/>
      <c r="P86" s="424">
        <f t="shared" si="53"/>
        <v>0</v>
      </c>
      <c r="Q86" s="415"/>
      <c r="R86" s="414"/>
      <c r="S86" s="424">
        <f t="shared" si="54"/>
        <v>0</v>
      </c>
      <c r="T86" s="415"/>
      <c r="U86" s="414"/>
      <c r="V86" s="424">
        <f t="shared" si="55"/>
        <v>0</v>
      </c>
      <c r="W86" s="415"/>
      <c r="X86" s="414"/>
      <c r="Y86" s="424">
        <f t="shared" si="56"/>
        <v>0</v>
      </c>
      <c r="Z86" s="415"/>
      <c r="AA86" s="414"/>
      <c r="AB86" s="424">
        <f t="shared" si="57"/>
        <v>0</v>
      </c>
      <c r="AC86" s="415"/>
      <c r="AD86" s="414"/>
      <c r="AE86" s="424">
        <f t="shared" si="58"/>
        <v>0</v>
      </c>
      <c r="AF86" s="415"/>
      <c r="AG86" s="431">
        <f t="shared" si="59"/>
        <v>0</v>
      </c>
      <c r="AH86" s="432">
        <f t="shared" si="59"/>
        <v>0</v>
      </c>
      <c r="AI86" s="682">
        <f t="shared" si="60"/>
        <v>0</v>
      </c>
      <c r="AK86" s="541"/>
    </row>
    <row r="87" spans="1:38" ht="17.25" hidden="1" customHeight="1">
      <c r="A87" s="1365"/>
      <c r="B87" s="1366"/>
      <c r="C87" s="414"/>
      <c r="D87" s="424">
        <f t="shared" si="49"/>
        <v>0</v>
      </c>
      <c r="E87" s="415"/>
      <c r="F87" s="414"/>
      <c r="G87" s="424">
        <f t="shared" si="50"/>
        <v>0</v>
      </c>
      <c r="H87" s="415"/>
      <c r="I87" s="414"/>
      <c r="J87" s="424">
        <f t="shared" si="51"/>
        <v>0</v>
      </c>
      <c r="K87" s="415"/>
      <c r="L87" s="414"/>
      <c r="M87" s="424">
        <f t="shared" si="52"/>
        <v>0</v>
      </c>
      <c r="N87" s="415"/>
      <c r="O87" s="414"/>
      <c r="P87" s="424">
        <f t="shared" si="53"/>
        <v>0</v>
      </c>
      <c r="Q87" s="415"/>
      <c r="R87" s="414"/>
      <c r="S87" s="424">
        <f t="shared" si="54"/>
        <v>0</v>
      </c>
      <c r="T87" s="415"/>
      <c r="U87" s="414"/>
      <c r="V87" s="424">
        <f t="shared" si="55"/>
        <v>0</v>
      </c>
      <c r="W87" s="415"/>
      <c r="X87" s="414"/>
      <c r="Y87" s="424">
        <f t="shared" si="56"/>
        <v>0</v>
      </c>
      <c r="Z87" s="415"/>
      <c r="AA87" s="414"/>
      <c r="AB87" s="424">
        <f t="shared" si="57"/>
        <v>0</v>
      </c>
      <c r="AC87" s="415"/>
      <c r="AD87" s="414"/>
      <c r="AE87" s="424">
        <f t="shared" si="58"/>
        <v>0</v>
      </c>
      <c r="AF87" s="415"/>
      <c r="AG87" s="431">
        <f t="shared" si="59"/>
        <v>0</v>
      </c>
      <c r="AH87" s="432">
        <f t="shared" si="59"/>
        <v>0</v>
      </c>
      <c r="AI87" s="682">
        <f t="shared" si="60"/>
        <v>0</v>
      </c>
      <c r="AK87" s="541"/>
      <c r="AL87" s="416"/>
    </row>
    <row r="88" spans="1:38" ht="17.25" hidden="1" customHeight="1">
      <c r="A88" s="1365"/>
      <c r="B88" s="1366"/>
      <c r="C88" s="414"/>
      <c r="D88" s="424">
        <f t="shared" si="49"/>
        <v>0</v>
      </c>
      <c r="E88" s="415"/>
      <c r="F88" s="414"/>
      <c r="G88" s="424">
        <f t="shared" si="50"/>
        <v>0</v>
      </c>
      <c r="H88" s="415"/>
      <c r="I88" s="414"/>
      <c r="J88" s="424">
        <f t="shared" si="51"/>
        <v>0</v>
      </c>
      <c r="K88" s="415"/>
      <c r="L88" s="414"/>
      <c r="M88" s="424">
        <f t="shared" si="52"/>
        <v>0</v>
      </c>
      <c r="N88" s="415"/>
      <c r="O88" s="414"/>
      <c r="P88" s="424">
        <f t="shared" si="53"/>
        <v>0</v>
      </c>
      <c r="Q88" s="415"/>
      <c r="R88" s="414"/>
      <c r="S88" s="424">
        <f t="shared" si="54"/>
        <v>0</v>
      </c>
      <c r="T88" s="415"/>
      <c r="U88" s="414"/>
      <c r="V88" s="424">
        <f t="shared" si="55"/>
        <v>0</v>
      </c>
      <c r="W88" s="415"/>
      <c r="X88" s="414"/>
      <c r="Y88" s="424">
        <f t="shared" si="56"/>
        <v>0</v>
      </c>
      <c r="Z88" s="415"/>
      <c r="AA88" s="414"/>
      <c r="AB88" s="424">
        <f t="shared" si="57"/>
        <v>0</v>
      </c>
      <c r="AC88" s="415"/>
      <c r="AD88" s="414"/>
      <c r="AE88" s="424">
        <f t="shared" si="58"/>
        <v>0</v>
      </c>
      <c r="AF88" s="415"/>
      <c r="AG88" s="431">
        <f t="shared" si="59"/>
        <v>0</v>
      </c>
      <c r="AH88" s="432">
        <f t="shared" si="59"/>
        <v>0</v>
      </c>
      <c r="AI88" s="682">
        <f t="shared" si="60"/>
        <v>0</v>
      </c>
    </row>
    <row r="89" spans="1:38" ht="17.25" hidden="1" customHeight="1">
      <c r="A89" s="1365"/>
      <c r="B89" s="1366"/>
      <c r="C89" s="414"/>
      <c r="D89" s="424">
        <f t="shared" si="49"/>
        <v>0</v>
      </c>
      <c r="E89" s="415"/>
      <c r="F89" s="414"/>
      <c r="G89" s="424">
        <f t="shared" si="50"/>
        <v>0</v>
      </c>
      <c r="H89" s="415"/>
      <c r="I89" s="414"/>
      <c r="J89" s="424">
        <f>K89-I89</f>
        <v>0</v>
      </c>
      <c r="K89" s="415"/>
      <c r="L89" s="414"/>
      <c r="M89" s="424">
        <f t="shared" si="52"/>
        <v>0</v>
      </c>
      <c r="N89" s="415"/>
      <c r="O89" s="414"/>
      <c r="P89" s="424">
        <f t="shared" si="53"/>
        <v>0</v>
      </c>
      <c r="Q89" s="415"/>
      <c r="R89" s="414"/>
      <c r="S89" s="424">
        <f t="shared" si="54"/>
        <v>0</v>
      </c>
      <c r="T89" s="415"/>
      <c r="U89" s="414"/>
      <c r="V89" s="424">
        <f t="shared" si="55"/>
        <v>0</v>
      </c>
      <c r="W89" s="415"/>
      <c r="X89" s="414"/>
      <c r="Y89" s="424">
        <f t="shared" si="56"/>
        <v>0</v>
      </c>
      <c r="Z89" s="415"/>
      <c r="AA89" s="414"/>
      <c r="AB89" s="424">
        <f t="shared" si="57"/>
        <v>0</v>
      </c>
      <c r="AC89" s="415"/>
      <c r="AD89" s="414"/>
      <c r="AE89" s="424">
        <f t="shared" si="58"/>
        <v>0</v>
      </c>
      <c r="AF89" s="415"/>
      <c r="AG89" s="431">
        <f t="shared" si="59"/>
        <v>0</v>
      </c>
      <c r="AH89" s="432">
        <f t="shared" si="59"/>
        <v>0</v>
      </c>
      <c r="AI89" s="682">
        <f t="shared" si="60"/>
        <v>0</v>
      </c>
    </row>
    <row r="90" spans="1:38" ht="17.25" hidden="1" customHeight="1">
      <c r="A90" s="1365"/>
      <c r="B90" s="1366"/>
      <c r="C90" s="414"/>
      <c r="D90" s="424">
        <f t="shared" si="49"/>
        <v>0</v>
      </c>
      <c r="E90" s="415"/>
      <c r="F90" s="414"/>
      <c r="G90" s="424">
        <f t="shared" si="50"/>
        <v>0</v>
      </c>
      <c r="H90" s="415"/>
      <c r="I90" s="414"/>
      <c r="J90" s="424">
        <f t="shared" si="51"/>
        <v>0</v>
      </c>
      <c r="K90" s="415"/>
      <c r="L90" s="414"/>
      <c r="M90" s="424">
        <f t="shared" si="52"/>
        <v>0</v>
      </c>
      <c r="N90" s="415"/>
      <c r="O90" s="414"/>
      <c r="P90" s="424">
        <f t="shared" si="53"/>
        <v>0</v>
      </c>
      <c r="Q90" s="415"/>
      <c r="R90" s="414"/>
      <c r="S90" s="424">
        <f t="shared" si="54"/>
        <v>0</v>
      </c>
      <c r="T90" s="415"/>
      <c r="U90" s="414"/>
      <c r="V90" s="424">
        <f t="shared" si="55"/>
        <v>0</v>
      </c>
      <c r="W90" s="415"/>
      <c r="X90" s="414"/>
      <c r="Y90" s="424">
        <f t="shared" si="56"/>
        <v>0</v>
      </c>
      <c r="Z90" s="415"/>
      <c r="AA90" s="414"/>
      <c r="AB90" s="424">
        <f t="shared" si="57"/>
        <v>0</v>
      </c>
      <c r="AC90" s="415"/>
      <c r="AD90" s="414"/>
      <c r="AE90" s="424">
        <f t="shared" si="58"/>
        <v>0</v>
      </c>
      <c r="AF90" s="415"/>
      <c r="AG90" s="431">
        <f t="shared" si="59"/>
        <v>0</v>
      </c>
      <c r="AH90" s="432">
        <f t="shared" si="59"/>
        <v>0</v>
      </c>
      <c r="AI90" s="682">
        <f t="shared" si="60"/>
        <v>0</v>
      </c>
    </row>
    <row r="91" spans="1:38" ht="17.25" customHeight="1">
      <c r="A91" s="1365" t="s">
        <v>363</v>
      </c>
      <c r="B91" s="1366"/>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49"/>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50"/>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52"/>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53"/>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54"/>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55"/>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56"/>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57"/>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58"/>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59"/>
        <v>0</v>
      </c>
      <c r="AH91" s="432">
        <f t="shared" si="59"/>
        <v>0</v>
      </c>
      <c r="AI91" s="682">
        <f t="shared" si="60"/>
        <v>0</v>
      </c>
    </row>
    <row r="92" spans="1:38" ht="16.5" customHeight="1">
      <c r="A92" s="1375"/>
      <c r="B92" s="1376"/>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customFormat="1" ht="20.100000000000001" customHeight="1">
      <c r="A93" s="472" t="s">
        <v>364</v>
      </c>
      <c r="B93" s="738"/>
      <c r="C93" s="427">
        <f>ROUND(SUM(C71:C91),0)</f>
        <v>0</v>
      </c>
      <c r="D93" s="424">
        <f t="shared" ref="D93:AF93" si="90">ROUND(SUM(D71:D91),0)</f>
        <v>0</v>
      </c>
      <c r="E93" s="428">
        <f t="shared" si="90"/>
        <v>0</v>
      </c>
      <c r="F93" s="427">
        <f t="shared" si="90"/>
        <v>0</v>
      </c>
      <c r="G93" s="424">
        <f t="shared" si="90"/>
        <v>0</v>
      </c>
      <c r="H93" s="428">
        <f t="shared" si="90"/>
        <v>0</v>
      </c>
      <c r="I93" s="427">
        <f t="shared" si="90"/>
        <v>0</v>
      </c>
      <c r="J93" s="424">
        <f t="shared" si="90"/>
        <v>0</v>
      </c>
      <c r="K93" s="428">
        <f t="shared" si="90"/>
        <v>0</v>
      </c>
      <c r="L93" s="427">
        <f t="shared" si="90"/>
        <v>0</v>
      </c>
      <c r="M93" s="424">
        <f t="shared" si="90"/>
        <v>0</v>
      </c>
      <c r="N93" s="428">
        <f t="shared" si="90"/>
        <v>0</v>
      </c>
      <c r="O93" s="427">
        <f t="shared" si="90"/>
        <v>0</v>
      </c>
      <c r="P93" s="424">
        <f t="shared" si="90"/>
        <v>0</v>
      </c>
      <c r="Q93" s="428">
        <f t="shared" si="90"/>
        <v>0</v>
      </c>
      <c r="R93" s="427">
        <f t="shared" si="90"/>
        <v>0</v>
      </c>
      <c r="S93" s="424">
        <f t="shared" si="90"/>
        <v>0</v>
      </c>
      <c r="T93" s="428">
        <f t="shared" si="90"/>
        <v>0</v>
      </c>
      <c r="U93" s="427">
        <f t="shared" si="90"/>
        <v>0</v>
      </c>
      <c r="V93" s="424">
        <f t="shared" si="90"/>
        <v>0</v>
      </c>
      <c r="W93" s="428">
        <f t="shared" si="90"/>
        <v>0</v>
      </c>
      <c r="X93" s="427">
        <f t="shared" si="90"/>
        <v>0</v>
      </c>
      <c r="Y93" s="424">
        <f t="shared" si="90"/>
        <v>0</v>
      </c>
      <c r="Z93" s="428">
        <f t="shared" si="90"/>
        <v>0</v>
      </c>
      <c r="AA93" s="427">
        <f t="shared" si="90"/>
        <v>0</v>
      </c>
      <c r="AB93" s="424">
        <f t="shared" si="90"/>
        <v>0</v>
      </c>
      <c r="AC93" s="428">
        <f t="shared" si="90"/>
        <v>0</v>
      </c>
      <c r="AD93" s="427">
        <f t="shared" si="90"/>
        <v>0</v>
      </c>
      <c r="AE93" s="424">
        <f t="shared" si="90"/>
        <v>0</v>
      </c>
      <c r="AF93" s="428">
        <f t="shared" si="90"/>
        <v>0</v>
      </c>
      <c r="AG93" s="431">
        <f t="shared" ref="AG93:AI93" si="91">SUM(AG71:AG91)</f>
        <v>0</v>
      </c>
      <c r="AH93" s="432">
        <f t="shared" si="91"/>
        <v>0</v>
      </c>
      <c r="AI93" s="433">
        <f t="shared" si="91"/>
        <v>0</v>
      </c>
    </row>
    <row r="94" spans="1:38" ht="20.100000000000001" hidden="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ht="17.25" hidden="1" customHeight="1">
      <c r="A95" s="607" t="s">
        <v>365</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ht="17.25" hidden="1" customHeight="1">
      <c r="A96" s="1365"/>
      <c r="B96" s="1366"/>
      <c r="C96" s="414"/>
      <c r="D96" s="424">
        <f t="shared" ref="D96:D102" si="92">E96-C96</f>
        <v>0</v>
      </c>
      <c r="E96" s="415"/>
      <c r="F96" s="427"/>
      <c r="G96" s="424">
        <f t="shared" ref="G96:G102" si="93">H96-F96</f>
        <v>0</v>
      </c>
      <c r="H96" s="428"/>
      <c r="I96" s="427"/>
      <c r="J96" s="424">
        <f t="shared" ref="J96:J102" si="94">K96-I96</f>
        <v>0</v>
      </c>
      <c r="K96" s="428"/>
      <c r="L96" s="427"/>
      <c r="M96" s="424">
        <f t="shared" ref="M96:M102" si="95">N96-L96</f>
        <v>0</v>
      </c>
      <c r="N96" s="428"/>
      <c r="O96" s="427"/>
      <c r="P96" s="424">
        <f t="shared" ref="P96:P102" si="96">Q96-O96</f>
        <v>0</v>
      </c>
      <c r="Q96" s="428"/>
      <c r="R96" s="427"/>
      <c r="S96" s="424">
        <f t="shared" ref="S96:S102" si="97">T96-R96</f>
        <v>0</v>
      </c>
      <c r="T96" s="428"/>
      <c r="U96" s="427"/>
      <c r="V96" s="424">
        <f t="shared" ref="V96:V102" si="98">W96-U96</f>
        <v>0</v>
      </c>
      <c r="W96" s="428"/>
      <c r="X96" s="427"/>
      <c r="Y96" s="424">
        <f t="shared" ref="Y96:Y102" si="99">Z96-X96</f>
        <v>0</v>
      </c>
      <c r="Z96" s="428"/>
      <c r="AA96" s="427"/>
      <c r="AB96" s="424">
        <f t="shared" ref="AB96:AB102" si="100">AC96-AA96</f>
        <v>0</v>
      </c>
      <c r="AC96" s="428"/>
      <c r="AD96" s="427"/>
      <c r="AE96" s="424">
        <f t="shared" ref="AE96:AE102" si="101">AF96-AD96</f>
        <v>0</v>
      </c>
      <c r="AF96" s="428"/>
      <c r="AG96" s="431">
        <f t="shared" ref="AG96:AG102" si="102">SUM(C96,F96,I96,L96,O96,R96,U96,X96,AA96,AD96)</f>
        <v>0</v>
      </c>
      <c r="AH96" s="432">
        <f t="shared" ref="AH96:AH102" si="103">SUM(D96,G96,J96,M96,P96,S96,V96,Y96,AB96,AE96)</f>
        <v>0</v>
      </c>
      <c r="AI96" s="682">
        <f t="shared" ref="AI96:AI102" si="104">SUM(E96,H96,K96,N96,Q96,T96,W96,Z96,AC96,AF96)</f>
        <v>0</v>
      </c>
      <c r="AJ96"/>
      <c r="AK96" s="542"/>
      <c r="AL96"/>
    </row>
    <row r="97" spans="1:38" ht="17.25" hidden="1" customHeight="1">
      <c r="A97" s="1365"/>
      <c r="B97" s="1366"/>
      <c r="C97" s="414"/>
      <c r="D97" s="424">
        <f t="shared" si="92"/>
        <v>0</v>
      </c>
      <c r="E97" s="415"/>
      <c r="F97" s="427"/>
      <c r="G97" s="424">
        <f t="shared" si="93"/>
        <v>0</v>
      </c>
      <c r="H97" s="428"/>
      <c r="I97" s="427"/>
      <c r="J97" s="424">
        <f t="shared" si="94"/>
        <v>0</v>
      </c>
      <c r="K97" s="428"/>
      <c r="L97" s="427"/>
      <c r="M97" s="424">
        <f t="shared" si="95"/>
        <v>0</v>
      </c>
      <c r="N97" s="428"/>
      <c r="O97" s="427"/>
      <c r="P97" s="424">
        <f t="shared" si="96"/>
        <v>0</v>
      </c>
      <c r="Q97" s="428"/>
      <c r="R97" s="427"/>
      <c r="S97" s="424">
        <f t="shared" si="97"/>
        <v>0</v>
      </c>
      <c r="T97" s="428"/>
      <c r="U97" s="427"/>
      <c r="V97" s="424">
        <f t="shared" si="98"/>
        <v>0</v>
      </c>
      <c r="W97" s="428"/>
      <c r="X97" s="427"/>
      <c r="Y97" s="424">
        <f t="shared" si="99"/>
        <v>0</v>
      </c>
      <c r="Z97" s="428"/>
      <c r="AA97" s="427"/>
      <c r="AB97" s="424">
        <f t="shared" si="100"/>
        <v>0</v>
      </c>
      <c r="AC97" s="428"/>
      <c r="AD97" s="427"/>
      <c r="AE97" s="424">
        <f t="shared" si="101"/>
        <v>0</v>
      </c>
      <c r="AF97" s="428"/>
      <c r="AG97" s="431">
        <f t="shared" si="102"/>
        <v>0</v>
      </c>
      <c r="AH97" s="432">
        <f t="shared" si="103"/>
        <v>0</v>
      </c>
      <c r="AI97" s="682">
        <f t="shared" si="104"/>
        <v>0</v>
      </c>
      <c r="AK97" s="541"/>
    </row>
    <row r="98" spans="1:38" ht="17.25" hidden="1" customHeight="1">
      <c r="A98" s="1365"/>
      <c r="B98" s="1366"/>
      <c r="C98" s="414"/>
      <c r="D98" s="424">
        <f t="shared" si="92"/>
        <v>0</v>
      </c>
      <c r="E98" s="415"/>
      <c r="F98" s="414"/>
      <c r="G98" s="424">
        <f t="shared" si="93"/>
        <v>0</v>
      </c>
      <c r="H98" s="415"/>
      <c r="I98" s="414"/>
      <c r="J98" s="424">
        <f t="shared" si="94"/>
        <v>0</v>
      </c>
      <c r="K98" s="415"/>
      <c r="L98" s="414"/>
      <c r="M98" s="424">
        <f t="shared" si="95"/>
        <v>0</v>
      </c>
      <c r="N98" s="415"/>
      <c r="O98" s="414"/>
      <c r="P98" s="424">
        <f t="shared" si="96"/>
        <v>0</v>
      </c>
      <c r="Q98" s="415"/>
      <c r="R98" s="414"/>
      <c r="S98" s="424">
        <f t="shared" si="97"/>
        <v>0</v>
      </c>
      <c r="T98" s="415"/>
      <c r="U98" s="414"/>
      <c r="V98" s="424">
        <f t="shared" si="98"/>
        <v>0</v>
      </c>
      <c r="W98" s="415"/>
      <c r="X98" s="414"/>
      <c r="Y98" s="424">
        <f t="shared" si="99"/>
        <v>0</v>
      </c>
      <c r="Z98" s="415"/>
      <c r="AA98" s="414"/>
      <c r="AB98" s="424">
        <f t="shared" si="100"/>
        <v>0</v>
      </c>
      <c r="AC98" s="415"/>
      <c r="AD98" s="414"/>
      <c r="AE98" s="424">
        <f t="shared" si="101"/>
        <v>0</v>
      </c>
      <c r="AF98" s="415"/>
      <c r="AG98" s="431">
        <f t="shared" si="102"/>
        <v>0</v>
      </c>
      <c r="AH98" s="432">
        <f t="shared" si="103"/>
        <v>0</v>
      </c>
      <c r="AI98" s="682">
        <f t="shared" si="104"/>
        <v>0</v>
      </c>
      <c r="AJ98"/>
      <c r="AK98" s="542"/>
      <c r="AL98" s="13"/>
    </row>
    <row r="99" spans="1:38" ht="17.25" hidden="1" customHeight="1">
      <c r="A99" s="1365"/>
      <c r="B99" s="1366"/>
      <c r="C99" s="414"/>
      <c r="D99" s="424">
        <f t="shared" si="92"/>
        <v>0</v>
      </c>
      <c r="E99" s="415"/>
      <c r="F99" s="414"/>
      <c r="G99" s="424">
        <f t="shared" si="93"/>
        <v>0</v>
      </c>
      <c r="H99" s="415"/>
      <c r="I99" s="414"/>
      <c r="J99" s="424">
        <f t="shared" si="94"/>
        <v>0</v>
      </c>
      <c r="K99" s="415"/>
      <c r="L99" s="414"/>
      <c r="M99" s="424">
        <f t="shared" si="95"/>
        <v>0</v>
      </c>
      <c r="N99" s="415"/>
      <c r="O99" s="414"/>
      <c r="P99" s="424">
        <f t="shared" si="96"/>
        <v>0</v>
      </c>
      <c r="Q99" s="415"/>
      <c r="R99" s="414"/>
      <c r="S99" s="424">
        <f t="shared" si="97"/>
        <v>0</v>
      </c>
      <c r="T99" s="415"/>
      <c r="U99" s="414"/>
      <c r="V99" s="424">
        <f t="shared" si="98"/>
        <v>0</v>
      </c>
      <c r="W99" s="415"/>
      <c r="X99" s="414"/>
      <c r="Y99" s="424">
        <f t="shared" si="99"/>
        <v>0</v>
      </c>
      <c r="Z99" s="415"/>
      <c r="AA99" s="414"/>
      <c r="AB99" s="424">
        <f t="shared" si="100"/>
        <v>0</v>
      </c>
      <c r="AC99" s="415"/>
      <c r="AD99" s="414"/>
      <c r="AE99" s="424">
        <f t="shared" si="101"/>
        <v>0</v>
      </c>
      <c r="AF99" s="415"/>
      <c r="AG99" s="431">
        <f t="shared" si="102"/>
        <v>0</v>
      </c>
      <c r="AH99" s="432">
        <f t="shared" si="103"/>
        <v>0</v>
      </c>
      <c r="AI99" s="682">
        <f t="shared" si="104"/>
        <v>0</v>
      </c>
      <c r="AJ99"/>
      <c r="AK99"/>
      <c r="AL99"/>
    </row>
    <row r="100" spans="1:38" ht="17.25" hidden="1" customHeight="1">
      <c r="A100" s="1365"/>
      <c r="B100" s="1366"/>
      <c r="C100" s="414"/>
      <c r="D100" s="424">
        <f t="shared" si="92"/>
        <v>0</v>
      </c>
      <c r="E100" s="415"/>
      <c r="F100" s="414"/>
      <c r="G100" s="424">
        <f t="shared" si="93"/>
        <v>0</v>
      </c>
      <c r="H100" s="415"/>
      <c r="I100" s="414"/>
      <c r="J100" s="424">
        <f t="shared" si="94"/>
        <v>0</v>
      </c>
      <c r="K100" s="415"/>
      <c r="L100" s="414"/>
      <c r="M100" s="424">
        <f t="shared" si="95"/>
        <v>0</v>
      </c>
      <c r="N100" s="415"/>
      <c r="O100" s="414"/>
      <c r="P100" s="424">
        <f t="shared" si="96"/>
        <v>0</v>
      </c>
      <c r="Q100" s="415"/>
      <c r="R100" s="414"/>
      <c r="S100" s="424">
        <f t="shared" si="97"/>
        <v>0</v>
      </c>
      <c r="T100" s="415"/>
      <c r="U100" s="414"/>
      <c r="V100" s="424">
        <f t="shared" si="98"/>
        <v>0</v>
      </c>
      <c r="W100" s="415"/>
      <c r="X100" s="414"/>
      <c r="Y100" s="424">
        <f t="shared" si="99"/>
        <v>0</v>
      </c>
      <c r="Z100" s="415"/>
      <c r="AA100" s="414"/>
      <c r="AB100" s="424">
        <f t="shared" si="100"/>
        <v>0</v>
      </c>
      <c r="AC100" s="415"/>
      <c r="AD100" s="414"/>
      <c r="AE100" s="424">
        <f t="shared" si="101"/>
        <v>0</v>
      </c>
      <c r="AF100" s="415"/>
      <c r="AG100" s="431">
        <f t="shared" si="102"/>
        <v>0</v>
      </c>
      <c r="AH100" s="432">
        <f t="shared" si="103"/>
        <v>0</v>
      </c>
      <c r="AI100" s="682">
        <f t="shared" si="104"/>
        <v>0</v>
      </c>
    </row>
    <row r="101" spans="1:38" ht="17.25" hidden="1" customHeight="1">
      <c r="A101" s="1365"/>
      <c r="B101" s="1366"/>
      <c r="C101" s="414"/>
      <c r="D101" s="424">
        <f t="shared" si="92"/>
        <v>0</v>
      </c>
      <c r="E101" s="415"/>
      <c r="F101" s="414"/>
      <c r="G101" s="424">
        <f t="shared" si="93"/>
        <v>0</v>
      </c>
      <c r="H101" s="415"/>
      <c r="I101" s="414"/>
      <c r="J101" s="424">
        <f t="shared" si="94"/>
        <v>0</v>
      </c>
      <c r="K101" s="415"/>
      <c r="L101" s="414"/>
      <c r="M101" s="424">
        <f t="shared" si="95"/>
        <v>0</v>
      </c>
      <c r="N101" s="415"/>
      <c r="O101" s="414"/>
      <c r="P101" s="424">
        <f t="shared" si="96"/>
        <v>0</v>
      </c>
      <c r="Q101" s="415"/>
      <c r="R101" s="414"/>
      <c r="S101" s="424">
        <f t="shared" si="97"/>
        <v>0</v>
      </c>
      <c r="T101" s="415"/>
      <c r="U101" s="414"/>
      <c r="V101" s="424">
        <f t="shared" si="98"/>
        <v>0</v>
      </c>
      <c r="W101" s="415"/>
      <c r="X101" s="414"/>
      <c r="Y101" s="424">
        <f t="shared" si="99"/>
        <v>0</v>
      </c>
      <c r="Z101" s="415"/>
      <c r="AA101" s="414"/>
      <c r="AB101" s="424">
        <f t="shared" si="100"/>
        <v>0</v>
      </c>
      <c r="AC101" s="415"/>
      <c r="AD101" s="414"/>
      <c r="AE101" s="424">
        <f t="shared" si="101"/>
        <v>0</v>
      </c>
      <c r="AF101" s="415"/>
      <c r="AG101" s="431">
        <f t="shared" si="102"/>
        <v>0</v>
      </c>
      <c r="AH101" s="432">
        <f t="shared" si="103"/>
        <v>0</v>
      </c>
      <c r="AI101" s="682">
        <f t="shared" si="104"/>
        <v>0</v>
      </c>
    </row>
    <row r="102" spans="1:38" ht="17.25" hidden="1" customHeight="1">
      <c r="A102" s="1365"/>
      <c r="B102" s="1366"/>
      <c r="C102" s="414"/>
      <c r="D102" s="424">
        <f t="shared" si="92"/>
        <v>0</v>
      </c>
      <c r="E102" s="415"/>
      <c r="F102" s="414"/>
      <c r="G102" s="424">
        <f t="shared" si="93"/>
        <v>0</v>
      </c>
      <c r="H102" s="415"/>
      <c r="I102" s="414"/>
      <c r="J102" s="424">
        <f t="shared" si="94"/>
        <v>0</v>
      </c>
      <c r="K102" s="415"/>
      <c r="L102" s="414"/>
      <c r="M102" s="424">
        <f t="shared" si="95"/>
        <v>0</v>
      </c>
      <c r="N102" s="415"/>
      <c r="O102" s="414"/>
      <c r="P102" s="424">
        <f t="shared" si="96"/>
        <v>0</v>
      </c>
      <c r="Q102" s="415"/>
      <c r="R102" s="414"/>
      <c r="S102" s="424">
        <f t="shared" si="97"/>
        <v>0</v>
      </c>
      <c r="T102" s="415"/>
      <c r="U102" s="414"/>
      <c r="V102" s="424">
        <f t="shared" si="98"/>
        <v>0</v>
      </c>
      <c r="W102" s="415"/>
      <c r="X102" s="414"/>
      <c r="Y102" s="424">
        <f t="shared" si="99"/>
        <v>0</v>
      </c>
      <c r="Z102" s="415"/>
      <c r="AA102" s="414"/>
      <c r="AB102" s="424">
        <f t="shared" si="100"/>
        <v>0</v>
      </c>
      <c r="AC102" s="415"/>
      <c r="AD102" s="414"/>
      <c r="AE102" s="424">
        <f t="shared" si="101"/>
        <v>0</v>
      </c>
      <c r="AF102" s="415"/>
      <c r="AG102" s="431">
        <f t="shared" si="102"/>
        <v>0</v>
      </c>
      <c r="AH102" s="432">
        <f t="shared" si="103"/>
        <v>0</v>
      </c>
      <c r="AI102" s="682">
        <f t="shared" si="104"/>
        <v>0</v>
      </c>
    </row>
    <row r="103" spans="1:38" ht="15" hidden="1" customHeight="1">
      <c r="A103" s="1365"/>
      <c r="B103" s="1366"/>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customFormat="1" ht="20.100000000000001" hidden="1" customHeight="1">
      <c r="A104" s="1371" t="s">
        <v>366</v>
      </c>
      <c r="B104" s="1372"/>
      <c r="C104" s="427">
        <f>ROUND(SUM(C96:C102),0)</f>
        <v>0</v>
      </c>
      <c r="D104" s="424">
        <f t="shared" ref="D104:AF104" si="105">ROUND(SUM(D96:D102),0)</f>
        <v>0</v>
      </c>
      <c r="E104" s="428">
        <f t="shared" si="105"/>
        <v>0</v>
      </c>
      <c r="F104" s="427">
        <f t="shared" si="105"/>
        <v>0</v>
      </c>
      <c r="G104" s="424">
        <f t="shared" si="105"/>
        <v>0</v>
      </c>
      <c r="H104" s="428">
        <f t="shared" si="105"/>
        <v>0</v>
      </c>
      <c r="I104" s="427">
        <f t="shared" si="105"/>
        <v>0</v>
      </c>
      <c r="J104" s="424">
        <f t="shared" si="105"/>
        <v>0</v>
      </c>
      <c r="K104" s="428">
        <f t="shared" si="105"/>
        <v>0</v>
      </c>
      <c r="L104" s="427">
        <f t="shared" si="105"/>
        <v>0</v>
      </c>
      <c r="M104" s="424">
        <f t="shared" si="105"/>
        <v>0</v>
      </c>
      <c r="N104" s="428">
        <f t="shared" si="105"/>
        <v>0</v>
      </c>
      <c r="O104" s="427">
        <f t="shared" si="105"/>
        <v>0</v>
      </c>
      <c r="P104" s="424">
        <f t="shared" si="105"/>
        <v>0</v>
      </c>
      <c r="Q104" s="428">
        <f t="shared" si="105"/>
        <v>0</v>
      </c>
      <c r="R104" s="427">
        <f t="shared" si="105"/>
        <v>0</v>
      </c>
      <c r="S104" s="424">
        <f t="shared" si="105"/>
        <v>0</v>
      </c>
      <c r="T104" s="428">
        <f t="shared" si="105"/>
        <v>0</v>
      </c>
      <c r="U104" s="427">
        <f t="shared" si="105"/>
        <v>0</v>
      </c>
      <c r="V104" s="424">
        <f t="shared" si="105"/>
        <v>0</v>
      </c>
      <c r="W104" s="428">
        <f t="shared" si="105"/>
        <v>0</v>
      </c>
      <c r="X104" s="427">
        <f t="shared" si="105"/>
        <v>0</v>
      </c>
      <c r="Y104" s="424">
        <f t="shared" si="105"/>
        <v>0</v>
      </c>
      <c r="Z104" s="428">
        <f t="shared" si="105"/>
        <v>0</v>
      </c>
      <c r="AA104" s="427">
        <f t="shared" si="105"/>
        <v>0</v>
      </c>
      <c r="AB104" s="424">
        <f t="shared" si="105"/>
        <v>0</v>
      </c>
      <c r="AC104" s="428">
        <f t="shared" si="105"/>
        <v>0</v>
      </c>
      <c r="AD104" s="427">
        <f t="shared" si="105"/>
        <v>0</v>
      </c>
      <c r="AE104" s="424">
        <f t="shared" si="105"/>
        <v>0</v>
      </c>
      <c r="AF104" s="428">
        <f t="shared" si="105"/>
        <v>0</v>
      </c>
      <c r="AG104" s="431">
        <f t="shared" ref="AG104" si="106">SUM(AG96:AG102)</f>
        <v>0</v>
      </c>
      <c r="AH104" s="432">
        <f>SUM(AH96:AH102)</f>
        <v>0</v>
      </c>
      <c r="AI104" s="433">
        <f t="shared" ref="AI104" si="107">SUM(AI96:AI102)</f>
        <v>0</v>
      </c>
    </row>
    <row r="105" spans="1:38"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ht="20.100000000000001" customHeight="1" thickBot="1">
      <c r="A106" s="421" t="s">
        <v>367</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 Summary (1)'!A72</f>
        <v>Template last modified</v>
      </c>
      <c r="AI106" s="684">
        <f>'+ Summary (1)'!C72</f>
        <v>45000</v>
      </c>
    </row>
    <row r="116" spans="1:35" hidden="1"/>
    <row r="117" spans="1:35" hidden="1"/>
    <row r="118" spans="1:35" hidden="1"/>
    <row r="119" spans="1:35" hidden="1">
      <c r="D119" s="416"/>
      <c r="E119" s="416"/>
      <c r="F119" s="416"/>
      <c r="G119" s="416"/>
      <c r="AG119" s="13"/>
      <c r="AH119" s="13"/>
    </row>
    <row r="120" spans="1:35" customFormat="1" hidden="1">
      <c r="A120" s="602" t="s">
        <v>269</v>
      </c>
      <c r="B120" s="602"/>
      <c r="C120" s="685">
        <f>'+ Summary (1)'!E87</f>
        <v>1</v>
      </c>
      <c r="D120" s="685">
        <f>'+ Summary (1)'!F87</f>
        <v>1</v>
      </c>
      <c r="E120" s="685">
        <f>'+ Summary (1)'!G87</f>
        <v>1</v>
      </c>
      <c r="F120" s="685">
        <f>'+ Summary (1)'!H87</f>
        <v>2</v>
      </c>
      <c r="G120" s="685">
        <f>'+ Summary (1)'!I87</f>
        <v>2</v>
      </c>
      <c r="H120" s="685">
        <f>'+ Summary (1)'!J87</f>
        <v>2</v>
      </c>
      <c r="I120" s="685">
        <f>'+ Summary (1)'!K87</f>
        <v>3</v>
      </c>
      <c r="J120" s="685">
        <f>'+ Summary (1)'!L87</f>
        <v>3</v>
      </c>
      <c r="K120" s="685">
        <f>'+ Summary (1)'!M87</f>
        <v>3</v>
      </c>
      <c r="L120" s="685">
        <f>'+ Summary (1)'!N87</f>
        <v>4</v>
      </c>
      <c r="M120" s="685">
        <f>'+ Summary (1)'!O87</f>
        <v>4</v>
      </c>
      <c r="N120" s="685">
        <f>'+ Summary (1)'!P87</f>
        <v>4</v>
      </c>
      <c r="O120" s="685">
        <f>'+ Summary (1)'!Q87</f>
        <v>5</v>
      </c>
      <c r="P120" s="685">
        <f>'+ Summary (1)'!R87</f>
        <v>5</v>
      </c>
      <c r="Q120" s="685">
        <f>'+ Summary (1)'!S87</f>
        <v>5</v>
      </c>
      <c r="R120" s="685">
        <f>'+ Summary (1)'!T87</f>
        <v>6</v>
      </c>
      <c r="S120" s="685">
        <f>'+ Summary (1)'!U87</f>
        <v>6</v>
      </c>
      <c r="T120" s="685">
        <f>'+ Summary (1)'!V87</f>
        <v>6</v>
      </c>
      <c r="U120" s="685">
        <f>'+ Summary (1)'!W87</f>
        <v>7</v>
      </c>
      <c r="V120" s="685">
        <f>'+ Summary (1)'!X87</f>
        <v>7</v>
      </c>
      <c r="W120" s="685">
        <f>'+ Summary (1)'!Y87</f>
        <v>7</v>
      </c>
      <c r="X120" s="685">
        <f>'+ Summary (1)'!Z87</f>
        <v>8</v>
      </c>
      <c r="Y120" s="685">
        <f>'+ Summary (1)'!AA87</f>
        <v>8</v>
      </c>
      <c r="Z120" s="685">
        <f>'+ Summary (1)'!AB87</f>
        <v>8</v>
      </c>
      <c r="AA120" s="685">
        <f>'+ Summary (1)'!AC87</f>
        <v>9</v>
      </c>
      <c r="AB120" s="685">
        <f>'+ Summary (1)'!AD87</f>
        <v>9</v>
      </c>
      <c r="AC120" s="685">
        <f>'+ Summary (1)'!AE87</f>
        <v>9</v>
      </c>
      <c r="AD120" s="685">
        <f>'+ Summary (1)'!AF87</f>
        <v>10</v>
      </c>
      <c r="AE120" s="685">
        <f>'+ Summary (1)'!AG87</f>
        <v>10</v>
      </c>
      <c r="AF120" s="685">
        <f>'+ Summary (1)'!AH87</f>
        <v>10</v>
      </c>
      <c r="AG120" s="685">
        <f>AE120</f>
        <v>10</v>
      </c>
      <c r="AH120" s="685">
        <f>AF120</f>
        <v>10</v>
      </c>
      <c r="AI120" s="685">
        <f>AG120</f>
        <v>10</v>
      </c>
    </row>
    <row r="121" spans="1:35" s="54" customFormat="1" hidden="1">
      <c r="A121" s="603" t="s">
        <v>270</v>
      </c>
      <c r="B121" s="603"/>
      <c r="C121" s="686">
        <f>'+ Summary (1)'!E88</f>
        <v>45323</v>
      </c>
      <c r="D121" s="686">
        <f>'+ Summary (1)'!F88</f>
        <v>45323</v>
      </c>
      <c r="E121" s="686">
        <f>'+ Summary (1)'!G88</f>
        <v>45323</v>
      </c>
      <c r="F121" s="686">
        <f>'+ Summary (1)'!H88</f>
        <v>45689</v>
      </c>
      <c r="G121" s="686">
        <f>'+ Summary (1)'!I88</f>
        <v>45689</v>
      </c>
      <c r="H121" s="686">
        <f>'+ Summary (1)'!J88</f>
        <v>45689</v>
      </c>
      <c r="I121" s="686">
        <f>'+ Summary (1)'!K88</f>
        <v>46054</v>
      </c>
      <c r="J121" s="686">
        <f>'+ Summary (1)'!L88</f>
        <v>46054</v>
      </c>
      <c r="K121" s="686">
        <f>'+ Summary (1)'!M88</f>
        <v>46054</v>
      </c>
      <c r="L121" s="686">
        <f>'+ Summary (1)'!N88</f>
        <v>46419</v>
      </c>
      <c r="M121" s="686">
        <f>'+ Summary (1)'!O88</f>
        <v>46419</v>
      </c>
      <c r="N121" s="686">
        <f>'+ Summary (1)'!P88</f>
        <v>46419</v>
      </c>
      <c r="O121" s="686">
        <f>'+ Summary (1)'!Q88</f>
        <v>46784</v>
      </c>
      <c r="P121" s="686">
        <f>'+ Summary (1)'!R88</f>
        <v>46784</v>
      </c>
      <c r="Q121" s="686">
        <f>'+ Summary (1)'!S88</f>
        <v>46784</v>
      </c>
      <c r="R121" s="686">
        <f>'+ Summary (1)'!T88</f>
        <v>47150</v>
      </c>
      <c r="S121" s="686">
        <f>'+ Summary (1)'!U88</f>
        <v>47150</v>
      </c>
      <c r="T121" s="686">
        <f>'+ Summary (1)'!V88</f>
        <v>47150</v>
      </c>
      <c r="U121" s="686">
        <f>'+ Summary (1)'!W88</f>
        <v>47515</v>
      </c>
      <c r="V121" s="686">
        <f>'+ Summary (1)'!X88</f>
        <v>47515</v>
      </c>
      <c r="W121" s="686">
        <f>'+ Summary (1)'!Y88</f>
        <v>47515</v>
      </c>
      <c r="X121" s="686">
        <f>'+ Summary (1)'!Z88</f>
        <v>47880</v>
      </c>
      <c r="Y121" s="686">
        <f>'+ Summary (1)'!AA88</f>
        <v>47880</v>
      </c>
      <c r="Z121" s="686">
        <f>'+ Summary (1)'!AB88</f>
        <v>47880</v>
      </c>
      <c r="AA121" s="686">
        <f>'+ Summary (1)'!AC88</f>
        <v>48245</v>
      </c>
      <c r="AB121" s="686">
        <f>'+ Summary (1)'!AD88</f>
        <v>48245</v>
      </c>
      <c r="AC121" s="686">
        <f>'+ Summary (1)'!AE88</f>
        <v>48245</v>
      </c>
      <c r="AD121" s="686">
        <f>'+ Summary (1)'!AF88</f>
        <v>48611</v>
      </c>
      <c r="AE121" s="686">
        <f>'+ Summary (1)'!AG88</f>
        <v>48611</v>
      </c>
      <c r="AF121" s="686">
        <f>'+ Summary (1)'!AH88</f>
        <v>48611</v>
      </c>
      <c r="AG121" s="686">
        <f>'+ Summary (1)'!AI88</f>
        <v>45323</v>
      </c>
      <c r="AH121" s="686">
        <f>'+ Summary (1)'!AJ88</f>
        <v>45323</v>
      </c>
      <c r="AI121" s="686">
        <f>'+ Summary (1)'!AK88</f>
        <v>45323</v>
      </c>
    </row>
    <row r="122" spans="1:35" s="54" customFormat="1" hidden="1">
      <c r="A122" s="603" t="s">
        <v>271</v>
      </c>
      <c r="B122" s="603"/>
      <c r="C122" s="686">
        <f>'+ Summary (1)'!E89</f>
        <v>45688</v>
      </c>
      <c r="D122" s="686">
        <f>'+ Summary (1)'!F89</f>
        <v>45688</v>
      </c>
      <c r="E122" s="686">
        <f>'+ Summary (1)'!G89</f>
        <v>45688</v>
      </c>
      <c r="F122" s="686">
        <f>'+ Summary (1)'!H89</f>
        <v>46053</v>
      </c>
      <c r="G122" s="686">
        <f>'+ Summary (1)'!I89</f>
        <v>46053</v>
      </c>
      <c r="H122" s="686">
        <f>'+ Summary (1)'!J89</f>
        <v>46053</v>
      </c>
      <c r="I122" s="686">
        <f>'+ Summary (1)'!K89</f>
        <v>46418</v>
      </c>
      <c r="J122" s="686">
        <f>'+ Summary (1)'!L89</f>
        <v>46418</v>
      </c>
      <c r="K122" s="686">
        <f>'+ Summary (1)'!M89</f>
        <v>46418</v>
      </c>
      <c r="L122" s="686">
        <f>'+ Summary (1)'!N89</f>
        <v>46783</v>
      </c>
      <c r="M122" s="686">
        <f>'+ Summary (1)'!O89</f>
        <v>46783</v>
      </c>
      <c r="N122" s="686">
        <f>'+ Summary (1)'!P89</f>
        <v>46783</v>
      </c>
      <c r="O122" s="686">
        <f>'+ Summary (1)'!Q89</f>
        <v>47149</v>
      </c>
      <c r="P122" s="686">
        <f>'+ Summary (1)'!R89</f>
        <v>47149</v>
      </c>
      <c r="Q122" s="686">
        <f>'+ Summary (1)'!S89</f>
        <v>47149</v>
      </c>
      <c r="R122" s="686">
        <f>'+ Summary (1)'!T89</f>
        <v>47514</v>
      </c>
      <c r="S122" s="686">
        <f>'+ Summary (1)'!U89</f>
        <v>47514</v>
      </c>
      <c r="T122" s="686">
        <f>'+ Summary (1)'!V89</f>
        <v>47514</v>
      </c>
      <c r="U122" s="686">
        <f>'+ Summary (1)'!W89</f>
        <v>47879</v>
      </c>
      <c r="V122" s="686">
        <f>'+ Summary (1)'!X89</f>
        <v>47879</v>
      </c>
      <c r="W122" s="686">
        <f>'+ Summary (1)'!Y89</f>
        <v>47879</v>
      </c>
      <c r="X122" s="686">
        <f>'+ Summary (1)'!Z89</f>
        <v>48244</v>
      </c>
      <c r="Y122" s="686">
        <f>'+ Summary (1)'!AA89</f>
        <v>48244</v>
      </c>
      <c r="Z122" s="686">
        <f>'+ Summary (1)'!AB89</f>
        <v>48244</v>
      </c>
      <c r="AA122" s="686">
        <f>'+ Summary (1)'!AC89</f>
        <v>48610</v>
      </c>
      <c r="AB122" s="686">
        <f>'+ Summary (1)'!AD89</f>
        <v>48610</v>
      </c>
      <c r="AC122" s="686">
        <f>'+ Summary (1)'!AE89</f>
        <v>48610</v>
      </c>
      <c r="AD122" s="686">
        <f>'+ Summary (1)'!AF89</f>
        <v>48975</v>
      </c>
      <c r="AE122" s="686">
        <f>'+ Summary (1)'!AG89</f>
        <v>48975</v>
      </c>
      <c r="AF122" s="686">
        <f>'+ Summary (1)'!AH89</f>
        <v>48975</v>
      </c>
      <c r="AG122" s="686">
        <f>'+ Summary (1)'!AI89</f>
        <v>45688</v>
      </c>
      <c r="AH122" s="686">
        <f>'+ Summary (1)'!AJ89</f>
        <v>45688</v>
      </c>
      <c r="AI122" s="686">
        <f>'+ Summary (1)'!AK89</f>
        <v>45688</v>
      </c>
    </row>
    <row r="123" spans="1:35" customFormat="1" hidden="1">
      <c r="A123" s="602" t="s">
        <v>259</v>
      </c>
      <c r="B123" s="602"/>
      <c r="C123" s="686">
        <f>'+ Summary (1)'!E90</f>
        <v>0</v>
      </c>
      <c r="D123" s="686">
        <f>'+ Summary (1)'!F90</f>
        <v>0</v>
      </c>
      <c r="E123" s="686">
        <f>'+ Summary (1)'!G90</f>
        <v>0</v>
      </c>
      <c r="F123" s="686">
        <f>'+ Summary (1)'!H90</f>
        <v>0</v>
      </c>
      <c r="G123" s="686">
        <f>'+ Summary (1)'!I90</f>
        <v>0</v>
      </c>
      <c r="H123" s="686">
        <f>'+ Summary (1)'!J90</f>
        <v>0</v>
      </c>
      <c r="I123" s="686">
        <f>'+ Summary (1)'!K90</f>
        <v>0</v>
      </c>
      <c r="J123" s="686">
        <f>'+ Summary (1)'!L90</f>
        <v>0</v>
      </c>
      <c r="K123" s="686">
        <f>'+ Summary (1)'!M90</f>
        <v>0</v>
      </c>
      <c r="L123" s="686">
        <f>'+ Summary (1)'!N90</f>
        <v>0</v>
      </c>
      <c r="M123" s="686">
        <f>'+ Summary (1)'!O90</f>
        <v>0</v>
      </c>
      <c r="N123" s="686">
        <f>'+ Summary (1)'!P90</f>
        <v>0</v>
      </c>
      <c r="O123" s="686">
        <f>'+ Summary (1)'!Q90</f>
        <v>0</v>
      </c>
      <c r="P123" s="686">
        <f>'+ Summary (1)'!R90</f>
        <v>0</v>
      </c>
      <c r="Q123" s="686">
        <f>'+ Summary (1)'!S90</f>
        <v>0</v>
      </c>
      <c r="R123" s="686">
        <f>'+ Summary (1)'!T90</f>
        <v>0</v>
      </c>
      <c r="S123" s="686">
        <f>'+ Summary (1)'!U90</f>
        <v>0</v>
      </c>
      <c r="T123" s="686">
        <f>'+ Summary (1)'!V90</f>
        <v>0</v>
      </c>
      <c r="U123" s="686">
        <f>'+ Summary (1)'!W90</f>
        <v>0</v>
      </c>
      <c r="V123" s="686">
        <f>'+ Summary (1)'!X90</f>
        <v>0</v>
      </c>
      <c r="W123" s="686">
        <f>'+ Summary (1)'!Y90</f>
        <v>0</v>
      </c>
      <c r="X123" s="686">
        <f>'+ Summary (1)'!Z90</f>
        <v>0</v>
      </c>
      <c r="Y123" s="686">
        <f>'+ Summary (1)'!AA90</f>
        <v>0</v>
      </c>
      <c r="Z123" s="686">
        <f>'+ Summary (1)'!AB90</f>
        <v>0</v>
      </c>
      <c r="AA123" s="686">
        <f>'+ Summary (1)'!AC90</f>
        <v>0</v>
      </c>
      <c r="AB123" s="686">
        <f>'+ Summary (1)'!AD90</f>
        <v>0</v>
      </c>
      <c r="AC123" s="686">
        <f>'+ Summary (1)'!AE90</f>
        <v>0</v>
      </c>
      <c r="AD123" s="686">
        <f>'+ Summary (1)'!AF90</f>
        <v>0</v>
      </c>
      <c r="AE123" s="686">
        <f>'+ Summary (1)'!AG90</f>
        <v>0</v>
      </c>
      <c r="AF123" s="686">
        <f>'+ Summary (1)'!AH90</f>
        <v>0</v>
      </c>
      <c r="AG123" s="686">
        <f>'+ Summary (1)'!AI90</f>
        <v>0</v>
      </c>
      <c r="AH123" s="686">
        <f>'+ Summary (1)'!AJ90</f>
        <v>0</v>
      </c>
      <c r="AI123" s="686">
        <f>'+ Summary (1)'!AK90</f>
        <v>0</v>
      </c>
    </row>
    <row r="124" spans="1:35" customFormat="1" hidden="1">
      <c r="A124" s="604" t="s">
        <v>272</v>
      </c>
      <c r="B124" s="604"/>
      <c r="C124" s="687">
        <f>'+ Summary (1)'!E91</f>
        <v>0</v>
      </c>
      <c r="D124" s="687">
        <f>'+ Summary (1)'!F91</f>
        <v>0</v>
      </c>
      <c r="E124" s="687">
        <f>'+ Summary (1)'!G91</f>
        <v>0</v>
      </c>
      <c r="F124" s="687">
        <f>'+ Summary (1)'!H91</f>
        <v>0</v>
      </c>
      <c r="G124" s="687">
        <f>'+ Summary (1)'!I91</f>
        <v>0</v>
      </c>
      <c r="H124" s="687">
        <f>'+ Summary (1)'!J91</f>
        <v>0</v>
      </c>
      <c r="I124" s="687">
        <f>'+ Summary (1)'!K91</f>
        <v>0</v>
      </c>
      <c r="J124" s="687">
        <f>'+ Summary (1)'!L91</f>
        <v>0</v>
      </c>
      <c r="K124" s="687">
        <f>'+ Summary (1)'!M91</f>
        <v>0</v>
      </c>
      <c r="L124" s="687">
        <f>'+ Summary (1)'!N91</f>
        <v>0</v>
      </c>
      <c r="M124" s="687">
        <f>'+ Summary (1)'!O91</f>
        <v>0</v>
      </c>
      <c r="N124" s="687">
        <f>'+ Summary (1)'!P91</f>
        <v>0</v>
      </c>
      <c r="O124" s="687">
        <f>'+ Summary (1)'!Q91</f>
        <v>0</v>
      </c>
      <c r="P124" s="687">
        <f>'+ Summary (1)'!R91</f>
        <v>0</v>
      </c>
      <c r="Q124" s="687">
        <f>'+ Summary (1)'!S91</f>
        <v>0</v>
      </c>
      <c r="R124" s="687">
        <f>'+ Summary (1)'!T91</f>
        <v>0</v>
      </c>
      <c r="S124" s="687">
        <f>'+ Summary (1)'!U91</f>
        <v>0</v>
      </c>
      <c r="T124" s="687">
        <f>'+ Summary (1)'!V91</f>
        <v>0</v>
      </c>
      <c r="U124" s="687">
        <f>'+ Summary (1)'!W91</f>
        <v>0</v>
      </c>
      <c r="V124" s="687">
        <f>'+ Summary (1)'!X91</f>
        <v>0</v>
      </c>
      <c r="W124" s="687">
        <f>'+ Summary (1)'!Y91</f>
        <v>0</v>
      </c>
      <c r="X124" s="687">
        <f>'+ Summary (1)'!Z91</f>
        <v>0</v>
      </c>
      <c r="Y124" s="687">
        <f>'+ Summary (1)'!AA91</f>
        <v>0</v>
      </c>
      <c r="Z124" s="687">
        <f>'+ Summary (1)'!AB91</f>
        <v>0</v>
      </c>
      <c r="AA124" s="687">
        <f>'+ Summary (1)'!AC91</f>
        <v>0</v>
      </c>
      <c r="AB124" s="687">
        <f>'+ Summary (1)'!AD91</f>
        <v>0</v>
      </c>
      <c r="AC124" s="687">
        <f>'+ Summary (1)'!AE91</f>
        <v>0</v>
      </c>
      <c r="AD124" s="687">
        <f>'+ Summary (1)'!AF91</f>
        <v>0</v>
      </c>
      <c r="AE124" s="687">
        <f>'+ Summary (1)'!AG91</f>
        <v>0</v>
      </c>
      <c r="AF124" s="687">
        <f>'+ Summary (1)'!AH91</f>
        <v>0</v>
      </c>
    </row>
    <row r="125" spans="1:35" s="641" customFormat="1" hidden="1">
      <c r="A125" s="640" t="s">
        <v>368</v>
      </c>
      <c r="B125" s="640"/>
      <c r="C125" s="704">
        <f>'+ Summary (1)'!E26</f>
        <v>0</v>
      </c>
      <c r="D125" s="642">
        <f>'+ Summary (1)'!F26</f>
        <v>0</v>
      </c>
      <c r="E125" s="642">
        <f>'+ Summary (1)'!G26</f>
        <v>0</v>
      </c>
      <c r="F125" s="642">
        <f>'+ Summary (1)'!H26</f>
        <v>0</v>
      </c>
      <c r="G125" s="642">
        <f>'+ Summary (1)'!I26</f>
        <v>0</v>
      </c>
      <c r="H125" s="642">
        <f>'+ Summary (1)'!J26</f>
        <v>0</v>
      </c>
      <c r="I125" s="642">
        <f>'+ Summary (1)'!K26</f>
        <v>0</v>
      </c>
      <c r="J125" s="642">
        <f>'+ Summary (1)'!L26</f>
        <v>0</v>
      </c>
      <c r="K125" s="642">
        <f>'+ Summary (1)'!M26</f>
        <v>0</v>
      </c>
      <c r="L125" s="642">
        <f>'+ Summary (1)'!N26</f>
        <v>0</v>
      </c>
      <c r="M125" s="642">
        <f>'+ Summary (1)'!O26</f>
        <v>0</v>
      </c>
      <c r="N125" s="642">
        <f>'+ Summary (1)'!P26</f>
        <v>0</v>
      </c>
      <c r="O125" s="642">
        <f>'+ Summary (1)'!Q26</f>
        <v>0</v>
      </c>
      <c r="P125" s="642">
        <f>'+ Summary (1)'!R26</f>
        <v>0</v>
      </c>
      <c r="Q125" s="642">
        <f>'+ Summary (1)'!S26</f>
        <v>0</v>
      </c>
      <c r="R125" s="642">
        <f>'+ Summary (1)'!T26</f>
        <v>0</v>
      </c>
      <c r="S125" s="642">
        <f>'+ Summary (1)'!U26</f>
        <v>0</v>
      </c>
      <c r="T125" s="642">
        <f>'+ Summary (1)'!V26</f>
        <v>0</v>
      </c>
      <c r="U125" s="642">
        <f>'+ Summary (1)'!W26</f>
        <v>0</v>
      </c>
      <c r="V125" s="642">
        <f>'+ Summary (1)'!X26</f>
        <v>0</v>
      </c>
      <c r="W125" s="642">
        <f>'+ Summary (1)'!Y26</f>
        <v>0</v>
      </c>
      <c r="X125" s="642">
        <f>'+ Summary (1)'!Z26</f>
        <v>0</v>
      </c>
      <c r="Y125" s="642">
        <f>'+ Summary (1)'!AA26</f>
        <v>0</v>
      </c>
      <c r="Z125" s="642">
        <f>'+ Summary (1)'!AB26</f>
        <v>0</v>
      </c>
      <c r="AA125" s="642">
        <f>'+ Summary (1)'!AC26</f>
        <v>0</v>
      </c>
      <c r="AB125" s="642">
        <f>'+ Summary (1)'!AD26</f>
        <v>0</v>
      </c>
      <c r="AC125" s="642">
        <f>'+ Summary (1)'!AE26</f>
        <v>0</v>
      </c>
      <c r="AD125" s="642">
        <f>'+ Summary (1)'!AF26</f>
        <v>0</v>
      </c>
      <c r="AE125" s="642">
        <f>'+ Summary (1)'!AG26</f>
        <v>0</v>
      </c>
      <c r="AF125" s="642">
        <f>'+ Summary (1)'!AH26</f>
        <v>0</v>
      </c>
      <c r="AG125" s="639"/>
      <c r="AH125" s="639"/>
      <c r="AI125" s="639"/>
    </row>
    <row r="126" spans="1:35" hidden="1"/>
    <row r="127" spans="1:35" hidden="1"/>
  </sheetData>
  <sheetProtection formatCells="0" formatColumns="0" formatRows="0" insertHyperlinks="0" sort="0" autoFilter="0" pivotTables="0"/>
  <mergeCells count="112">
    <mergeCell ref="R8:T8"/>
    <mergeCell ref="U8:W8"/>
    <mergeCell ref="X8:Z8"/>
    <mergeCell ref="AA8:AC8"/>
    <mergeCell ref="AD8:AF8"/>
    <mergeCell ref="C8:E8"/>
    <mergeCell ref="F8:H8"/>
    <mergeCell ref="I8:K8"/>
    <mergeCell ref="L8:N8"/>
    <mergeCell ref="O8:Q8"/>
    <mergeCell ref="A76:B76"/>
    <mergeCell ref="A77:B77"/>
    <mergeCell ref="A78:B78"/>
    <mergeCell ref="A79:B79"/>
    <mergeCell ref="A80:B80"/>
    <mergeCell ref="A71:B71"/>
    <mergeCell ref="A72:B72"/>
    <mergeCell ref="A73:B73"/>
    <mergeCell ref="A74:B74"/>
    <mergeCell ref="A75:B75"/>
    <mergeCell ref="A81:B81"/>
    <mergeCell ref="A100:B100"/>
    <mergeCell ref="A87:B87"/>
    <mergeCell ref="A88:B88"/>
    <mergeCell ref="A89:B89"/>
    <mergeCell ref="A90:B90"/>
    <mergeCell ref="A91:B91"/>
    <mergeCell ref="A82:B82"/>
    <mergeCell ref="A83:B83"/>
    <mergeCell ref="A84:B84"/>
    <mergeCell ref="A85:B85"/>
    <mergeCell ref="A86:B86"/>
    <mergeCell ref="A101:B101"/>
    <mergeCell ref="A102:B102"/>
    <mergeCell ref="A103:B103"/>
    <mergeCell ref="A104:B104"/>
    <mergeCell ref="A92:B92"/>
    <mergeCell ref="A96:B96"/>
    <mergeCell ref="A97:B97"/>
    <mergeCell ref="A98:B98"/>
    <mergeCell ref="A99:B99"/>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14:B14"/>
    <mergeCell ref="A15:B15"/>
    <mergeCell ref="A16:B16"/>
    <mergeCell ref="A17:B17"/>
    <mergeCell ref="AG9:AI9"/>
    <mergeCell ref="C9:E9"/>
    <mergeCell ref="F9:H9"/>
    <mergeCell ref="I9:K9"/>
    <mergeCell ref="L9:N9"/>
    <mergeCell ref="O9:Q9"/>
    <mergeCell ref="R9:T9"/>
    <mergeCell ref="U9:W9"/>
    <mergeCell ref="X9:Z9"/>
    <mergeCell ref="AA9:AC9"/>
    <mergeCell ref="AD9:AF9"/>
    <mergeCell ref="AG11:AG12"/>
    <mergeCell ref="AH11:AH12"/>
    <mergeCell ref="AI11:AI12"/>
  </mergeCells>
  <phoneticPr fontId="0" type="noConversion"/>
  <conditionalFormatting sqref="C14:AF81">
    <cfRule type="expression" dxfId="581" priority="3">
      <formula>$A14=""</formula>
    </cfRule>
  </conditionalFormatting>
  <conditionalFormatting sqref="C14:AF106">
    <cfRule type="expression" dxfId="580" priority="2">
      <formula>C$123&gt;C$122</formula>
    </cfRule>
  </conditionalFormatting>
  <conditionalFormatting sqref="C82:AF102">
    <cfRule type="expression" dxfId="579" priority="18">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578" priority="34">
      <formula>LEN(TRIM(E14))=0</formula>
    </cfRule>
  </conditionalFormatting>
  <conditionalFormatting sqref="F91">
    <cfRule type="containsBlanks" dxfId="577" priority="12">
      <formula>LEN(TRIM(F91))=0</formula>
    </cfRule>
  </conditionalFormatting>
  <conditionalFormatting sqref="I91">
    <cfRule type="containsBlanks" dxfId="576" priority="11">
      <formula>LEN(TRIM(I91))=0</formula>
    </cfRule>
  </conditionalFormatting>
  <conditionalFormatting sqref="L91">
    <cfRule type="containsBlanks" dxfId="575" priority="10">
      <formula>LEN(TRIM(L91))=0</formula>
    </cfRule>
  </conditionalFormatting>
  <conditionalFormatting sqref="O91">
    <cfRule type="containsBlanks" dxfId="574" priority="9">
      <formula>LEN(TRIM(O91))=0</formula>
    </cfRule>
  </conditionalFormatting>
  <conditionalFormatting sqref="R91">
    <cfRule type="containsBlanks" dxfId="573" priority="8">
      <formula>LEN(TRIM(R91))=0</formula>
    </cfRule>
  </conditionalFormatting>
  <conditionalFormatting sqref="U91">
    <cfRule type="containsBlanks" dxfId="572" priority="7">
      <formula>LEN(TRIM(U91))=0</formula>
    </cfRule>
  </conditionalFormatting>
  <conditionalFormatting sqref="X91">
    <cfRule type="containsBlanks" dxfId="571" priority="6">
      <formula>LEN(TRIM(X91))=0</formula>
    </cfRule>
  </conditionalFormatting>
  <conditionalFormatting sqref="AA91">
    <cfRule type="containsBlanks" dxfId="570" priority="5">
      <formula>LEN(TRIM(AA91))=0</formula>
    </cfRule>
  </conditionalFormatting>
  <conditionalFormatting sqref="AD91">
    <cfRule type="containsBlanks" dxfId="569" priority="4">
      <formula>LEN(TRIM(AD91))=0</formula>
    </cfRule>
  </conditionalFormatting>
  <dataValidations count="1">
    <dataValidation type="whole" allowBlank="1" showInputMessage="1" showErrorMessage="1" sqref="K57:K66 H57:H66 E57:E66 AF57:AF66 AC57:AC66 Z57:Z66 W57:W66 T57:T66 Q57:Q66 N57:N66" xr:uid="{2927BCDC-876F-4317-B662-5CB62E981568}">
      <formula1>0</formula1>
      <formula2>25000</formula2>
    </dataValidation>
  </dataValidations>
  <printOptions headings="1"/>
  <pageMargins left="0.25" right="0.25" top="0.75" bottom="0.75" header="0.3" footer="0.3"/>
  <pageSetup scale="26" fitToWidth="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2FADAFC7-9872-47AD-9768-8E3A98D6D33A}">
            <xm:f>C$120&gt;'+ Summary (1)'!$D$6</xm:f>
            <x14:dxf>
              <fill>
                <patternFill>
                  <bgColor theme="0" tint="-0.499984740745262"/>
                </patternFill>
              </fill>
            </x14:dxf>
          </x14:cfRule>
          <xm:sqref>C9:AF106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pageSetUpPr fitToPage="1"/>
  </sheetPr>
  <dimension ref="A1:J237"/>
  <sheetViews>
    <sheetView showZeros="0" zoomScale="115" zoomScaleNormal="115" workbookViewId="0">
      <pane ySplit="2" topLeftCell="A49" activePane="bottomLeft" state="frozen"/>
      <selection activeCell="A67" sqref="A67:N67"/>
      <selection pane="bottomLeft" activeCell="A66" sqref="A66:XFD92"/>
    </sheetView>
  </sheetViews>
  <sheetFormatPr defaultColWidth="10.85546875" defaultRowHeight="12.75"/>
  <cols>
    <col min="1" max="1" width="31.7109375" style="8" customWidth="1"/>
    <col min="2" max="2" width="11.28515625" style="8" customWidth="1"/>
    <col min="3" max="3" width="11.28515625" style="214" customWidth="1"/>
    <col min="4" max="4" width="67.7109375" style="4" customWidth="1"/>
    <col min="5" max="5" width="26.7109375" style="8" customWidth="1"/>
    <col min="6" max="6" width="20.7109375" style="8" customWidth="1"/>
    <col min="7" max="7" width="16" style="916" customWidth="1"/>
    <col min="8" max="8" width="20.5703125" style="916" customWidth="1"/>
    <col min="9" max="9" width="20.5703125" style="8" customWidth="1"/>
    <col min="10" max="10" width="19.7109375" style="8" customWidth="1"/>
    <col min="11" max="16384" width="10.85546875" style="8"/>
  </cols>
  <sheetData>
    <row r="1" spans="1:10" ht="13.5" thickBot="1">
      <c r="A1" s="9" t="s">
        <v>369</v>
      </c>
      <c r="B1" s="1425" t="s">
        <v>370</v>
      </c>
      <c r="C1" s="1425"/>
      <c r="I1" s="895" t="s">
        <v>371</v>
      </c>
      <c r="J1" s="896" t="s">
        <v>372</v>
      </c>
    </row>
    <row r="2" spans="1:10" ht="27.75" customHeight="1" thickBot="1">
      <c r="A2" s="793" t="str">
        <f>'+ Summary (1)'!B12</f>
        <v>RFP #141 Shelter Ancillary Services</v>
      </c>
      <c r="B2" s="1423" t="s">
        <v>97</v>
      </c>
      <c r="C2" s="1424"/>
      <c r="D2" s="875"/>
      <c r="F2" s="248"/>
      <c r="I2" s="897">
        <f>IFERROR(VLOOKUP(B2,'Dropdown Lists'!F:G,2,FALSE), "auto-populate")</f>
        <v>45108</v>
      </c>
      <c r="J2" s="898">
        <f>IFERROR(VLOOKUP(B2,'Dropdown Lists'!F:H,3,FALSE),"auto-populate")</f>
        <v>45473</v>
      </c>
    </row>
    <row r="3" spans="1:10" s="4" customFormat="1" ht="38.25" hidden="1">
      <c r="A3" s="252" t="s">
        <v>373</v>
      </c>
      <c r="B3" s="253" t="s">
        <v>338</v>
      </c>
      <c r="C3" s="254" t="s">
        <v>339</v>
      </c>
      <c r="D3" s="253" t="s">
        <v>374</v>
      </c>
      <c r="E3" s="253" t="s">
        <v>375</v>
      </c>
      <c r="F3" s="872" t="s">
        <v>376</v>
      </c>
      <c r="G3" s="917"/>
      <c r="H3" s="917"/>
      <c r="I3" s="14"/>
    </row>
    <row r="4" spans="1:10" hidden="1">
      <c r="A4" s="842">
        <f>'+ Salary Detail (1)'!A14</f>
        <v>0</v>
      </c>
      <c r="B4" s="6" t="e" cm="1">
        <f t="array" ref="B4">INDEX('+ Salary Detail (1)'!$C14:$BT14,0,MATCH(1,('+ Salary Detail (1)'!$C$13:$BT$13='+ Budget Narrative (1)'!$B$3)*('+ Salary Detail (1)'!$C$74:$BT$74='+ Budget Narrative (1)'!$I$2),0))</f>
        <v>#N/A</v>
      </c>
      <c r="C4" s="235" t="e" cm="1">
        <f t="array" ref="C4">INDEX('+ Salary Detail (1)'!$C14:$BT14,0,MATCH(1,('+ Salary Detail (1)'!$C$12:$BT$12="New")*('+ Salary Detail (1)'!$C$74:$BT$74='+ Budget Narrative (1)'!$I$2),0))</f>
        <v>#N/A</v>
      </c>
      <c r="D4" s="862"/>
      <c r="E4" s="862"/>
      <c r="F4" s="873"/>
      <c r="I4" s="7"/>
      <c r="J4" s="14"/>
    </row>
    <row r="5" spans="1:10" hidden="1">
      <c r="A5" s="842">
        <f>'+ Salary Detail (1)'!A15</f>
        <v>0</v>
      </c>
      <c r="B5" s="6" t="e">
        <f t="array" ref="B5">INDEX('+ Salary Detail (1)'!$C15:$BT15,0,MATCH(1,('+ Salary Detail (1)'!$C$13:$BT$13='+ Budget Narrative (1)'!$B$3)*('+ Salary Detail (1)'!$C$74:$BT$74='+ Budget Narrative (1)'!$I$2),0))</f>
        <v>#N/A</v>
      </c>
      <c r="C5" s="235" t="e">
        <f t="array" ref="C5">INDEX('+ Salary Detail (1)'!$C15:$BT15,0,MATCH(1,('+ Salary Detail (1)'!$C$12:$BT$12="New")*('+ Salary Detail (1)'!$C$74:$BT$74='+ Budget Narrative (1)'!$I$2),0))</f>
        <v>#N/A</v>
      </c>
      <c r="D5" s="862"/>
      <c r="E5" s="10"/>
      <c r="F5" s="873"/>
      <c r="I5" s="249"/>
      <c r="J5" s="14"/>
    </row>
    <row r="6" spans="1:10" hidden="1">
      <c r="A6" s="842">
        <f>'+ Salary Detail (1)'!A16</f>
        <v>0</v>
      </c>
      <c r="B6" s="6" t="e">
        <f t="array" ref="B6">INDEX('+ Salary Detail (1)'!$C16:$BT16,0,MATCH(1,('+ Salary Detail (1)'!$C$13:$BT$13='+ Budget Narrative (1)'!$B$3)*('+ Salary Detail (1)'!$C$74:$BT$74='+ Budget Narrative (1)'!$I$2),0))</f>
        <v>#N/A</v>
      </c>
      <c r="C6" s="235" t="e">
        <f t="array" ref="C6">INDEX('+ Salary Detail (1)'!$C16:$BT16,0,MATCH(1,('+ Salary Detail (1)'!$C$12:$BT$12="New")*('+ Salary Detail (1)'!$C$74:$BT$74='+ Budget Narrative (1)'!$I$2),0))</f>
        <v>#N/A</v>
      </c>
      <c r="D6" s="862"/>
      <c r="E6" s="10"/>
      <c r="F6" s="873"/>
      <c r="I6" s="250"/>
      <c r="J6" s="14"/>
    </row>
    <row r="7" spans="1:10" hidden="1">
      <c r="A7" s="842">
        <f>'+ Salary Detail (1)'!A17</f>
        <v>0</v>
      </c>
      <c r="B7" s="6" t="e">
        <f t="array" ref="B7">INDEX('+ Salary Detail (1)'!$C17:$BT17,0,MATCH(1,('+ Salary Detail (1)'!$C$13:$BT$13='+ Budget Narrative (1)'!$B$3)*('+ Salary Detail (1)'!$C$74:$BT$74='+ Budget Narrative (1)'!$I$2),0))</f>
        <v>#N/A</v>
      </c>
      <c r="C7" s="235" t="e">
        <f t="array" ref="C7">INDEX('+ Salary Detail (1)'!$C17:$BT17,0,MATCH(1,('+ Salary Detail (1)'!$C$12:$BT$12="New")*('+ Salary Detail (1)'!$C$74:$BT$74='+ Budget Narrative (1)'!$I$2),0))</f>
        <v>#N/A</v>
      </c>
      <c r="D7" s="862"/>
      <c r="E7" s="10"/>
      <c r="F7" s="873"/>
      <c r="I7" s="7"/>
      <c r="J7" s="14"/>
    </row>
    <row r="8" spans="1:10" hidden="1">
      <c r="A8" s="842">
        <f>'+ Salary Detail (1)'!A18</f>
        <v>0</v>
      </c>
      <c r="B8" s="6" t="e">
        <f t="array" ref="B8">INDEX('+ Salary Detail (1)'!$C18:$BT18,0,MATCH(1,('+ Salary Detail (1)'!$C$13:$BT$13='+ Budget Narrative (1)'!$B$3)*('+ Salary Detail (1)'!$C$74:$BT$74='+ Budget Narrative (1)'!$I$2),0))</f>
        <v>#N/A</v>
      </c>
      <c r="C8" s="235" t="e">
        <f t="array" ref="C8">INDEX('+ Salary Detail (1)'!$C18:$BT18,0,MATCH(1,('+ Salary Detail (1)'!$C$12:$BT$12="New")*('+ Salary Detail (1)'!$C$74:$BT$74='+ Budget Narrative (1)'!$I$2),0))</f>
        <v>#N/A</v>
      </c>
      <c r="D8" s="862"/>
      <c r="E8" s="10"/>
      <c r="F8" s="873"/>
      <c r="I8" s="7"/>
      <c r="J8" s="14"/>
    </row>
    <row r="9" spans="1:10" hidden="1">
      <c r="A9" s="842">
        <f>'+ Salary Detail (1)'!A19</f>
        <v>0</v>
      </c>
      <c r="B9" s="6" t="e">
        <f t="array" ref="B9">INDEX('+ Salary Detail (1)'!$C19:$BT19,0,MATCH(1,('+ Salary Detail (1)'!$C$13:$BT$13='+ Budget Narrative (1)'!$B$3)*('+ Salary Detail (1)'!$C$74:$BT$74='+ Budget Narrative (1)'!$I$2),0))</f>
        <v>#N/A</v>
      </c>
      <c r="C9" s="235" t="e">
        <f t="array" ref="C9">INDEX('+ Salary Detail (1)'!$C19:$BT19,0,MATCH(1,('+ Salary Detail (1)'!$C$12:$BT$12="New")*('+ Salary Detail (1)'!$C$74:$BT$74='+ Budget Narrative (1)'!$I$2),0))</f>
        <v>#N/A</v>
      </c>
      <c r="D9" s="862"/>
      <c r="E9" s="10"/>
      <c r="F9" s="873"/>
      <c r="I9" s="7"/>
      <c r="J9" s="14"/>
    </row>
    <row r="10" spans="1:10" hidden="1">
      <c r="A10" s="842">
        <f>'+ Salary Detail (1)'!A20</f>
        <v>0</v>
      </c>
      <c r="B10" s="6" t="e">
        <f t="array" ref="B10">INDEX('+ Salary Detail (1)'!$C20:$BT20,0,MATCH(1,('+ Salary Detail (1)'!$C$13:$BT$13='+ Budget Narrative (1)'!$B$3)*('+ Salary Detail (1)'!$C$74:$BT$74='+ Budget Narrative (1)'!$I$2),0))</f>
        <v>#N/A</v>
      </c>
      <c r="C10" s="235" t="e">
        <f t="array" ref="C10">INDEX('+ Salary Detail (1)'!$C20:$BT20,0,MATCH(1,('+ Salary Detail (1)'!$C$12:$BT$12="New")*('+ Salary Detail (1)'!$C$74:$BT$74='+ Budget Narrative (1)'!$I$2),0))</f>
        <v>#N/A</v>
      </c>
      <c r="D10" s="862"/>
      <c r="E10" s="10"/>
      <c r="F10" s="873"/>
      <c r="I10" s="7"/>
      <c r="J10" s="14"/>
    </row>
    <row r="11" spans="1:10" hidden="1">
      <c r="A11" s="842">
        <f>'+ Salary Detail (1)'!A21</f>
        <v>0</v>
      </c>
      <c r="B11" s="6" t="e">
        <f t="array" ref="B11">INDEX('+ Salary Detail (1)'!$C21:$BT21,0,MATCH(1,('+ Salary Detail (1)'!$C$13:$BT$13='+ Budget Narrative (1)'!$B$3)*('+ Salary Detail (1)'!$C$74:$BT$74='+ Budget Narrative (1)'!$I$2),0))</f>
        <v>#N/A</v>
      </c>
      <c r="C11" s="235" t="e">
        <f t="array" ref="C11">INDEX('+ Salary Detail (1)'!$C21:$BT21,0,MATCH(1,('+ Salary Detail (1)'!$C$12:$BT$12="New")*('+ Salary Detail (1)'!$C$74:$BT$74='+ Budget Narrative (1)'!$I$2),0))</f>
        <v>#N/A</v>
      </c>
      <c r="D11" s="862"/>
      <c r="E11" s="10"/>
      <c r="F11" s="873"/>
      <c r="I11" s="7"/>
      <c r="J11" s="14"/>
    </row>
    <row r="12" spans="1:10" hidden="1">
      <c r="A12" s="842">
        <f>'+ Salary Detail (1)'!A22</f>
        <v>0</v>
      </c>
      <c r="B12" s="6" t="e">
        <f t="array" ref="B12">INDEX('+ Salary Detail (1)'!$C22:$BT22,0,MATCH(1,('+ Salary Detail (1)'!$C$13:$BT$13='+ Budget Narrative (1)'!$B$3)*('+ Salary Detail (1)'!$C$74:$BT$74='+ Budget Narrative (1)'!$I$2),0))</f>
        <v>#N/A</v>
      </c>
      <c r="C12" s="235" t="e">
        <f t="array" ref="C12">INDEX('+ Salary Detail (1)'!$C22:$BT22,0,MATCH(1,('+ Salary Detail (1)'!$C$12:$BT$12="New")*('+ Salary Detail (1)'!$C$74:$BT$74='+ Budget Narrative (1)'!$I$2),0))</f>
        <v>#N/A</v>
      </c>
      <c r="D12" s="862"/>
      <c r="E12" s="10"/>
      <c r="F12" s="873"/>
      <c r="I12" s="7"/>
      <c r="J12" s="14"/>
    </row>
    <row r="13" spans="1:10" hidden="1">
      <c r="A13" s="842">
        <f>'+ Salary Detail (1)'!A23</f>
        <v>0</v>
      </c>
      <c r="B13" s="6" t="e">
        <f t="array" ref="B13">INDEX('+ Salary Detail (1)'!$C23:$BT23,0,MATCH(1,('+ Salary Detail (1)'!$C$13:$BT$13='+ Budget Narrative (1)'!$B$3)*('+ Salary Detail (1)'!$C$74:$BT$74='+ Budget Narrative (1)'!$I$2),0))</f>
        <v>#N/A</v>
      </c>
      <c r="C13" s="235" t="e">
        <f t="array" ref="C13">INDEX('+ Salary Detail (1)'!$C23:$BT23,0,MATCH(1,('+ Salary Detail (1)'!$C$12:$BT$12="New")*('+ Salary Detail (1)'!$C$74:$BT$74='+ Budget Narrative (1)'!$I$2),0))</f>
        <v>#N/A</v>
      </c>
      <c r="D13" s="862"/>
      <c r="E13" s="10"/>
      <c r="F13" s="873"/>
      <c r="I13" s="7"/>
      <c r="J13" s="14"/>
    </row>
    <row r="14" spans="1:10" hidden="1">
      <c r="A14" s="842">
        <f>'+ Salary Detail (1)'!A24</f>
        <v>0</v>
      </c>
      <c r="B14" s="6" t="e">
        <f t="array" ref="B14">INDEX('+ Salary Detail (1)'!$C24:$BT24,0,MATCH(1,('+ Salary Detail (1)'!$C$13:$BT$13='+ Budget Narrative (1)'!$B$3)*('+ Salary Detail (1)'!$C$74:$BT$74='+ Budget Narrative (1)'!$I$2),0))</f>
        <v>#N/A</v>
      </c>
      <c r="C14" s="524" t="e">
        <f t="array" ref="C14">INDEX('+ Salary Detail (1)'!$C24:$BT24,0,MATCH(1,('+ Salary Detail (1)'!$C$12:$BT$12="New")*('+ Salary Detail (1)'!$C$74:$BT$74='+ Budget Narrative (1)'!$I$2),0))</f>
        <v>#N/A</v>
      </c>
      <c r="D14" s="862"/>
      <c r="E14" s="10"/>
      <c r="F14" s="873"/>
      <c r="I14" s="7"/>
      <c r="J14" s="14"/>
    </row>
    <row r="15" spans="1:10" hidden="1">
      <c r="A15" s="842">
        <f>'+ Salary Detail (1)'!A25</f>
        <v>0</v>
      </c>
      <c r="B15" s="6" t="e">
        <f t="array" ref="B15">INDEX('+ Salary Detail (1)'!$C25:$BT25,0,MATCH(1,('+ Salary Detail (1)'!$C$13:$BT$13='+ Budget Narrative (1)'!$B$3)*('+ Salary Detail (1)'!$C$74:$BT$74='+ Budget Narrative (1)'!$I$2),0))</f>
        <v>#N/A</v>
      </c>
      <c r="C15" s="524" t="e">
        <f t="array" ref="C15">INDEX('+ Salary Detail (1)'!$C25:$BT25,0,MATCH(1,('+ Salary Detail (1)'!$C$12:$BT$12="New")*('+ Salary Detail (1)'!$C$74:$BT$74='+ Budget Narrative (1)'!$I$2),0))</f>
        <v>#N/A</v>
      </c>
      <c r="D15" s="862"/>
      <c r="E15" s="10"/>
      <c r="F15" s="873"/>
      <c r="I15" s="7"/>
      <c r="J15" s="14"/>
    </row>
    <row r="16" spans="1:10" hidden="1">
      <c r="A16" s="842">
        <f>'+ Salary Detail (1)'!A26</f>
        <v>0</v>
      </c>
      <c r="B16" s="6" t="e">
        <f t="array" ref="B16">INDEX('+ Salary Detail (1)'!$C26:$BT26,0,MATCH(1,('+ Salary Detail (1)'!$C$13:$BT$13='+ Budget Narrative (1)'!$B$3)*('+ Salary Detail (1)'!$C$74:$BT$74='+ Budget Narrative (1)'!$I$2),0))</f>
        <v>#N/A</v>
      </c>
      <c r="C16" s="524" t="e">
        <f t="array" ref="C16">INDEX('+ Salary Detail (1)'!$C26:$BT26,0,MATCH(1,('+ Salary Detail (1)'!$C$12:$BT$12="New")*('+ Salary Detail (1)'!$C$74:$BT$74='+ Budget Narrative (1)'!$I$2),0))</f>
        <v>#N/A</v>
      </c>
      <c r="D16" s="862"/>
      <c r="E16" s="10"/>
      <c r="F16" s="873"/>
      <c r="I16" s="7"/>
      <c r="J16" s="14"/>
    </row>
    <row r="17" spans="1:10" hidden="1">
      <c r="A17" s="842">
        <f>'+ Salary Detail (1)'!A27</f>
        <v>0</v>
      </c>
      <c r="B17" s="6" t="e">
        <f t="array" ref="B17">INDEX('+ Salary Detail (1)'!$C27:$BT27,0,MATCH(1,('+ Salary Detail (1)'!$C$13:$BT$13='+ Budget Narrative (1)'!$B$3)*('+ Salary Detail (1)'!$C$74:$BT$74='+ Budget Narrative (1)'!$I$2),0))</f>
        <v>#N/A</v>
      </c>
      <c r="C17" s="235" t="e">
        <f t="array" ref="C17">INDEX('+ Salary Detail (1)'!$C27:$BT27,0,MATCH(1,('+ Salary Detail (1)'!$C$12:$BT$12="New")*('+ Salary Detail (1)'!$C$74:$BT$74='+ Budget Narrative (1)'!$I$2),0))</f>
        <v>#N/A</v>
      </c>
      <c r="D17" s="862"/>
      <c r="E17" s="10"/>
      <c r="F17" s="873"/>
      <c r="I17" s="7"/>
      <c r="J17" s="14"/>
    </row>
    <row r="18" spans="1:10" hidden="1">
      <c r="A18" s="842">
        <f>'+ Salary Detail (1)'!A28</f>
        <v>0</v>
      </c>
      <c r="B18" s="6" t="e">
        <f t="array" ref="B18">INDEX('+ Salary Detail (1)'!$C28:$BT28,0,MATCH(1,('+ Salary Detail (1)'!$C$13:$BT$13='+ Budget Narrative (1)'!$B$3)*('+ Salary Detail (1)'!$C$74:$BT$74='+ Budget Narrative (1)'!$I$2),0))</f>
        <v>#N/A</v>
      </c>
      <c r="C18" s="235" t="e">
        <f t="array" ref="C18">INDEX('+ Salary Detail (1)'!$C28:$BT28,0,MATCH(1,('+ Salary Detail (1)'!$C$12:$BT$12="New")*('+ Salary Detail (1)'!$C$74:$BT$74='+ Budget Narrative (1)'!$I$2),0))</f>
        <v>#N/A</v>
      </c>
      <c r="D18" s="862"/>
      <c r="E18" s="10"/>
      <c r="F18" s="873"/>
      <c r="I18" s="7"/>
      <c r="J18" s="14"/>
    </row>
    <row r="19" spans="1:10" hidden="1">
      <c r="A19" s="842">
        <f>'+ Salary Detail (1)'!A29</f>
        <v>0</v>
      </c>
      <c r="B19" s="6" t="e">
        <f t="array" ref="B19">INDEX('+ Salary Detail (1)'!$C29:$BT29,0,MATCH(1,('+ Salary Detail (1)'!$C$13:$BT$13='+ Budget Narrative (1)'!$B$3)*('+ Salary Detail (1)'!$C$74:$BT$74='+ Budget Narrative (1)'!$I$2),0))</f>
        <v>#N/A</v>
      </c>
      <c r="C19" s="235" t="e">
        <f t="array" ref="C19">INDEX('+ Salary Detail (1)'!$C29:$BT29,0,MATCH(1,('+ Salary Detail (1)'!$C$12:$BT$12="New")*('+ Salary Detail (1)'!$C$74:$BT$74='+ Budget Narrative (1)'!$I$2),0))</f>
        <v>#N/A</v>
      </c>
      <c r="D19" s="862"/>
      <c r="E19" s="10"/>
      <c r="F19" s="873"/>
      <c r="I19" s="7"/>
      <c r="J19" s="14"/>
    </row>
    <row r="20" spans="1:10" hidden="1">
      <c r="A20" s="842">
        <f>'+ Salary Detail (1)'!A30</f>
        <v>0</v>
      </c>
      <c r="B20" s="6" t="e">
        <f t="array" ref="B20">INDEX('+ Salary Detail (1)'!$C30:$BT30,0,MATCH(1,('+ Salary Detail (1)'!$C$13:$BT$13='+ Budget Narrative (1)'!$B$3)*('+ Salary Detail (1)'!$C$74:$BT$74='+ Budget Narrative (1)'!$I$2),0))</f>
        <v>#N/A</v>
      </c>
      <c r="C20" s="235" t="e">
        <f t="array" ref="C20">INDEX('+ Salary Detail (1)'!$C30:$BT30,0,MATCH(1,('+ Salary Detail (1)'!$C$12:$BT$12="New")*('+ Salary Detail (1)'!$C$74:$BT$74='+ Budget Narrative (1)'!$I$2),0))</f>
        <v>#N/A</v>
      </c>
      <c r="D20" s="862"/>
      <c r="E20" s="10"/>
      <c r="F20" s="873"/>
      <c r="I20" s="7"/>
      <c r="J20" s="14"/>
    </row>
    <row r="21" spans="1:10" hidden="1">
      <c r="A21" s="842">
        <f>'+ Salary Detail (1)'!A31</f>
        <v>0</v>
      </c>
      <c r="B21" s="6" t="e">
        <f t="array" ref="B21">INDEX('+ Salary Detail (1)'!$C31:$BT31,0,MATCH(1,('+ Salary Detail (1)'!$C$13:$BT$13='+ Budget Narrative (1)'!$B$3)*('+ Salary Detail (1)'!$C$74:$BT$74='+ Budget Narrative (1)'!$I$2),0))</f>
        <v>#N/A</v>
      </c>
      <c r="C21" s="235" t="e">
        <f t="array" ref="C21">INDEX('+ Salary Detail (1)'!$C31:$BT31,0,MATCH(1,('+ Salary Detail (1)'!$C$12:$BT$12="New")*('+ Salary Detail (1)'!$C$74:$BT$74='+ Budget Narrative (1)'!$I$2),0))</f>
        <v>#N/A</v>
      </c>
      <c r="D21" s="862"/>
      <c r="E21" s="10"/>
      <c r="F21" s="873"/>
      <c r="I21" s="7"/>
      <c r="J21" s="14"/>
    </row>
    <row r="22" spans="1:10" hidden="1">
      <c r="A22" s="842">
        <f>'+ Salary Detail (1)'!A32</f>
        <v>0</v>
      </c>
      <c r="B22" s="6" t="e">
        <f t="array" ref="B22">INDEX('+ Salary Detail (1)'!$C32:$BT32,0,MATCH(1,('+ Salary Detail (1)'!$C$13:$BT$13='+ Budget Narrative (1)'!$B$3)*('+ Salary Detail (1)'!$C$74:$BT$74='+ Budget Narrative (1)'!$I$2),0))</f>
        <v>#N/A</v>
      </c>
      <c r="C22" s="235" t="e">
        <f t="array" ref="C22">INDEX('+ Salary Detail (1)'!$C32:$BT32,0,MATCH(1,('+ Salary Detail (1)'!$C$12:$BT$12="New")*('+ Salary Detail (1)'!$C$74:$BT$74='+ Budget Narrative (1)'!$I$2),0))</f>
        <v>#N/A</v>
      </c>
      <c r="D22" s="862"/>
      <c r="E22" s="10"/>
      <c r="F22" s="873"/>
      <c r="I22" s="7"/>
      <c r="J22" s="14"/>
    </row>
    <row r="23" spans="1:10" hidden="1">
      <c r="A23" s="842">
        <f>'+ Salary Detail (1)'!A33</f>
        <v>0</v>
      </c>
      <c r="B23" s="6" t="e">
        <f t="array" ref="B23">INDEX('+ Salary Detail (1)'!$C33:$BT33,0,MATCH(1,('+ Salary Detail (1)'!$C$13:$BT$13='+ Budget Narrative (1)'!$B$3)*('+ Salary Detail (1)'!$C$74:$BT$74='+ Budget Narrative (1)'!$I$2),0))</f>
        <v>#N/A</v>
      </c>
      <c r="C23" s="235" t="e">
        <f t="array" ref="C23">INDEX('+ Salary Detail (1)'!$C33:$BT33,0,MATCH(1,('+ Salary Detail (1)'!$C$12:$BT$12="New")*('+ Salary Detail (1)'!$C$74:$BT$74='+ Budget Narrative (1)'!$I$2),0))</f>
        <v>#N/A</v>
      </c>
      <c r="D23" s="862"/>
      <c r="E23" s="10"/>
      <c r="F23" s="873"/>
      <c r="I23" s="7"/>
      <c r="J23" s="14"/>
    </row>
    <row r="24" spans="1:10" hidden="1">
      <c r="A24" s="842">
        <f>'+ Salary Detail (1)'!A34</f>
        <v>0</v>
      </c>
      <c r="B24" s="6" t="e">
        <f t="array" ref="B24">INDEX('+ Salary Detail (1)'!$C34:$BT34,0,MATCH(1,('+ Salary Detail (1)'!$C$13:$BT$13='+ Budget Narrative (1)'!$B$3)*('+ Salary Detail (1)'!$C$74:$BT$74='+ Budget Narrative (1)'!$I$2),0))</f>
        <v>#N/A</v>
      </c>
      <c r="C24" s="235" t="e">
        <f t="array" ref="C24">INDEX('+ Salary Detail (1)'!$C34:$BT34,0,MATCH(1,('+ Salary Detail (1)'!$C$12:$BT$12="New")*('+ Salary Detail (1)'!$C$74:$BT$74='+ Budget Narrative (1)'!$I$2),0))</f>
        <v>#N/A</v>
      </c>
      <c r="D24" s="862"/>
      <c r="E24" s="10"/>
      <c r="F24" s="873"/>
      <c r="I24" s="7"/>
      <c r="J24" s="14"/>
    </row>
    <row r="25" spans="1:10" hidden="1">
      <c r="A25" s="842">
        <f>'+ Salary Detail (1)'!A35</f>
        <v>0</v>
      </c>
      <c r="B25" s="6" t="e">
        <f t="array" ref="B25">INDEX('+ Salary Detail (1)'!$C35:$BT35,0,MATCH(1,('+ Salary Detail (1)'!$C$13:$BT$13='+ Budget Narrative (1)'!$B$3)*('+ Salary Detail (1)'!$C$74:$BT$74='+ Budget Narrative (1)'!$I$2),0))</f>
        <v>#N/A</v>
      </c>
      <c r="C25" s="235" t="e">
        <f t="array" ref="C25">INDEX('+ Salary Detail (1)'!$C35:$BT35,0,MATCH(1,('+ Salary Detail (1)'!$C$12:$BT$12="New")*('+ Salary Detail (1)'!$C$74:$BT$74='+ Budget Narrative (1)'!$I$2),0))</f>
        <v>#N/A</v>
      </c>
      <c r="D25" s="862"/>
      <c r="E25" s="10"/>
      <c r="F25" s="873"/>
      <c r="I25" s="7"/>
      <c r="J25" s="14"/>
    </row>
    <row r="26" spans="1:10" hidden="1">
      <c r="A26" s="842">
        <f>'+ Salary Detail (1)'!A36</f>
        <v>0</v>
      </c>
      <c r="B26" s="6" t="e">
        <f t="array" ref="B26">INDEX('+ Salary Detail (1)'!$C36:$BT36,0,MATCH(1,('+ Salary Detail (1)'!$C$13:$BT$13='+ Budget Narrative (1)'!$B$3)*('+ Salary Detail (1)'!$C$74:$BT$74='+ Budget Narrative (1)'!$I$2),0))</f>
        <v>#N/A</v>
      </c>
      <c r="C26" s="235" t="e">
        <f t="array" ref="C26">INDEX('+ Salary Detail (1)'!$C36:$BT36,0,MATCH(1,('+ Salary Detail (1)'!$C$12:$BT$12="New")*('+ Salary Detail (1)'!$C$74:$BT$74='+ Budget Narrative (1)'!$I$2),0))</f>
        <v>#N/A</v>
      </c>
      <c r="D26" s="862"/>
      <c r="E26" s="10"/>
      <c r="F26" s="873"/>
      <c r="J26" s="14"/>
    </row>
    <row r="27" spans="1:10" hidden="1">
      <c r="A27" s="842">
        <f>'+ Salary Detail (1)'!A37</f>
        <v>0</v>
      </c>
      <c r="B27" s="6" t="e">
        <f t="array" ref="B27">INDEX('+ Salary Detail (1)'!$C37:$BT37,0,MATCH(1,('+ Salary Detail (1)'!$C$13:$BT$13='+ Budget Narrative (1)'!$B$3)*('+ Salary Detail (1)'!$C$74:$BT$74='+ Budget Narrative (1)'!$I$2),0))</f>
        <v>#N/A</v>
      </c>
      <c r="C27" s="235" t="e">
        <f t="array" ref="C27">INDEX('+ Salary Detail (1)'!$C37:$BT37,0,MATCH(1,('+ Salary Detail (1)'!$C$12:$BT$12="New")*('+ Salary Detail (1)'!$C$74:$BT$74='+ Budget Narrative (1)'!$I$2),0))</f>
        <v>#N/A</v>
      </c>
      <c r="D27" s="862"/>
      <c r="E27" s="10"/>
      <c r="F27" s="873"/>
      <c r="I27" s="7"/>
      <c r="J27" s="14"/>
    </row>
    <row r="28" spans="1:10" hidden="1">
      <c r="A28" s="842">
        <f>'+ Salary Detail (1)'!A38</f>
        <v>0</v>
      </c>
      <c r="B28" s="6" t="e">
        <f t="array" ref="B28">INDEX('+ Salary Detail (1)'!$C38:$BT38,0,MATCH(1,('+ Salary Detail (1)'!$C$13:$BT$13='+ Budget Narrative (1)'!$B$3)*('+ Salary Detail (1)'!$C$74:$BT$74='+ Budget Narrative (1)'!$I$2),0))</f>
        <v>#N/A</v>
      </c>
      <c r="C28" s="235" t="e">
        <f t="array" ref="C28">INDEX('+ Salary Detail (1)'!$C38:$BT38,0,MATCH(1,('+ Salary Detail (1)'!$C$12:$BT$12="New")*('+ Salary Detail (1)'!$C$74:$BT$74='+ Budget Narrative (1)'!$I$2),0))</f>
        <v>#N/A</v>
      </c>
      <c r="D28" s="862"/>
      <c r="E28" s="10"/>
      <c r="F28" s="873"/>
      <c r="I28" s="7"/>
      <c r="J28" s="14"/>
    </row>
    <row r="29" spans="1:10" hidden="1">
      <c r="A29" s="842">
        <f>'+ Salary Detail (1)'!A39</f>
        <v>0</v>
      </c>
      <c r="B29" s="6" t="e">
        <f t="array" ref="B29">INDEX('+ Salary Detail (1)'!$C39:$BT39,0,MATCH(1,('+ Salary Detail (1)'!$C$13:$BT$13='+ Budget Narrative (1)'!$B$3)*('+ Salary Detail (1)'!$C$74:$BT$74='+ Budget Narrative (1)'!$I$2),0))</f>
        <v>#N/A</v>
      </c>
      <c r="C29" s="235" t="e">
        <f t="array" ref="C29">INDEX('+ Salary Detail (1)'!$C39:$BT39,0,MATCH(1,('+ Salary Detail (1)'!$C$12:$BT$12="New")*('+ Salary Detail (1)'!$C$74:$BT$74='+ Budget Narrative (1)'!$I$2),0))</f>
        <v>#N/A</v>
      </c>
      <c r="D29" s="862"/>
      <c r="E29" s="10"/>
      <c r="F29" s="873"/>
      <c r="I29" s="7"/>
      <c r="J29" s="14"/>
    </row>
    <row r="30" spans="1:10" hidden="1">
      <c r="A30" s="842">
        <f>'+ Salary Detail (1)'!A40</f>
        <v>0</v>
      </c>
      <c r="B30" s="6" t="e">
        <f t="array" ref="B30">INDEX('+ Salary Detail (1)'!$C40:$BT40,0,MATCH(1,('+ Salary Detail (1)'!$C$13:$BT$13='+ Budget Narrative (1)'!$B$3)*('+ Salary Detail (1)'!$C$74:$BT$74='+ Budget Narrative (1)'!$I$2),0))</f>
        <v>#N/A</v>
      </c>
      <c r="C30" s="235" t="e">
        <f t="array" ref="C30">INDEX('+ Salary Detail (1)'!$C40:$BT40,0,MATCH(1,('+ Salary Detail (1)'!$C$12:$BT$12="New")*('+ Salary Detail (1)'!$C$74:$BT$74='+ Budget Narrative (1)'!$I$2),0))</f>
        <v>#N/A</v>
      </c>
      <c r="D30" s="862"/>
      <c r="E30" s="10"/>
      <c r="F30" s="873"/>
      <c r="I30" s="7"/>
      <c r="J30" s="14"/>
    </row>
    <row r="31" spans="1:10" hidden="1">
      <c r="A31" s="842">
        <f>'+ Salary Detail (1)'!A41</f>
        <v>0</v>
      </c>
      <c r="B31" s="6" t="e">
        <f t="array" ref="B31">INDEX('+ Salary Detail (1)'!$C41:$BT41,0,MATCH(1,('+ Salary Detail (1)'!$C$13:$BT$13='+ Budget Narrative (1)'!$B$3)*('+ Salary Detail (1)'!$C$74:$BT$74='+ Budget Narrative (1)'!$I$2),0))</f>
        <v>#N/A</v>
      </c>
      <c r="C31" s="235" t="e">
        <f t="array" ref="C31">INDEX('+ Salary Detail (1)'!$C41:$BT41,0,MATCH(1,('+ Salary Detail (1)'!$C$12:$BT$12="New")*('+ Salary Detail (1)'!$C$74:$BT$74='+ Budget Narrative (1)'!$I$2),0))</f>
        <v>#N/A</v>
      </c>
      <c r="D31" s="862"/>
      <c r="E31" s="10"/>
      <c r="F31" s="873"/>
      <c r="G31" s="916">
        <f>'+ Summary (1)'!G33+'Summary (2)'!G33+'Summary (3)'!G33+'Summary (4)'!G33+'Summary (5)'!G33+'Summary (6)'!G33+'Summary (7)'!G33+'Summary (8)'!G33</f>
        <v>0</v>
      </c>
      <c r="I31" s="7"/>
      <c r="J31" s="14"/>
    </row>
    <row r="32" spans="1:10" hidden="1">
      <c r="A32" s="842">
        <f>'+ Salary Detail (1)'!A42</f>
        <v>0</v>
      </c>
      <c r="B32" s="6" t="e">
        <f t="array" ref="B32">INDEX('+ Salary Detail (1)'!$C42:$BT42,0,MATCH(1,('+ Salary Detail (1)'!$C$13:$BT$13='+ Budget Narrative (1)'!$B$3)*('+ Salary Detail (1)'!$C$74:$BT$74='+ Budget Narrative (1)'!$I$2),0))</f>
        <v>#N/A</v>
      </c>
      <c r="C32" s="235" t="e">
        <f t="array" ref="C32">INDEX('+ Salary Detail (1)'!$C42:$BT42,0,MATCH(1,('+ Salary Detail (1)'!$C$12:$BT$12="New")*('+ Salary Detail (1)'!$C$74:$BT$74='+ Budget Narrative (1)'!$I$2),0))</f>
        <v>#N/A</v>
      </c>
      <c r="D32" s="862"/>
      <c r="E32" s="10"/>
      <c r="F32" s="873"/>
      <c r="I32" s="7"/>
      <c r="J32" s="14"/>
    </row>
    <row r="33" spans="1:10" hidden="1">
      <c r="A33" s="842">
        <f>'+ Salary Detail (1)'!A43</f>
        <v>0</v>
      </c>
      <c r="B33" s="6" t="e">
        <f t="array" ref="B33">INDEX('+ Salary Detail (1)'!$C43:$BT43,0,MATCH(1,('+ Salary Detail (1)'!$C$13:$BT$13='+ Budget Narrative (1)'!$B$3)*('+ Salary Detail (1)'!$C$74:$BT$74='+ Budget Narrative (1)'!$I$2),0))</f>
        <v>#N/A</v>
      </c>
      <c r="C33" s="235" t="e">
        <f t="array" ref="C33">INDEX('+ Salary Detail (1)'!$C43:$BT43,0,MATCH(1,('+ Salary Detail (1)'!$C$12:$BT$12="New")*('+ Salary Detail (1)'!$C$74:$BT$74='+ Budget Narrative (1)'!$I$2),0))</f>
        <v>#N/A</v>
      </c>
      <c r="D33" s="862"/>
      <c r="E33" s="10"/>
      <c r="F33" s="873"/>
      <c r="I33" s="7"/>
      <c r="J33" s="14"/>
    </row>
    <row r="34" spans="1:10" hidden="1">
      <c r="A34" s="842">
        <f>'+ Salary Detail (1)'!A44</f>
        <v>0</v>
      </c>
      <c r="B34" s="6" t="e">
        <f t="array" ref="B34">INDEX('+ Salary Detail (1)'!$C44:$BT44,0,MATCH(1,('+ Salary Detail (1)'!$C$13:$BT$13='+ Budget Narrative (1)'!$B$3)*('+ Salary Detail (1)'!$C$74:$BT$74='+ Budget Narrative (1)'!$I$2),0))</f>
        <v>#N/A</v>
      </c>
      <c r="C34" s="235" t="e">
        <f t="array" ref="C34">INDEX('+ Salary Detail (1)'!$C44:$BT44,0,MATCH(1,('+ Salary Detail (1)'!$C$12:$BT$12="New")*('+ Salary Detail (1)'!$C$74:$BT$74='+ Budget Narrative (1)'!$I$2),0))</f>
        <v>#N/A</v>
      </c>
      <c r="D34" s="862"/>
      <c r="E34" s="10"/>
      <c r="F34" s="873"/>
      <c r="I34" s="7"/>
      <c r="J34" s="14"/>
    </row>
    <row r="35" spans="1:10" hidden="1">
      <c r="A35" s="842">
        <f>'+ Salary Detail (1)'!A45</f>
        <v>0</v>
      </c>
      <c r="B35" s="6" t="e">
        <f t="array" ref="B35">INDEX('+ Salary Detail (1)'!$C45:$BT45,0,MATCH(1,('+ Salary Detail (1)'!$C$13:$BT$13='+ Budget Narrative (1)'!$B$3)*('+ Salary Detail (1)'!$C$74:$BT$74='+ Budget Narrative (1)'!$I$2),0))</f>
        <v>#N/A</v>
      </c>
      <c r="C35" s="235" t="e">
        <f t="array" ref="C35">INDEX('+ Salary Detail (1)'!$C45:$BT45,0,MATCH(1,('+ Salary Detail (1)'!$C$12:$BT$12="New")*('+ Salary Detail (1)'!$C$74:$BT$74='+ Budget Narrative (1)'!$I$2),0))</f>
        <v>#N/A</v>
      </c>
      <c r="D35" s="862"/>
      <c r="E35" s="10"/>
      <c r="F35" s="873"/>
      <c r="I35" s="7"/>
      <c r="J35" s="14"/>
    </row>
    <row r="36" spans="1:10" hidden="1">
      <c r="A36" s="842">
        <f>'+ Salary Detail (1)'!A46</f>
        <v>0</v>
      </c>
      <c r="B36" s="6" t="e">
        <f t="array" ref="B36">INDEX('+ Salary Detail (1)'!$C46:$BT46,0,MATCH(1,('+ Salary Detail (1)'!$C$13:$BT$13='+ Budget Narrative (1)'!$B$3)*('+ Salary Detail (1)'!$C$74:$BT$74='+ Budget Narrative (1)'!$I$2),0))</f>
        <v>#N/A</v>
      </c>
      <c r="C36" s="235" t="e">
        <f t="array" ref="C36">INDEX('+ Salary Detail (1)'!$C46:$BT46,0,MATCH(1,('+ Salary Detail (1)'!$C$12:$BT$12="New")*('+ Salary Detail (1)'!$C$74:$BT$74='+ Budget Narrative (1)'!$I$2),0))</f>
        <v>#N/A</v>
      </c>
      <c r="D36" s="862"/>
      <c r="E36" s="10"/>
      <c r="F36" s="873"/>
      <c r="I36" s="7"/>
      <c r="J36" s="14"/>
    </row>
    <row r="37" spans="1:10" hidden="1">
      <c r="A37" s="842">
        <f>'+ Salary Detail (1)'!A47</f>
        <v>0</v>
      </c>
      <c r="B37" s="6" t="e">
        <f t="array" ref="B37">INDEX('+ Salary Detail (1)'!$C47:$BT47,0,MATCH(1,('+ Salary Detail (1)'!$C$13:$BT$13='+ Budget Narrative (1)'!$B$3)*('+ Salary Detail (1)'!$C$74:$BT$74='+ Budget Narrative (1)'!$I$2),0))</f>
        <v>#N/A</v>
      </c>
      <c r="C37" s="235" t="e">
        <f t="array" ref="C37">INDEX('+ Salary Detail (1)'!$C47:$BT47,0,MATCH(1,('+ Salary Detail (1)'!$C$12:$BT$12="New")*('+ Salary Detail (1)'!$C$74:$BT$74='+ Budget Narrative (1)'!$I$2),0))</f>
        <v>#N/A</v>
      </c>
      <c r="D37" s="862"/>
      <c r="E37" s="10"/>
      <c r="F37" s="873"/>
      <c r="I37" s="7"/>
      <c r="J37" s="14"/>
    </row>
    <row r="38" spans="1:10" hidden="1">
      <c r="A38" s="842">
        <f>'+ Salary Detail (1)'!A48</f>
        <v>0</v>
      </c>
      <c r="B38" s="6" t="e">
        <f t="array" ref="B38">INDEX('+ Salary Detail (1)'!$C48:$BT48,0,MATCH(1,('+ Salary Detail (1)'!$C$13:$BT$13='+ Budget Narrative (1)'!$B$3)*('+ Salary Detail (1)'!$C$74:$BT$74='+ Budget Narrative (1)'!$I$2),0))</f>
        <v>#N/A</v>
      </c>
      <c r="C38" s="235" t="e">
        <f t="array" ref="C38">INDEX('+ Salary Detail (1)'!$C48:$BT48,0,MATCH(1,('+ Salary Detail (1)'!$C$12:$BT$12="New")*('+ Salary Detail (1)'!$C$74:$BT$74='+ Budget Narrative (1)'!$I$2),0))</f>
        <v>#N/A</v>
      </c>
      <c r="D38" s="862"/>
      <c r="E38" s="10"/>
      <c r="F38" s="873"/>
      <c r="I38" s="7"/>
      <c r="J38" s="14"/>
    </row>
    <row r="39" spans="1:10" hidden="1">
      <c r="A39" s="842">
        <f>'+ Salary Detail (1)'!A49</f>
        <v>0</v>
      </c>
      <c r="B39" s="6" t="e">
        <f t="array" ref="B39">INDEX('+ Salary Detail (1)'!$C49:$BT49,0,MATCH(1,('+ Salary Detail (1)'!$C$13:$BT$13='+ Budget Narrative (1)'!$B$3)*('+ Salary Detail (1)'!$C$74:$BT$74='+ Budget Narrative (1)'!$I$2),0))</f>
        <v>#N/A</v>
      </c>
      <c r="C39" s="235" t="e">
        <f t="array" ref="C39">INDEX('+ Salary Detail (1)'!$C49:$BT49,0,MATCH(1,('+ Salary Detail (1)'!$C$12:$BT$12="New")*('+ Salary Detail (1)'!$C$74:$BT$74='+ Budget Narrative (1)'!$I$2),0))</f>
        <v>#N/A</v>
      </c>
      <c r="D39" s="862"/>
      <c r="E39" s="10"/>
      <c r="F39" s="873"/>
      <c r="I39" s="7"/>
      <c r="J39" s="14"/>
    </row>
    <row r="40" spans="1:10" hidden="1">
      <c r="A40" s="842">
        <f>'+ Salary Detail (1)'!A50</f>
        <v>0</v>
      </c>
      <c r="B40" s="6" t="e">
        <f t="array" ref="B40">INDEX('+ Salary Detail (1)'!$C50:$BT50,0,MATCH(1,('+ Salary Detail (1)'!$C$13:$BT$13='+ Budget Narrative (1)'!$B$3)*('+ Salary Detail (1)'!$C$74:$BT$74='+ Budget Narrative (1)'!$I$2),0))</f>
        <v>#N/A</v>
      </c>
      <c r="C40" s="235" t="e">
        <f t="array" ref="C40">INDEX('+ Salary Detail (1)'!$C50:$BT50,0,MATCH(1,('+ Salary Detail (1)'!$C$12:$BT$12="New")*('+ Salary Detail (1)'!$C$74:$BT$74='+ Budget Narrative (1)'!$I$2),0))</f>
        <v>#N/A</v>
      </c>
      <c r="D40" s="862"/>
      <c r="E40" s="3"/>
      <c r="F40" s="873"/>
    </row>
    <row r="41" spans="1:10" hidden="1">
      <c r="A41" s="842">
        <f>'+ Salary Detail (1)'!A51</f>
        <v>0</v>
      </c>
      <c r="B41" s="6" t="e">
        <f t="array" ref="B41">INDEX('+ Salary Detail (1)'!$C51:$BT51,0,MATCH(1,('+ Salary Detail (1)'!$C$13:$BT$13='+ Budget Narrative (1)'!$B$3)*('+ Salary Detail (1)'!$C$74:$BT$74='+ Budget Narrative (1)'!$I$2),0))</f>
        <v>#N/A</v>
      </c>
      <c r="C41" s="235" t="e">
        <f t="array" ref="C41">INDEX('+ Salary Detail (1)'!$C51:$BT51,0,MATCH(1,('+ Salary Detail (1)'!$C$12:$BT$12="New")*('+ Salary Detail (1)'!$C$74:$BT$74='+ Budget Narrative (1)'!$I$2),0))</f>
        <v>#N/A</v>
      </c>
      <c r="D41" s="862"/>
      <c r="E41" s="3"/>
      <c r="F41" s="873"/>
    </row>
    <row r="42" spans="1:10" ht="15.6" hidden="1" customHeight="1">
      <c r="A42" s="842">
        <f>'+ Salary Detail (1)'!A52</f>
        <v>0</v>
      </c>
      <c r="B42" s="6" t="e">
        <f t="array" ref="B42">INDEX('+ Salary Detail (1)'!$C52:$BT52,0,MATCH(1,('+ Salary Detail (1)'!$C$13:$BT$13='+ Budget Narrative (1)'!$B$3)*('+ Salary Detail (1)'!$C$74:$BT$74='+ Budget Narrative (1)'!$I$2),0))</f>
        <v>#N/A</v>
      </c>
      <c r="C42" s="235" t="e">
        <f t="array" ref="C42">INDEX('+ Salary Detail (1)'!$C52:$BT52,0,MATCH(1,('+ Salary Detail (1)'!$C$12:$BT$12="New")*('+ Salary Detail (1)'!$C$74:$BT$74='+ Budget Narrative (1)'!$I$2),0))</f>
        <v>#N/A</v>
      </c>
      <c r="D42" s="862"/>
      <c r="E42" s="10"/>
      <c r="F42" s="873"/>
      <c r="I42" s="7"/>
      <c r="J42" s="14"/>
    </row>
    <row r="43" spans="1:10" ht="15.6" hidden="1" customHeight="1">
      <c r="A43" s="842">
        <f>'+ Salary Detail (1)'!A53</f>
        <v>0</v>
      </c>
      <c r="B43" s="6" t="e">
        <f t="array" ref="B43">INDEX('+ Salary Detail (1)'!$C53:$BT53,0,MATCH(1,('+ Salary Detail (1)'!$C$13:$BT$13='+ Budget Narrative (1)'!$B$3)*('+ Salary Detail (1)'!$C$74:$BT$74='+ Budget Narrative (1)'!$I$2),0))</f>
        <v>#N/A</v>
      </c>
      <c r="C43" s="235" t="e">
        <f t="array" ref="C43">INDEX('+ Salary Detail (1)'!$C53:$BT53,0,MATCH(1,('+ Salary Detail (1)'!$C$12:$BT$12="New")*('+ Salary Detail (1)'!$C$74:$BT$74='+ Budget Narrative (1)'!$I$2),0))</f>
        <v>#N/A</v>
      </c>
      <c r="D43" s="862"/>
      <c r="E43" s="10"/>
      <c r="F43" s="873"/>
      <c r="I43" s="7"/>
      <c r="J43" s="14"/>
    </row>
    <row r="44" spans="1:10" ht="15.6" hidden="1" customHeight="1">
      <c r="A44" s="842">
        <f>'+ Salary Detail (1)'!A54</f>
        <v>0</v>
      </c>
      <c r="B44" s="6" t="e">
        <f t="array" ref="B44">INDEX('+ Salary Detail (1)'!$C54:$BT54,0,MATCH(1,('+ Salary Detail (1)'!$C$13:$BT$13='+ Budget Narrative (1)'!$B$3)*('+ Salary Detail (1)'!$C$74:$BT$74='+ Budget Narrative (1)'!$I$2),0))</f>
        <v>#N/A</v>
      </c>
      <c r="C44" s="235" t="e">
        <f t="array" ref="C44">INDEX('+ Salary Detail (1)'!$C54:$BT54,0,MATCH(1,('+ Salary Detail (1)'!$C$12:$BT$12="New")*('+ Salary Detail (1)'!$C$74:$BT$74='+ Budget Narrative (1)'!$I$2),0))</f>
        <v>#N/A</v>
      </c>
      <c r="D44" s="862"/>
      <c r="E44" s="10"/>
      <c r="F44" s="873"/>
      <c r="I44" s="7"/>
      <c r="J44" s="14"/>
    </row>
    <row r="45" spans="1:10" ht="15.6" hidden="1" customHeight="1">
      <c r="A45" s="846">
        <f>'+ Salary Detail (1)'!A55</f>
        <v>0</v>
      </c>
      <c r="B45" s="6" t="e">
        <f t="array" ref="B45">INDEX('+ Salary Detail (1)'!$C55:$BT55,0,MATCH(1,('+ Salary Detail (1)'!$C$13:$BT$13='+ Budget Narrative (1)'!$B$3)*('+ Salary Detail (1)'!$C$74:$BT$74='+ Budget Narrative (1)'!$I$2),0))</f>
        <v>#N/A</v>
      </c>
      <c r="C45" s="235" t="e">
        <f t="array" ref="C45">INDEX('+ Salary Detail (1)'!$C55:$BT55,0,MATCH(1,('+ Salary Detail (1)'!$C$12:$BT$12="New")*('+ Salary Detail (1)'!$C$74:$BT$74='+ Budget Narrative (1)'!$I$2),0))</f>
        <v>#N/A</v>
      </c>
      <c r="D45" s="863"/>
      <c r="E45" s="212"/>
      <c r="F45" s="873"/>
      <c r="I45" s="7"/>
      <c r="J45" s="14"/>
    </row>
    <row r="46" spans="1:10" ht="15.6" hidden="1" customHeight="1">
      <c r="A46" s="846" t="s">
        <v>377</v>
      </c>
      <c r="B46" s="251" t="e">
        <f>SUM(B4:B45)</f>
        <v>#N/A</v>
      </c>
      <c r="C46" s="216" t="e">
        <f>SUM(C4:C45)</f>
        <v>#N/A</v>
      </c>
      <c r="D46" s="211"/>
      <c r="E46" s="212"/>
      <c r="F46" s="873"/>
      <c r="I46" s="7"/>
      <c r="J46" s="14"/>
    </row>
    <row r="47" spans="1:10" ht="26.25" hidden="1" thickBot="1">
      <c r="A47" s="256" t="s">
        <v>378</v>
      </c>
      <c r="B47" s="787" t="e">
        <f>C47/C46</f>
        <v>#N/A</v>
      </c>
      <c r="C47" s="258" t="e" cm="1">
        <f t="array" ref="C47">INDEX('+ Salary Detail (1)'!$C60:$BT60,0,MATCH(1,('+ Salary Detail (1)'!$C$12:$BT$12="New")*('+ Salary Detail (1)'!$C$74:$BT$74='+ Budget Narrative (1)'!$I$2),0))</f>
        <v>#N/A</v>
      </c>
      <c r="D47" s="259" t="s">
        <v>379</v>
      </c>
      <c r="E47" s="260"/>
      <c r="F47" s="874"/>
      <c r="G47" s="918"/>
      <c r="I47" s="7"/>
      <c r="J47" s="4"/>
    </row>
    <row r="48" spans="1:10" ht="13.5" hidden="1" thickBot="1">
      <c r="A48" s="281" t="s">
        <v>380</v>
      </c>
      <c r="B48" s="282"/>
      <c r="C48" s="283" t="e">
        <f>C46+C47</f>
        <v>#N/A</v>
      </c>
      <c r="E48" s="10"/>
      <c r="F48" s="10"/>
      <c r="G48" s="918"/>
      <c r="I48" s="7"/>
      <c r="J48" s="4"/>
    </row>
    <row r="49" spans="1:10" ht="13.5" thickBot="1">
      <c r="A49" s="10"/>
      <c r="B49" s="12"/>
      <c r="C49" s="215"/>
      <c r="E49" s="10"/>
      <c r="F49" s="10"/>
      <c r="G49" s="918"/>
      <c r="I49" s="7"/>
      <c r="J49" s="4"/>
    </row>
    <row r="50" spans="1:10" s="4" customFormat="1" ht="39" customHeight="1">
      <c r="A50" s="1408" t="s">
        <v>326</v>
      </c>
      <c r="B50" s="1409"/>
      <c r="C50" s="254" t="s">
        <v>349</v>
      </c>
      <c r="D50" s="253" t="s">
        <v>374</v>
      </c>
      <c r="E50" s="255" t="s">
        <v>375</v>
      </c>
      <c r="F50" s="239"/>
      <c r="G50" s="917"/>
      <c r="H50" s="917"/>
    </row>
    <row r="51" spans="1:10" hidden="1">
      <c r="A51" s="1421" t="str">
        <f>'+ Operating Detail (1)'!A14</f>
        <v>Rental of Property</v>
      </c>
      <c r="B51" s="1422"/>
      <c r="C51" s="291" t="e" cm="1">
        <f t="array" ref="C51">INDEX('+ Operating Detail (1)'!$C14:$AF14,0,MATCH(1,('+ Operating Detail (1)'!$C$12:$AF$12="New")*('+ Operating Detail (1)'!$C$121:$AF$121='+ Budget Narrative (1)'!$I$2),0))</f>
        <v>#N/A</v>
      </c>
      <c r="D51" s="866"/>
      <c r="E51" s="867"/>
      <c r="F51" s="843"/>
      <c r="I51" s="11"/>
      <c r="J51" s="4"/>
    </row>
    <row r="52" spans="1:10" hidden="1">
      <c r="A52" s="1421" t="str">
        <f>'+ Operating Detail (1)'!A15</f>
        <v xml:space="preserve">Utilities(Elec, Water, Gas, Phone, Scavenger) </v>
      </c>
      <c r="B52" s="1422"/>
      <c r="C52" s="291" t="e">
        <f t="array" ref="C52">INDEX('+ Operating Detail (1)'!$C15:$AF15,0,MATCH(1,('+ Operating Detail (1)'!$C$12:$AF$12="New")*('+ Operating Detail (1)'!$C$121:$AF$121='+ Budget Narrative (1)'!$I$2),0))</f>
        <v>#N/A</v>
      </c>
      <c r="D52" s="866"/>
      <c r="E52" s="868"/>
      <c r="F52" s="843"/>
      <c r="I52" s="11"/>
      <c r="J52" s="4"/>
    </row>
    <row r="53" spans="1:10" hidden="1">
      <c r="A53" s="1421" t="str">
        <f>'+ Operating Detail (1)'!A16</f>
        <v>Office Supplies, Postage</v>
      </c>
      <c r="B53" s="1422"/>
      <c r="C53" s="291" t="e">
        <f t="array" ref="C53">INDEX('+ Operating Detail (1)'!$C16:$AF16,0,MATCH(1,('+ Operating Detail (1)'!$C$12:$AF$12="New")*('+ Operating Detail (1)'!$C$121:$AF$121='+ Budget Narrative (1)'!$I$2),0))</f>
        <v>#N/A</v>
      </c>
      <c r="D53" s="866"/>
      <c r="E53" s="869"/>
      <c r="F53" s="843"/>
      <c r="I53" s="7"/>
      <c r="J53" s="14"/>
    </row>
    <row r="54" spans="1:10" hidden="1">
      <c r="A54" s="1421" t="str">
        <f>'+ Operating Detail (1)'!A17</f>
        <v>Building Maintenance Supplies and Repair</v>
      </c>
      <c r="B54" s="1422"/>
      <c r="C54" s="291" t="e">
        <f t="array" ref="C54">INDEX('+ Operating Detail (1)'!$C17:$AF17,0,MATCH(1,('+ Operating Detail (1)'!$C$12:$AF$12="New")*('+ Operating Detail (1)'!$C$121:$AF$121='+ Budget Narrative (1)'!$I$2),0))</f>
        <v>#N/A</v>
      </c>
      <c r="D54" s="866"/>
      <c r="E54" s="868"/>
      <c r="F54" s="843"/>
      <c r="I54" s="7"/>
      <c r="J54" s="14"/>
    </row>
    <row r="55" spans="1:10" hidden="1">
      <c r="A55" s="1421" t="str">
        <f>'+ Operating Detail (1)'!A18</f>
        <v>Printing and Reproduction</v>
      </c>
      <c r="B55" s="1422"/>
      <c r="C55" s="291" t="e">
        <f t="array" ref="C55">INDEX('+ Operating Detail (1)'!$C18:$AF18,0,MATCH(1,('+ Operating Detail (1)'!$C$12:$AF$12="New")*('+ Operating Detail (1)'!$C$121:$AF$121='+ Budget Narrative (1)'!$I$2),0))</f>
        <v>#N/A</v>
      </c>
      <c r="D55" s="866"/>
      <c r="E55" s="868"/>
      <c r="F55" s="843"/>
      <c r="I55" s="11"/>
      <c r="J55" s="14"/>
    </row>
    <row r="56" spans="1:10" hidden="1">
      <c r="A56" s="1421" t="str">
        <f>'+ Operating Detail (1)'!A19</f>
        <v>Insurance</v>
      </c>
      <c r="B56" s="1422"/>
      <c r="C56" s="291" t="e">
        <f t="array" ref="C56">INDEX('+ Operating Detail (1)'!$C19:$AF19,0,MATCH(1,('+ Operating Detail (1)'!$C$12:$AF$12="New")*('+ Operating Detail (1)'!$C$121:$AF$121='+ Budget Narrative (1)'!$I$2),0))</f>
        <v>#N/A</v>
      </c>
      <c r="D56" s="866"/>
      <c r="E56" s="868"/>
      <c r="F56" s="843"/>
      <c r="I56" s="11"/>
      <c r="J56" s="14"/>
    </row>
    <row r="57" spans="1:10" hidden="1">
      <c r="A57" s="1421" t="str">
        <f>'+ Operating Detail (1)'!A20</f>
        <v>Staff Training</v>
      </c>
      <c r="B57" s="1422"/>
      <c r="C57" s="291" t="e">
        <f t="array" ref="C57">INDEX('+ Operating Detail (1)'!$C20:$AF20,0,MATCH(1,('+ Operating Detail (1)'!$C$12:$AF$12="New")*('+ Operating Detail (1)'!$C$121:$AF$121='+ Budget Narrative (1)'!$I$2),0))</f>
        <v>#N/A</v>
      </c>
      <c r="D57" s="866"/>
      <c r="E57" s="868"/>
      <c r="F57" s="843"/>
      <c r="I57" s="11"/>
      <c r="J57" s="14"/>
    </row>
    <row r="58" spans="1:10" hidden="1">
      <c r="A58" s="1421" t="str">
        <f>'+ Operating Detail (1)'!A21</f>
        <v>Staff Travel-(Local &amp; Out of Town)</v>
      </c>
      <c r="B58" s="1422"/>
      <c r="C58" s="291" t="e">
        <f t="array" ref="C58">INDEX('+ Operating Detail (1)'!$C21:$AF21,0,MATCH(1,('+ Operating Detail (1)'!$C$12:$AF$12="New")*('+ Operating Detail (1)'!$C$121:$AF$121='+ Budget Narrative (1)'!$I$2),0))</f>
        <v>#N/A</v>
      </c>
      <c r="D58" s="866"/>
      <c r="E58" s="868"/>
      <c r="F58" s="843"/>
      <c r="I58" s="11"/>
      <c r="J58" s="14"/>
    </row>
    <row r="59" spans="1:10" hidden="1">
      <c r="A59" s="1421" t="str">
        <f>'+ Operating Detail (1)'!A22</f>
        <v>Rental of Equipment</v>
      </c>
      <c r="B59" s="1422"/>
      <c r="C59" s="291" t="e">
        <f t="array" ref="C59">INDEX('+ Operating Detail (1)'!$C22:$AF22,0,MATCH(1,('+ Operating Detail (1)'!$C$12:$AF$12="New")*('+ Operating Detail (1)'!$C$121:$AF$121='+ Budget Narrative (1)'!$I$2),0))</f>
        <v>#N/A</v>
      </c>
      <c r="D59" s="866"/>
      <c r="E59" s="868"/>
      <c r="F59" s="843"/>
      <c r="I59" s="11"/>
      <c r="J59" s="14"/>
    </row>
    <row r="60" spans="1:10">
      <c r="A60" s="1398" t="str">
        <f>'+ Operating Detail (1)'!A23</f>
        <v>33 Gough Street</v>
      </c>
      <c r="B60" s="1396"/>
      <c r="C60" s="291" t="e">
        <f t="array" ref="C60">INDEX('+ Operating Detail (1)'!$C23:$AF23,0,MATCH(1,('+ Operating Detail (1)'!$C$12:$AF$12="New")*('+ Operating Detail (1)'!$C$121:$AF$121='+ Budget Narrative (1)'!$I$2),0))</f>
        <v>#N/A</v>
      </c>
      <c r="D60" s="866"/>
      <c r="E60" s="868"/>
      <c r="F60" s="843"/>
      <c r="I60" s="11"/>
      <c r="J60" s="14"/>
    </row>
    <row r="61" spans="1:10">
      <c r="A61" s="1398" t="str">
        <f>'+ Operating Detail (1)'!A24</f>
        <v>Bay View Vehicle Triage Center</v>
      </c>
      <c r="B61" s="1396"/>
      <c r="C61" s="291" t="e">
        <f t="array" ref="C61">INDEX('+ Operating Detail (1)'!$C24:$AF24,0,MATCH(1,('+ Operating Detail (1)'!$C$12:$AF$12="New")*('+ Operating Detail (1)'!$C$121:$AF$121='+ Budget Narrative (1)'!$I$2),0))</f>
        <v>#N/A</v>
      </c>
      <c r="D61" s="866"/>
      <c r="E61" s="868"/>
      <c r="F61" s="843"/>
      <c r="I61" s="7"/>
      <c r="J61" s="14"/>
    </row>
    <row r="62" spans="1:10">
      <c r="A62" s="1398" t="str">
        <f>'+ Operating Detail (1)'!A25</f>
        <v>Mission Cabins</v>
      </c>
      <c r="B62" s="1396"/>
      <c r="C62" s="291" t="e">
        <f t="array" ref="C62">INDEX('+ Operating Detail (1)'!$C25:$AF25,0,MATCH(1,('+ Operating Detail (1)'!$C$12:$AF$12="New")*('+ Operating Detail (1)'!$C$121:$AF$121='+ Budget Narrative (1)'!$I$2),0))</f>
        <v>#N/A</v>
      </c>
      <c r="D62" s="866"/>
      <c r="E62" s="868"/>
      <c r="F62" s="843"/>
      <c r="I62" s="7"/>
      <c r="J62" s="14"/>
    </row>
    <row r="63" spans="1:10">
      <c r="A63" s="1398">
        <f>'+ Operating Detail (1)'!A26</f>
        <v>0</v>
      </c>
      <c r="B63" s="1396"/>
      <c r="C63" s="291" t="e">
        <f t="array" ref="C63">INDEX('+ Operating Detail (1)'!$C26:$AF26,0,MATCH(1,('+ Operating Detail (1)'!$C$12:$AF$12="New")*('+ Operating Detail (1)'!$C$121:$AF$121='+ Budget Narrative (1)'!$I$2),0))</f>
        <v>#N/A</v>
      </c>
      <c r="D63" s="866"/>
      <c r="E63" s="868"/>
      <c r="F63" s="843"/>
      <c r="I63" s="7"/>
      <c r="J63" s="14"/>
    </row>
    <row r="64" spans="1:10">
      <c r="A64" s="1398">
        <f>'+ Operating Detail (1)'!A27</f>
        <v>0</v>
      </c>
      <c r="B64" s="1396"/>
      <c r="C64" s="291" t="e">
        <f t="array" ref="C64">INDEX('+ Operating Detail (1)'!$C27:$AF27,0,MATCH(1,('+ Operating Detail (1)'!$C$12:$AF$12="New")*('+ Operating Detail (1)'!$C$121:$AF$121='+ Budget Narrative (1)'!$I$2),0))</f>
        <v>#N/A</v>
      </c>
      <c r="D64" s="866"/>
      <c r="E64" s="868"/>
      <c r="F64" s="843"/>
      <c r="I64" s="7"/>
      <c r="J64" s="14"/>
    </row>
    <row r="65" spans="1:10">
      <c r="A65" s="1398">
        <f>'+ Operating Detail (1)'!A28</f>
        <v>0</v>
      </c>
      <c r="B65" s="1396"/>
      <c r="C65" s="291" t="e">
        <f t="array" ref="C65">INDEX('+ Operating Detail (1)'!$C28:$AF28,0,MATCH(1,('+ Operating Detail (1)'!$C$12:$AF$12="New")*('+ Operating Detail (1)'!$C$121:$AF$121='+ Budget Narrative (1)'!$I$2),0))</f>
        <v>#N/A</v>
      </c>
      <c r="D65" s="866"/>
      <c r="E65" s="868"/>
      <c r="F65" s="843"/>
    </row>
    <row r="66" spans="1:10" hidden="1">
      <c r="A66" s="1398">
        <f>'+ Operating Detail (1)'!A29</f>
        <v>0</v>
      </c>
      <c r="B66" s="1396"/>
      <c r="C66" s="291" t="e">
        <f t="array" ref="C66">INDEX('+ Operating Detail (1)'!$C29:$AF29,0,MATCH(1,('+ Operating Detail (1)'!$C$12:$AF$12="New")*('+ Operating Detail (1)'!$C$121:$AF$121='+ Budget Narrative (1)'!$I$2),0))</f>
        <v>#N/A</v>
      </c>
      <c r="D66" s="866"/>
      <c r="E66" s="868"/>
      <c r="F66" s="843"/>
      <c r="I66" s="7"/>
      <c r="J66" s="14"/>
    </row>
    <row r="67" spans="1:10" hidden="1">
      <c r="A67" s="1398">
        <f>'+ Operating Detail (1)'!A30</f>
        <v>0</v>
      </c>
      <c r="B67" s="1396"/>
      <c r="C67" s="291" t="e">
        <f t="array" ref="C67">INDEX('+ Operating Detail (1)'!$C30:$AF30,0,MATCH(1,('+ Operating Detail (1)'!$C$12:$AF$12="New")*('+ Operating Detail (1)'!$C$121:$AF$121='+ Budget Narrative (1)'!$I$2),0))</f>
        <v>#N/A</v>
      </c>
      <c r="D67" s="866"/>
      <c r="E67" s="868"/>
      <c r="F67" s="843"/>
      <c r="I67" s="7"/>
      <c r="J67" s="14"/>
    </row>
    <row r="68" spans="1:10" hidden="1">
      <c r="A68" s="1398">
        <f>'+ Operating Detail (1)'!A31</f>
        <v>0</v>
      </c>
      <c r="B68" s="1396"/>
      <c r="C68" s="291" t="e">
        <f t="array" ref="C68">INDEX('+ Operating Detail (1)'!$C31:$AF31,0,MATCH(1,('+ Operating Detail (1)'!$C$12:$AF$12="New")*('+ Operating Detail (1)'!$C$121:$AF$121='+ Budget Narrative (1)'!$I$2),0))</f>
        <v>#N/A</v>
      </c>
      <c r="D68" s="866"/>
      <c r="E68" s="868"/>
      <c r="F68" s="843"/>
      <c r="I68" s="7"/>
      <c r="J68" s="14"/>
    </row>
    <row r="69" spans="1:10" hidden="1">
      <c r="A69" s="1398">
        <f>'+ Operating Detail (1)'!A32</f>
        <v>0</v>
      </c>
      <c r="B69" s="1396"/>
      <c r="C69" s="291" t="e">
        <f t="array" ref="C69">INDEX('+ Operating Detail (1)'!$C32:$AF32,0,MATCH(1,('+ Operating Detail (1)'!$C$12:$AF$12="New")*('+ Operating Detail (1)'!$C$121:$AF$121='+ Budget Narrative (1)'!$I$2),0))</f>
        <v>#N/A</v>
      </c>
      <c r="D69" s="866"/>
      <c r="E69" s="868"/>
      <c r="F69" s="843"/>
      <c r="I69" s="7"/>
    </row>
    <row r="70" spans="1:10" hidden="1">
      <c r="A70" s="1398">
        <f>'+ Operating Detail (1)'!A33</f>
        <v>0</v>
      </c>
      <c r="B70" s="1396"/>
      <c r="C70" s="291" t="e">
        <f t="array" ref="C70">INDEX('+ Operating Detail (1)'!$C33:$AF33,0,MATCH(1,('+ Operating Detail (1)'!$C$12:$AF$12="New")*('+ Operating Detail (1)'!$C$121:$AF$121='+ Budget Narrative (1)'!$I$2),0))</f>
        <v>#N/A</v>
      </c>
      <c r="D70" s="866"/>
      <c r="E70" s="868"/>
      <c r="F70" s="843"/>
      <c r="I70" s="7"/>
      <c r="J70" s="14"/>
    </row>
    <row r="71" spans="1:10" hidden="1">
      <c r="A71" s="1398">
        <f>'+ Operating Detail (1)'!A34</f>
        <v>0</v>
      </c>
      <c r="B71" s="1396"/>
      <c r="C71" s="291" t="e">
        <f t="array" ref="C71">INDEX('+ Operating Detail (1)'!$C34:$AF34,0,MATCH(1,('+ Operating Detail (1)'!$C$12:$AF$12="New")*('+ Operating Detail (1)'!$C$121:$AF$121='+ Budget Narrative (1)'!$I$2),0))</f>
        <v>#N/A</v>
      </c>
      <c r="D71" s="866"/>
      <c r="E71" s="868"/>
      <c r="F71" s="843"/>
      <c r="I71" s="7"/>
      <c r="J71" s="14"/>
    </row>
    <row r="72" spans="1:10" hidden="1">
      <c r="A72" s="1398">
        <f>'+ Operating Detail (1)'!A35</f>
        <v>0</v>
      </c>
      <c r="B72" s="1396"/>
      <c r="C72" s="291" t="e">
        <f t="array" ref="C72">INDEX('+ Operating Detail (1)'!$C35:$AF35,0,MATCH(1,('+ Operating Detail (1)'!$C$12:$AF$12="New")*('+ Operating Detail (1)'!$C$121:$AF$121='+ Budget Narrative (1)'!$I$2),0))</f>
        <v>#N/A</v>
      </c>
      <c r="D72" s="866"/>
      <c r="E72" s="868"/>
      <c r="F72" s="843"/>
      <c r="I72" s="7"/>
      <c r="J72" s="14"/>
    </row>
    <row r="73" spans="1:10" hidden="1">
      <c r="A73" s="1398">
        <f>'+ Operating Detail (1)'!A36</f>
        <v>0</v>
      </c>
      <c r="B73" s="1396"/>
      <c r="C73" s="291" t="e">
        <f t="array" ref="C73">INDEX('+ Operating Detail (1)'!$C36:$AF36,0,MATCH(1,('+ Operating Detail (1)'!$C$12:$AF$12="New")*('+ Operating Detail (1)'!$C$121:$AF$121='+ Budget Narrative (1)'!$I$2),0))</f>
        <v>#N/A</v>
      </c>
      <c r="D73" s="866"/>
      <c r="E73" s="868"/>
      <c r="F73" s="843"/>
    </row>
    <row r="74" spans="1:10" hidden="1">
      <c r="A74" s="1398">
        <f>'+ Operating Detail (1)'!A37</f>
        <v>0</v>
      </c>
      <c r="B74" s="1396"/>
      <c r="C74" s="291" t="e">
        <f t="array" ref="C74">INDEX('+ Operating Detail (1)'!$C37:$AF37,0,MATCH(1,('+ Operating Detail (1)'!$C$12:$AF$12="New")*('+ Operating Detail (1)'!$C$121:$AF$121='+ Budget Narrative (1)'!$I$2),0))</f>
        <v>#N/A</v>
      </c>
      <c r="D74" s="866"/>
      <c r="E74" s="868"/>
      <c r="F74" s="843"/>
      <c r="I74" s="7"/>
      <c r="J74" s="4"/>
    </row>
    <row r="75" spans="1:10" hidden="1">
      <c r="A75" s="1398">
        <f>'+ Operating Detail (1)'!A38</f>
        <v>0</v>
      </c>
      <c r="B75" s="1396"/>
      <c r="C75" s="291" t="e">
        <f t="array" ref="C75">INDEX('+ Operating Detail (1)'!$C38:$AF38,0,MATCH(1,('+ Operating Detail (1)'!$C$12:$AF$12="New")*('+ Operating Detail (1)'!$C$121:$AF$121='+ Budget Narrative (1)'!$I$2),0))</f>
        <v>#N/A</v>
      </c>
      <c r="D75" s="866"/>
      <c r="E75" s="868"/>
      <c r="F75" s="843"/>
      <c r="I75" s="7"/>
      <c r="J75" s="4"/>
    </row>
    <row r="76" spans="1:10" hidden="1">
      <c r="A76" s="1398">
        <f>'+ Operating Detail (1)'!A39</f>
        <v>0</v>
      </c>
      <c r="B76" s="1396"/>
      <c r="C76" s="291" t="e">
        <f t="array" ref="C76">INDEX('+ Operating Detail (1)'!$C39:$AF39,0,MATCH(1,('+ Operating Detail (1)'!$C$12:$AF$12="New")*('+ Operating Detail (1)'!$C$121:$AF$121='+ Budget Narrative (1)'!$I$2),0))</f>
        <v>#N/A</v>
      </c>
      <c r="D76" s="866"/>
      <c r="E76" s="868"/>
      <c r="F76" s="843"/>
      <c r="I76" s="7"/>
      <c r="J76" s="4"/>
    </row>
    <row r="77" spans="1:10" hidden="1">
      <c r="A77" s="1398">
        <f>'+ Operating Detail (1)'!A40</f>
        <v>0</v>
      </c>
      <c r="B77" s="1396"/>
      <c r="C77" s="291" t="e">
        <f t="array" ref="C77">INDEX('+ Operating Detail (1)'!$C40:$AF40,0,MATCH(1,('+ Operating Detail (1)'!$C$12:$AF$12="New")*('+ Operating Detail (1)'!$C$121:$AF$121='+ Budget Narrative (1)'!$I$2),0))</f>
        <v>#N/A</v>
      </c>
      <c r="D77" s="866"/>
      <c r="E77" s="868"/>
      <c r="F77" s="843"/>
    </row>
    <row r="78" spans="1:10" hidden="1">
      <c r="A78" s="1398">
        <f>'+ Operating Detail (1)'!A41</f>
        <v>0</v>
      </c>
      <c r="B78" s="1396"/>
      <c r="C78" s="291" t="e">
        <f t="array" ref="C78">INDEX('+ Operating Detail (1)'!$C41:$AF41,0,MATCH(1,('+ Operating Detail (1)'!$C$12:$AF$12="New")*('+ Operating Detail (1)'!$C$121:$AF$121='+ Budget Narrative (1)'!$I$2),0))</f>
        <v>#N/A</v>
      </c>
      <c r="D78" s="866"/>
      <c r="E78" s="868"/>
      <c r="F78" s="843"/>
      <c r="I78" s="7"/>
      <c r="J78" s="14"/>
    </row>
    <row r="79" spans="1:10" hidden="1">
      <c r="A79" s="1398">
        <f>'+ Operating Detail (1)'!A42</f>
        <v>0</v>
      </c>
      <c r="B79" s="1396"/>
      <c r="C79" s="291" t="e">
        <f t="array" ref="C79">INDEX('+ Operating Detail (1)'!$C42:$AF42,0,MATCH(1,('+ Operating Detail (1)'!$C$12:$AF$12="New")*('+ Operating Detail (1)'!$C$121:$AF$121='+ Budget Narrative (1)'!$I$2),0))</f>
        <v>#N/A</v>
      </c>
      <c r="D79" s="866"/>
      <c r="E79" s="868"/>
      <c r="F79" s="843"/>
      <c r="I79" s="7"/>
      <c r="J79" s="14"/>
    </row>
    <row r="80" spans="1:10" hidden="1">
      <c r="A80" s="1398">
        <f>'+ Operating Detail (1)'!A43</f>
        <v>0</v>
      </c>
      <c r="B80" s="1396"/>
      <c r="C80" s="291" t="e">
        <f t="array" ref="C80">INDEX('+ Operating Detail (1)'!$C43:$AF43,0,MATCH(1,('+ Operating Detail (1)'!$C$12:$AF$12="New")*('+ Operating Detail (1)'!$C$121:$AF$121='+ Budget Narrative (1)'!$I$2),0))</f>
        <v>#N/A</v>
      </c>
      <c r="D80" s="866"/>
      <c r="E80" s="868"/>
      <c r="F80" s="843"/>
      <c r="I80" s="7"/>
      <c r="J80" s="14"/>
    </row>
    <row r="81" spans="1:10" hidden="1">
      <c r="A81" s="1398">
        <f>'+ Operating Detail (1)'!A44</f>
        <v>0</v>
      </c>
      <c r="B81" s="1396"/>
      <c r="C81" s="291" t="e">
        <f t="array" ref="C81">INDEX('+ Operating Detail (1)'!$C44:$AF44,0,MATCH(1,('+ Operating Detail (1)'!$C$12:$AF$12="New")*('+ Operating Detail (1)'!$C$121:$AF$121='+ Budget Narrative (1)'!$I$2),0))</f>
        <v>#N/A</v>
      </c>
      <c r="D81" s="866"/>
      <c r="E81" s="868"/>
      <c r="F81" s="843"/>
      <c r="I81" s="7"/>
      <c r="J81" s="14"/>
    </row>
    <row r="82" spans="1:10" hidden="1">
      <c r="A82" s="1398">
        <f>'+ Operating Detail (1)'!A45</f>
        <v>0</v>
      </c>
      <c r="B82" s="1396"/>
      <c r="C82" s="291" t="e">
        <f t="array" ref="C82">INDEX('+ Operating Detail (1)'!$C45:$AF45,0,MATCH(1,('+ Operating Detail (1)'!$C$12:$AF$12="New")*('+ Operating Detail (1)'!$C$121:$AF$121='+ Budget Narrative (1)'!$I$2),0))</f>
        <v>#N/A</v>
      </c>
      <c r="D82" s="866"/>
      <c r="E82" s="868"/>
      <c r="F82" s="843"/>
      <c r="I82" s="7"/>
      <c r="J82" s="14"/>
    </row>
    <row r="83" spans="1:10" hidden="1">
      <c r="A83" s="1398">
        <f>'+ Operating Detail (1)'!A46</f>
        <v>0</v>
      </c>
      <c r="B83" s="1396"/>
      <c r="C83" s="291" t="e">
        <f t="array" ref="C83">INDEX('+ Operating Detail (1)'!$C46:$AF46,0,MATCH(1,('+ Operating Detail (1)'!$C$12:$AF$12="New")*('+ Operating Detail (1)'!$C$121:$AF$121='+ Budget Narrative (1)'!$I$2),0))</f>
        <v>#N/A</v>
      </c>
      <c r="D83" s="866"/>
      <c r="E83" s="868"/>
      <c r="F83" s="843"/>
      <c r="I83" s="7"/>
      <c r="J83" s="14"/>
    </row>
    <row r="84" spans="1:10" hidden="1">
      <c r="A84" s="1398">
        <f>'+ Operating Detail (1)'!A47</f>
        <v>0</v>
      </c>
      <c r="B84" s="1396"/>
      <c r="C84" s="291" t="e">
        <f t="array" ref="C84">INDEX('+ Operating Detail (1)'!$C47:$AF47,0,MATCH(1,('+ Operating Detail (1)'!$C$12:$AF$12="New")*('+ Operating Detail (1)'!$C$121:$AF$121='+ Budget Narrative (1)'!$I$2),0))</f>
        <v>#N/A</v>
      </c>
      <c r="D84" s="866"/>
      <c r="E84" s="868"/>
      <c r="F84" s="843"/>
      <c r="I84" s="7"/>
      <c r="J84" s="14"/>
    </row>
    <row r="85" spans="1:10" hidden="1">
      <c r="A85" s="1398">
        <f>'+ Operating Detail (1)'!A48</f>
        <v>0</v>
      </c>
      <c r="B85" s="1396"/>
      <c r="C85" s="291" t="e">
        <f t="array" ref="C85">INDEX('+ Operating Detail (1)'!$C48:$AF48,0,MATCH(1,('+ Operating Detail (1)'!$C$12:$AF$12="New")*('+ Operating Detail (1)'!$C$121:$AF$121='+ Budget Narrative (1)'!$I$2),0))</f>
        <v>#N/A</v>
      </c>
      <c r="D85" s="866"/>
      <c r="E85" s="868"/>
      <c r="F85" s="843"/>
      <c r="I85" s="7"/>
      <c r="J85" s="14"/>
    </row>
    <row r="86" spans="1:10" hidden="1">
      <c r="A86" s="1398">
        <f>'+ Operating Detail (1)'!A49</f>
        <v>0</v>
      </c>
      <c r="B86" s="1396"/>
      <c r="C86" s="291" t="e">
        <f t="array" ref="C86">INDEX('+ Operating Detail (1)'!$C49:$AF49,0,MATCH(1,('+ Operating Detail (1)'!$C$12:$AF$12="New")*('+ Operating Detail (1)'!$C$121:$AF$121='+ Budget Narrative (1)'!$I$2),0))</f>
        <v>#N/A</v>
      </c>
      <c r="D86" s="866"/>
      <c r="E86" s="868"/>
      <c r="F86" s="843"/>
      <c r="I86" s="7"/>
      <c r="J86" s="14"/>
    </row>
    <row r="87" spans="1:10" hidden="1">
      <c r="A87" s="1398">
        <f>'+ Operating Detail (1)'!A50</f>
        <v>0</v>
      </c>
      <c r="B87" s="1396"/>
      <c r="C87" s="291" t="e">
        <f t="array" ref="C87">INDEX('+ Operating Detail (1)'!$C50:$AF50,0,MATCH(1,('+ Operating Detail (1)'!$C$12:$AF$12="New")*('+ Operating Detail (1)'!$C$121:$AF$121='+ Budget Narrative (1)'!$I$2),0))</f>
        <v>#N/A</v>
      </c>
      <c r="D87" s="866"/>
      <c r="E87" s="868"/>
      <c r="F87" s="843"/>
      <c r="I87" s="7"/>
      <c r="J87" s="14"/>
    </row>
    <row r="88" spans="1:10" hidden="1">
      <c r="A88" s="1398">
        <f>'+ Operating Detail (1)'!A51</f>
        <v>0</v>
      </c>
      <c r="B88" s="1396"/>
      <c r="C88" s="291" t="e">
        <f t="array" ref="C88">INDEX('+ Operating Detail (1)'!$C51:$AF51,0,MATCH(1,('+ Operating Detail (1)'!$C$12:$AF$12="New")*('+ Operating Detail (1)'!$C$121:$AF$121='+ Budget Narrative (1)'!$I$2),0))</f>
        <v>#N/A</v>
      </c>
      <c r="D88" s="866"/>
      <c r="E88" s="868"/>
      <c r="F88" s="843"/>
      <c r="I88" s="7"/>
      <c r="J88" s="14"/>
    </row>
    <row r="89" spans="1:10" hidden="1">
      <c r="A89" s="1398">
        <f>'+ Operating Detail (1)'!A52</f>
        <v>0</v>
      </c>
      <c r="B89" s="1396"/>
      <c r="C89" s="291" t="e">
        <f t="array" ref="C89">INDEX('+ Operating Detail (1)'!$C52:$AF52,0,MATCH(1,('+ Operating Detail (1)'!$C$12:$AF$12="New")*('+ Operating Detail (1)'!$C$121:$AF$121='+ Budget Narrative (1)'!$I$2),0))</f>
        <v>#N/A</v>
      </c>
      <c r="D89" s="866"/>
      <c r="E89" s="868"/>
      <c r="F89" s="843"/>
      <c r="I89" s="7"/>
      <c r="J89" s="14"/>
    </row>
    <row r="90" spans="1:10" hidden="1">
      <c r="A90" s="1398">
        <f>'+ Operating Detail (1)'!A53</f>
        <v>0</v>
      </c>
      <c r="B90" s="1396"/>
      <c r="C90" s="291" t="e">
        <f t="array" ref="C90">INDEX('+ Operating Detail (1)'!$C53:$AF53,0,MATCH(1,('+ Operating Detail (1)'!$C$12:$AF$12="New")*('+ Operating Detail (1)'!$C$121:$AF$121='+ Budget Narrative (1)'!$I$2),0))</f>
        <v>#N/A</v>
      </c>
      <c r="D90" s="866"/>
      <c r="E90" s="868"/>
      <c r="F90" s="843"/>
      <c r="I90" s="7"/>
      <c r="J90" s="14"/>
    </row>
    <row r="91" spans="1:10" hidden="1">
      <c r="A91" s="1398">
        <f>'+ Operating Detail (1)'!A54</f>
        <v>0</v>
      </c>
      <c r="B91" s="1396"/>
      <c r="C91" s="291" t="e">
        <f t="array" ref="C91">INDEX('+ Operating Detail (1)'!$C54:$AF54,0,MATCH(1,('+ Operating Detail (1)'!$C$12:$AF$12="New")*('+ Operating Detail (1)'!$C$121:$AF$121='+ Budget Narrative (1)'!$I$2),0))</f>
        <v>#N/A</v>
      </c>
      <c r="D91" s="866"/>
      <c r="E91" s="868"/>
      <c r="F91" s="843"/>
      <c r="I91" s="7"/>
      <c r="J91" s="14"/>
    </row>
    <row r="92" spans="1:10" hidden="1">
      <c r="A92" s="1398">
        <f>'+ Operating Detail (1)'!A55</f>
        <v>0</v>
      </c>
      <c r="B92" s="1396"/>
      <c r="C92" s="291" t="e">
        <f t="array" ref="C92">INDEX('+ Operating Detail (1)'!$C55:$AF55,0,MATCH(1,('+ Operating Detail (1)'!$C$12:$AF$12="New")*('+ Operating Detail (1)'!$C$121:$AF$121='+ Budget Narrative (1)'!$I$2),0))</f>
        <v>#N/A</v>
      </c>
      <c r="D92" s="866"/>
      <c r="E92" s="868"/>
      <c r="F92" s="843"/>
      <c r="I92" s="7"/>
      <c r="J92" s="14"/>
    </row>
    <row r="93" spans="1:10">
      <c r="A93" s="1419" t="str">
        <f>'+ Operating Detail (1)'!A56</f>
        <v>Consultants:</v>
      </c>
      <c r="B93" s="1420"/>
      <c r="C93" s="788"/>
      <c r="D93" s="870"/>
      <c r="E93" s="871"/>
      <c r="F93" s="843"/>
      <c r="I93" s="7"/>
      <c r="J93" s="14"/>
    </row>
    <row r="94" spans="1:10">
      <c r="A94" s="1398">
        <f>'+ Operating Detail (1)'!A57</f>
        <v>0</v>
      </c>
      <c r="B94" s="1396"/>
      <c r="C94" s="291" t="e">
        <f t="array" ref="C94">INDEX('+ Operating Detail (1)'!$C57:$AF57,0,MATCH(1,('+ Operating Detail (1)'!$C$12:$AF$12="New")*('+ Operating Detail (1)'!$C$121:$AF$121='+ Budget Narrative (1)'!$I$2),0))</f>
        <v>#N/A</v>
      </c>
      <c r="D94" s="866"/>
      <c r="E94" s="868"/>
      <c r="F94" s="843"/>
      <c r="I94" s="7"/>
      <c r="J94" s="14"/>
    </row>
    <row r="95" spans="1:10">
      <c r="A95" s="1398">
        <f>'+ Operating Detail (1)'!A58</f>
        <v>0</v>
      </c>
      <c r="B95" s="1396"/>
      <c r="C95" s="291" t="e">
        <f t="array" ref="C95">INDEX('+ Operating Detail (1)'!$C58:$AF58,0,MATCH(1,('+ Operating Detail (1)'!$C$12:$AF$12="New")*('+ Operating Detail (1)'!$C$121:$AF$121='+ Budget Narrative (1)'!$I$2),0))</f>
        <v>#N/A</v>
      </c>
      <c r="D95" s="866"/>
      <c r="E95" s="868"/>
      <c r="F95" s="843"/>
      <c r="I95" s="7"/>
      <c r="J95" s="14"/>
    </row>
    <row r="96" spans="1:10">
      <c r="A96" s="1398">
        <f>'+ Operating Detail (1)'!A59</f>
        <v>0</v>
      </c>
      <c r="B96" s="1396"/>
      <c r="C96" s="291" t="e">
        <f t="array" ref="C96">INDEX('+ Operating Detail (1)'!$C59:$AF59,0,MATCH(1,('+ Operating Detail (1)'!$C$12:$AF$12="New")*('+ Operating Detail (1)'!$C$121:$AF$121='+ Budget Narrative (1)'!$I$2),0))</f>
        <v>#N/A</v>
      </c>
      <c r="D96" s="866"/>
      <c r="E96" s="868"/>
      <c r="F96" s="843"/>
      <c r="I96" s="7"/>
      <c r="J96" s="14"/>
    </row>
    <row r="97" spans="1:10">
      <c r="A97" s="1398">
        <f>'+ Operating Detail (1)'!A60</f>
        <v>0</v>
      </c>
      <c r="B97" s="1396"/>
      <c r="C97" s="291" t="e">
        <f t="array" ref="C97">INDEX('+ Operating Detail (1)'!$C60:$AF60,0,MATCH(1,('+ Operating Detail (1)'!$C$12:$AF$12="New")*('+ Operating Detail (1)'!$C$121:$AF$121='+ Budget Narrative (1)'!$I$2),0))</f>
        <v>#N/A</v>
      </c>
      <c r="D97" s="866"/>
      <c r="E97" s="868"/>
      <c r="F97" s="843"/>
      <c r="I97" s="7"/>
      <c r="J97" s="14"/>
    </row>
    <row r="98" spans="1:10">
      <c r="A98" s="1398">
        <f>'+ Operating Detail (1)'!A61</f>
        <v>0</v>
      </c>
      <c r="B98" s="1396"/>
      <c r="C98" s="291" t="e">
        <f t="array" ref="C98">INDEX('+ Operating Detail (1)'!$C61:$AF61,0,MATCH(1,('+ Operating Detail (1)'!$C$12:$AF$12="New")*('+ Operating Detail (1)'!$C$121:$AF$121='+ Budget Narrative (1)'!$I$2),0))</f>
        <v>#N/A</v>
      </c>
      <c r="D98" s="866"/>
      <c r="E98" s="868"/>
      <c r="F98" s="843"/>
      <c r="I98" s="7"/>
      <c r="J98" s="14"/>
    </row>
    <row r="99" spans="1:10">
      <c r="A99" s="1398">
        <f>'+ Operating Detail (1)'!A62</f>
        <v>0</v>
      </c>
      <c r="B99" s="1396"/>
      <c r="C99" s="291" t="e">
        <f t="array" ref="C99">INDEX('+ Operating Detail (1)'!$C62:$AF62,0,MATCH(1,('+ Operating Detail (1)'!$C$12:$AF$12="New")*('+ Operating Detail (1)'!$C$121:$AF$121='+ Budget Narrative (1)'!$I$2),0))</f>
        <v>#N/A</v>
      </c>
      <c r="D99" s="866"/>
      <c r="E99" s="868"/>
      <c r="F99" s="843"/>
      <c r="I99" s="7"/>
      <c r="J99" s="14"/>
    </row>
    <row r="100" spans="1:10">
      <c r="A100" s="1398">
        <f>'+ Operating Detail (1)'!A63</f>
        <v>0</v>
      </c>
      <c r="B100" s="1396"/>
      <c r="C100" s="291" t="e">
        <f t="array" ref="C100">INDEX('+ Operating Detail (1)'!$C63:$AF63,0,MATCH(1,('+ Operating Detail (1)'!$C$12:$AF$12="New")*('+ Operating Detail (1)'!$C$121:$AF$121='+ Budget Narrative (1)'!$I$2),0))</f>
        <v>#N/A</v>
      </c>
      <c r="D100" s="866"/>
      <c r="E100" s="868"/>
      <c r="F100" s="843"/>
      <c r="I100" s="7"/>
      <c r="J100" s="14"/>
    </row>
    <row r="101" spans="1:10">
      <c r="A101" s="1398">
        <f>'+ Operating Detail (1)'!A64</f>
        <v>0</v>
      </c>
      <c r="B101" s="1396"/>
      <c r="C101" s="291" t="e">
        <f t="array" ref="C101">INDEX('+ Operating Detail (1)'!$C64:$AF64,0,MATCH(1,('+ Operating Detail (1)'!$C$12:$AF$12="New")*('+ Operating Detail (1)'!$C$121:$AF$121='+ Budget Narrative (1)'!$I$2),0))</f>
        <v>#N/A</v>
      </c>
      <c r="D101" s="866"/>
      <c r="E101" s="868"/>
      <c r="F101" s="843"/>
      <c r="I101" s="7"/>
      <c r="J101" s="14"/>
    </row>
    <row r="102" spans="1:10">
      <c r="A102" s="1398">
        <f>'+ Operating Detail (1)'!A65</f>
        <v>0</v>
      </c>
      <c r="B102" s="1396"/>
      <c r="C102" s="291" t="e">
        <f t="array" ref="C102">INDEX('+ Operating Detail (1)'!$C65:$AF65,0,MATCH(1,('+ Operating Detail (1)'!$C$12:$AF$12="New")*('+ Operating Detail (1)'!$C$121:$AF$121='+ Budget Narrative (1)'!$I$2),0))</f>
        <v>#N/A</v>
      </c>
      <c r="D102" s="866"/>
      <c r="E102" s="868"/>
      <c r="F102" s="843"/>
      <c r="I102" s="7"/>
      <c r="J102" s="14"/>
    </row>
    <row r="103" spans="1:10">
      <c r="A103" s="1398">
        <f>'+ Operating Detail (1)'!A65</f>
        <v>0</v>
      </c>
      <c r="B103" s="1396"/>
      <c r="C103" s="291" t="e">
        <f t="array" ref="C103">INDEX('+ Operating Detail (1)'!$C66:$AF66,0,MATCH(1,('+ Operating Detail (1)'!$C$12:$AF$12="New")*('+ Operating Detail (1)'!$C$121:$AF$121='+ Budget Narrative (1)'!$I$2),0))</f>
        <v>#N/A</v>
      </c>
      <c r="D103" s="866"/>
      <c r="E103" s="868"/>
      <c r="F103" s="843"/>
      <c r="I103" s="7"/>
      <c r="J103" s="14"/>
    </row>
    <row r="104" spans="1:10">
      <c r="A104" s="1398">
        <f>'+ Operating Detail (1)'!A66</f>
        <v>0</v>
      </c>
      <c r="B104" s="1396"/>
      <c r="C104" s="291" t="e">
        <f t="array" ref="C104">INDEX('+ Operating Detail (1)'!$C67:$AF67,0,MATCH(1,('+ Operating Detail (1)'!$C$12:$AF$12="New")*('+ Operating Detail (1)'!$C$121:$AF$121='+ Budget Narrative (1)'!$I$2),0))</f>
        <v>#N/A</v>
      </c>
      <c r="D104" s="866"/>
      <c r="E104" s="868"/>
      <c r="F104" s="843"/>
      <c r="I104" s="7"/>
      <c r="J104" s="14"/>
    </row>
    <row r="105" spans="1:10">
      <c r="A105" s="1398"/>
      <c r="B105" s="1396"/>
      <c r="C105" s="441"/>
      <c r="D105" s="213"/>
      <c r="E105" s="266"/>
      <c r="F105" s="843"/>
      <c r="I105" s="7"/>
      <c r="J105" s="14"/>
    </row>
    <row r="106" spans="1:10">
      <c r="A106" s="1417" t="str">
        <f>'+ Operating Detail (1)'!A68</f>
        <v>TOTAL OPERATING EXPENSES</v>
      </c>
      <c r="B106" s="1418"/>
      <c r="C106" s="216" t="e">
        <f>SUM(C51:C105)</f>
        <v>#N/A</v>
      </c>
      <c r="D106" s="14"/>
      <c r="E106" s="265"/>
      <c r="F106" s="3"/>
      <c r="I106" s="7"/>
      <c r="J106" s="14"/>
    </row>
    <row r="107" spans="1:10" ht="13.5" thickBot="1">
      <c r="A107" s="267" t="s">
        <v>381</v>
      </c>
      <c r="B107" s="268" t="e">
        <f t="array" ref="B107">INDEX('+ Summary (1)'!E26:AH26,0,MATCH(1,('+ Summary (1)'!$E$21:$AH$21="New")*('+ Summary (1)'!$E$88:$AH$88='+ Budget Narrative (1)'!$I$2),0))</f>
        <v>#N/A</v>
      </c>
      <c r="C107" s="269" t="e">
        <f t="array" ref="C107">INDEX('+ Summary (1)'!E27:AH27,0,MATCH(1,('+ Summary (1)'!$E$21:$AH$21="New")*('+ Summary (1)'!$E$88:$AH$88='+ Budget Narrative (1)'!$I$2),0))</f>
        <v>#N/A</v>
      </c>
      <c r="D107" s="270"/>
      <c r="E107" s="271"/>
      <c r="F107" s="9"/>
      <c r="J107" s="4"/>
    </row>
    <row r="108" spans="1:10">
      <c r="A108" s="3"/>
      <c r="B108" s="6"/>
      <c r="C108" s="215"/>
      <c r="E108" s="3"/>
      <c r="F108" s="3"/>
      <c r="H108" s="919"/>
      <c r="I108" s="5"/>
      <c r="J108" s="4"/>
    </row>
    <row r="109" spans="1:10" ht="13.5" thickBot="1">
      <c r="A109" s="3"/>
      <c r="B109" s="6"/>
      <c r="C109" s="215"/>
      <c r="E109" s="3"/>
      <c r="F109" s="3"/>
      <c r="H109" s="919"/>
      <c r="I109" s="5"/>
      <c r="J109" s="4"/>
    </row>
    <row r="110" spans="1:10" s="4" customFormat="1" ht="25.5" customHeight="1">
      <c r="A110" s="1408" t="s">
        <v>382</v>
      </c>
      <c r="B110" s="1409"/>
      <c r="C110" s="254" t="s">
        <v>383</v>
      </c>
      <c r="D110" s="253" t="s">
        <v>374</v>
      </c>
      <c r="E110" s="255" t="s">
        <v>375</v>
      </c>
      <c r="F110" s="239"/>
      <c r="G110" s="917"/>
      <c r="H110" s="917"/>
    </row>
    <row r="111" spans="1:10">
      <c r="A111" s="1398">
        <f>'+ Operating Detail (1)'!A71</f>
        <v>0</v>
      </c>
      <c r="B111" s="1396"/>
      <c r="C111" s="291" t="e" cm="1">
        <f t="array" ref="C111">INDEX('+ Operating Detail (1)'!$C71:$AF71,0,MATCH(1,('+ Operating Detail (1)'!$C$12:$AF$12="New")*('+ Operating Detail (1)'!$C$121:$AF$121='+ Budget Narrative (1)'!$I$2),0))</f>
        <v>#N/A</v>
      </c>
      <c r="D111" s="866"/>
      <c r="E111" s="868"/>
      <c r="F111" s="843"/>
    </row>
    <row r="112" spans="1:10">
      <c r="A112" s="1398">
        <f>'+ Operating Detail (1)'!A72</f>
        <v>0</v>
      </c>
      <c r="B112" s="1396"/>
      <c r="C112" s="291" t="e" cm="1">
        <f t="array" ref="C112">INDEX('+ Operating Detail (1)'!$C72:$AF72,0,MATCH(1,('+ Operating Detail (1)'!$C$12:$AF$12="New")*('+ Operating Detail (1)'!$C$121:$AF$121='+ Budget Narrative (1)'!$I$2),0))</f>
        <v>#N/A</v>
      </c>
      <c r="D112" s="866"/>
      <c r="E112" s="868"/>
      <c r="F112" s="843"/>
    </row>
    <row r="113" spans="1:6">
      <c r="A113" s="1398">
        <f>'+ Operating Detail (1)'!A73</f>
        <v>0</v>
      </c>
      <c r="B113" s="1396"/>
      <c r="C113" s="291" t="e" cm="1">
        <f t="array" ref="C113">INDEX('+ Operating Detail (1)'!$C73:$AF73,0,MATCH(1,('+ Operating Detail (1)'!$C$12:$AF$12="New")*('+ Operating Detail (1)'!$C$121:$AF$121='+ Budget Narrative (1)'!$I$2),0))</f>
        <v>#N/A</v>
      </c>
      <c r="D113" s="866"/>
      <c r="E113" s="868"/>
      <c r="F113" s="843"/>
    </row>
    <row r="114" spans="1:6">
      <c r="A114" s="1398">
        <f>'+ Operating Detail (1)'!A74</f>
        <v>0</v>
      </c>
      <c r="B114" s="1396"/>
      <c r="C114" s="291" t="e" cm="1">
        <f t="array" ref="C114">INDEX('+ Operating Detail (1)'!$C74:$AF74,0,MATCH(1,('+ Operating Detail (1)'!$C$12:$AF$12="New")*('+ Operating Detail (1)'!$C$121:$AF$121='+ Budget Narrative (1)'!$I$2),0))</f>
        <v>#N/A</v>
      </c>
      <c r="D114" s="866"/>
      <c r="E114" s="868"/>
      <c r="F114" s="843"/>
    </row>
    <row r="115" spans="1:6">
      <c r="A115" s="1398">
        <f>'+ Operating Detail (1)'!A75</f>
        <v>0</v>
      </c>
      <c r="B115" s="1396"/>
      <c r="C115" s="291" t="e" cm="1">
        <f t="array" ref="C115">INDEX('+ Operating Detail (1)'!$C75:$AF75,0,MATCH(1,('+ Operating Detail (1)'!$C$12:$AF$12="New")*('+ Operating Detail (1)'!$C$121:$AF$121='+ Budget Narrative (1)'!$I$2),0))</f>
        <v>#N/A</v>
      </c>
      <c r="D115" s="866"/>
      <c r="E115" s="868"/>
      <c r="F115" s="843"/>
    </row>
    <row r="116" spans="1:6">
      <c r="A116" s="1398">
        <f>'+ Operating Detail (1)'!A76</f>
        <v>0</v>
      </c>
      <c r="B116" s="1396"/>
      <c r="C116" s="291" t="e" cm="1">
        <f t="array" ref="C116">INDEX('+ Operating Detail (1)'!$C76:$AF76,0,MATCH(1,('+ Operating Detail (1)'!$C$12:$AF$12="New")*('+ Operating Detail (1)'!$C$121:$AF$121='+ Budget Narrative (1)'!$I$2),0))</f>
        <v>#N/A</v>
      </c>
      <c r="D116" s="866"/>
      <c r="E116" s="868"/>
      <c r="F116" s="843"/>
    </row>
    <row r="117" spans="1:6">
      <c r="A117" s="1398">
        <f>'+ Operating Detail (1)'!A77</f>
        <v>0</v>
      </c>
      <c r="B117" s="1396"/>
      <c r="C117" s="291" t="e" cm="1">
        <f t="array" ref="C117">INDEX('+ Operating Detail (1)'!$C77:$AF77,0,MATCH(1,('+ Operating Detail (1)'!$C$12:$AF$12="New")*('+ Operating Detail (1)'!$C$121:$AF$121='+ Budget Narrative (1)'!$I$2),0))</f>
        <v>#N/A</v>
      </c>
      <c r="D117" s="866"/>
      <c r="E117" s="868"/>
      <c r="F117" s="843"/>
    </row>
    <row r="118" spans="1:6">
      <c r="A118" s="1398">
        <f>'+ Operating Detail (1)'!A78</f>
        <v>0</v>
      </c>
      <c r="B118" s="1396"/>
      <c r="C118" s="291" t="e" cm="1">
        <f t="array" ref="C118">INDEX('+ Operating Detail (1)'!$C78:$AF78,0,MATCH(1,('+ Operating Detail (1)'!$C$12:$AF$12="New")*('+ Operating Detail (1)'!$C$121:$AF$121='+ Budget Narrative (1)'!$I$2),0))</f>
        <v>#N/A</v>
      </c>
      <c r="D118" s="866"/>
      <c r="E118" s="868"/>
      <c r="F118" s="843"/>
    </row>
    <row r="119" spans="1:6">
      <c r="A119" s="1398">
        <f>'+ Operating Detail (1)'!A79</f>
        <v>0</v>
      </c>
      <c r="B119" s="1396"/>
      <c r="C119" s="291" t="e" cm="1">
        <f t="array" ref="C119">INDEX('+ Operating Detail (1)'!$C79:$AF79,0,MATCH(1,('+ Operating Detail (1)'!$C$12:$AF$12="New")*('+ Operating Detail (1)'!$C$121:$AF$121='+ Budget Narrative (1)'!$I$2),0))</f>
        <v>#N/A</v>
      </c>
      <c r="D119" s="866"/>
      <c r="E119" s="868"/>
      <c r="F119" s="843"/>
    </row>
    <row r="120" spans="1:6">
      <c r="A120" s="1398">
        <f>'+ Operating Detail (1)'!A80</f>
        <v>0</v>
      </c>
      <c r="B120" s="1396"/>
      <c r="C120" s="291" t="e" cm="1">
        <f t="array" ref="C120">INDEX('+ Operating Detail (1)'!$C80:$AF80,0,MATCH(1,('+ Operating Detail (1)'!$C$12:$AF$12="New")*('+ Operating Detail (1)'!$C$121:$AF$121='+ Budget Narrative (1)'!$I$2),0))</f>
        <v>#N/A</v>
      </c>
      <c r="D120" s="866"/>
      <c r="E120" s="868"/>
      <c r="F120" s="843"/>
    </row>
    <row r="121" spans="1:6">
      <c r="A121" s="1419" t="str">
        <f>'+ Operating Detail (1)'!A81</f>
        <v>Subcontractors:</v>
      </c>
      <c r="B121" s="1420"/>
      <c r="C121" s="788"/>
      <c r="D121" s="789"/>
      <c r="E121" s="790"/>
      <c r="F121" s="843"/>
    </row>
    <row r="122" spans="1:6" ht="12" customHeight="1">
      <c r="A122" s="1398">
        <f>'+ Operating Detail (1)'!A82</f>
        <v>0</v>
      </c>
      <c r="B122" s="1396"/>
      <c r="C122" s="291" t="e" cm="1">
        <f t="array" ref="C122">INDEX('+ Operating Detail (1)'!$C82:$AF82,0,MATCH(1,('+ Operating Detail (1)'!$C$12:$AF$12="New")*('+ Operating Detail (1)'!$C$121:$AF$121='+ Budget Narrative (1)'!$I$2),0))</f>
        <v>#N/A</v>
      </c>
      <c r="D122" s="866"/>
      <c r="E122" s="868"/>
      <c r="F122" s="843"/>
    </row>
    <row r="123" spans="1:6">
      <c r="A123" s="1398">
        <f>'+ Operating Detail (1)'!A83</f>
        <v>0</v>
      </c>
      <c r="B123" s="1396"/>
      <c r="C123" s="291" t="e" cm="1">
        <f t="array" ref="C123">INDEX('+ Operating Detail (1)'!$C83:$AF83,0,MATCH(1,('+ Operating Detail (1)'!$C$12:$AF$12="New")*('+ Operating Detail (1)'!$C$121:$AF$121='+ Budget Narrative (1)'!$I$2),0))</f>
        <v>#N/A</v>
      </c>
      <c r="D123" s="866"/>
      <c r="E123" s="868"/>
      <c r="F123" s="843"/>
    </row>
    <row r="124" spans="1:6">
      <c r="A124" s="1398">
        <f>'+ Operating Detail (1)'!A84</f>
        <v>0</v>
      </c>
      <c r="B124" s="1396"/>
      <c r="C124" s="291" t="e" cm="1">
        <f t="array" ref="C124">INDEX('+ Operating Detail (1)'!$C84:$AF84,0,MATCH(1,('+ Operating Detail (1)'!$C$12:$AF$12="New")*('+ Operating Detail (1)'!$C$121:$AF$121='+ Budget Narrative (1)'!$I$2),0))</f>
        <v>#N/A</v>
      </c>
      <c r="D124" s="866"/>
      <c r="E124" s="868"/>
      <c r="F124" s="843"/>
    </row>
    <row r="125" spans="1:6">
      <c r="A125" s="1398">
        <f>'+ Operating Detail (1)'!A85</f>
        <v>0</v>
      </c>
      <c r="B125" s="1396"/>
      <c r="C125" s="291" t="e" cm="1">
        <f t="array" ref="C125">INDEX('+ Operating Detail (1)'!$C85:$AF85,0,MATCH(1,('+ Operating Detail (1)'!$C$12:$AF$12="New")*('+ Operating Detail (1)'!$C$121:$AF$121='+ Budget Narrative (1)'!$I$2),0))</f>
        <v>#N/A</v>
      </c>
      <c r="D125" s="866"/>
      <c r="E125" s="868"/>
      <c r="F125" s="843"/>
    </row>
    <row r="126" spans="1:6">
      <c r="A126" s="1398">
        <f>'+ Operating Detail (1)'!A86</f>
        <v>0</v>
      </c>
      <c r="B126" s="1396"/>
      <c r="C126" s="291" t="e" cm="1">
        <f t="array" ref="C126">INDEX('+ Operating Detail (1)'!$C86:$AF86,0,MATCH(1,('+ Operating Detail (1)'!$C$12:$AF$12="New")*('+ Operating Detail (1)'!$C$121:$AF$121='+ Budget Narrative (1)'!$I$2),0))</f>
        <v>#N/A</v>
      </c>
      <c r="D126" s="866"/>
      <c r="E126" s="868"/>
      <c r="F126" s="843"/>
    </row>
    <row r="127" spans="1:6">
      <c r="A127" s="1398">
        <f>'+ Operating Detail (1)'!A87</f>
        <v>0</v>
      </c>
      <c r="B127" s="1396"/>
      <c r="C127" s="291" t="e" cm="1">
        <f t="array" ref="C127">INDEX('+ Operating Detail (1)'!$C87:$AF87,0,MATCH(1,('+ Operating Detail (1)'!$C$12:$AF$12="New")*('+ Operating Detail (1)'!$C$121:$AF$121='+ Budget Narrative (1)'!$I$2),0))</f>
        <v>#N/A</v>
      </c>
      <c r="D127" s="866"/>
      <c r="E127" s="868"/>
      <c r="F127" s="843"/>
    </row>
    <row r="128" spans="1:6">
      <c r="A128" s="1398">
        <f>'+ Operating Detail (1)'!A88</f>
        <v>0</v>
      </c>
      <c r="B128" s="1396"/>
      <c r="C128" s="291" t="e" cm="1">
        <f t="array" ref="C128">INDEX('+ Operating Detail (1)'!$C88:$AF88,0,MATCH(1,('+ Operating Detail (1)'!$C$12:$AF$12="New")*('+ Operating Detail (1)'!$C$121:$AF$121='+ Budget Narrative (1)'!$I$2),0))</f>
        <v>#N/A</v>
      </c>
      <c r="D128" s="866"/>
      <c r="E128" s="868"/>
    </row>
    <row r="129" spans="1:6">
      <c r="A129" s="1398">
        <f>'+ Operating Detail (1)'!A89</f>
        <v>0</v>
      </c>
      <c r="B129" s="1396"/>
      <c r="C129" s="291" t="e" cm="1">
        <f t="array" ref="C129">INDEX('+ Operating Detail (1)'!$C89:$AF89,0,MATCH(1,('+ Operating Detail (1)'!$C$12:$AF$12="New")*('+ Operating Detail (1)'!$C$121:$AF$121='+ Budget Narrative (1)'!$I$2),0))</f>
        <v>#N/A</v>
      </c>
      <c r="D129" s="866"/>
      <c r="E129" s="868"/>
    </row>
    <row r="130" spans="1:6">
      <c r="A130" s="1398">
        <f>'+ Operating Detail (1)'!A90</f>
        <v>0</v>
      </c>
      <c r="B130" s="1396"/>
      <c r="C130" s="291" t="e" cm="1">
        <f t="array" ref="C130">INDEX('+ Operating Detail (1)'!$C90:$AF90,0,MATCH(1,('+ Operating Detail (1)'!$C$12:$AF$12="New")*('+ Operating Detail (1)'!$C$121:$AF$121='+ Budget Narrative (1)'!$I$2),0))</f>
        <v>#N/A</v>
      </c>
      <c r="D130" s="866"/>
      <c r="E130" s="868"/>
    </row>
    <row r="131" spans="1:6">
      <c r="A131" s="1398" t="str">
        <f>'+ Operating Detail (1)'!A91</f>
        <v>Subcontractor indirect (First $25k only)</v>
      </c>
      <c r="B131" s="1396"/>
      <c r="C131" s="291" t="e" cm="1">
        <f t="array" ref="C131">INDEX('Operating Detail (2)'!$C91:$AF91,0,MATCH(1,('Operating Detail (2)'!$C$12:$AF$12="New")*('Operating Detail (2)'!$C$121:$AF$121='Budget Narrative (2)'!$I$2),0))</f>
        <v>#N/A</v>
      </c>
      <c r="E131" s="264"/>
    </row>
    <row r="132" spans="1:6">
      <c r="A132" s="1398"/>
      <c r="B132" s="1396"/>
      <c r="C132" s="291"/>
      <c r="E132" s="264"/>
    </row>
    <row r="133" spans="1:6" ht="13.5" thickBot="1">
      <c r="A133" s="1402" t="str">
        <f>'+ Operating Detail (1)'!A93</f>
        <v>TOTAL OTHER EXPENSES</v>
      </c>
      <c r="B133" s="1403"/>
      <c r="C133" s="269" t="e">
        <f>SUM(C111:C131)</f>
        <v>#N/A</v>
      </c>
      <c r="D133" s="270"/>
      <c r="E133" s="272"/>
      <c r="F133" s="3"/>
    </row>
    <row r="134" spans="1:6">
      <c r="A134" s="843">
        <f>'+ Operating Detail (1)'!A94</f>
        <v>0</v>
      </c>
      <c r="B134" s="843"/>
      <c r="C134" s="291"/>
    </row>
    <row r="135" spans="1:6" ht="13.5" thickBot="1">
      <c r="A135" s="843"/>
      <c r="B135" s="843"/>
      <c r="C135" s="291"/>
    </row>
    <row r="136" spans="1:6" ht="12.75" customHeight="1">
      <c r="A136" s="1408" t="str">
        <f>'+ Operating Detail (1)'!A95</f>
        <v>CAPITAL EXPENSES</v>
      </c>
      <c r="B136" s="1409"/>
      <c r="C136" s="254" t="s">
        <v>383</v>
      </c>
      <c r="D136" s="253" t="s">
        <v>374</v>
      </c>
      <c r="E136" s="255" t="s">
        <v>375</v>
      </c>
    </row>
    <row r="137" spans="1:6">
      <c r="A137" s="1398">
        <f>'+ Operating Detail (1)'!A96</f>
        <v>0</v>
      </c>
      <c r="B137" s="1396"/>
      <c r="C137" s="291" t="e" cm="1">
        <f t="array" ref="C137">INDEX('+ Operating Detail (1)'!$C96:$AF96,0,MATCH(1,('+ Operating Detail (1)'!$C$12:$AF$12="New")*('+ Operating Detail (1)'!$C$121:$AF$121='+ Budget Narrative (1)'!$I$2),0))</f>
        <v>#N/A</v>
      </c>
      <c r="E137" s="264"/>
    </row>
    <row r="138" spans="1:6">
      <c r="A138" s="1398">
        <f>'+ Operating Detail (1)'!A97</f>
        <v>0</v>
      </c>
      <c r="B138" s="1396"/>
      <c r="C138" s="291" t="e">
        <f t="array" ref="C138">INDEX('+ Operating Detail (1)'!$C97:$AF97,0,MATCH(1,('+ Operating Detail (1)'!$C$12:$AF$12="New")*('+ Operating Detail (1)'!$C$121:$AF$121='+ Budget Narrative (1)'!$I$2),0))</f>
        <v>#N/A</v>
      </c>
      <c r="E138" s="264"/>
    </row>
    <row r="139" spans="1:6">
      <c r="A139" s="1398">
        <f>'+ Operating Detail (1)'!A98</f>
        <v>0</v>
      </c>
      <c r="B139" s="1396"/>
      <c r="C139" s="291" t="e">
        <f t="array" ref="C139">INDEX('+ Operating Detail (1)'!$C98:$AF98,0,MATCH(1,('+ Operating Detail (1)'!$C$12:$AF$12="New")*('+ Operating Detail (1)'!$C$121:$AF$121='+ Budget Narrative (1)'!$I$2),0))</f>
        <v>#N/A</v>
      </c>
      <c r="E139" s="264"/>
    </row>
    <row r="140" spans="1:6">
      <c r="A140" s="1398">
        <f>'+ Operating Detail (1)'!A99</f>
        <v>0</v>
      </c>
      <c r="B140" s="1396"/>
      <c r="C140" s="291" t="e">
        <f t="array" ref="C140">INDEX('+ Operating Detail (1)'!$C99:$AF99,0,MATCH(1,('+ Operating Detail (1)'!$C$12:$AF$12="New")*('+ Operating Detail (1)'!$C$121:$AF$121='+ Budget Narrative (1)'!$I$2),0))</f>
        <v>#N/A</v>
      </c>
      <c r="E140" s="264"/>
    </row>
    <row r="141" spans="1:6">
      <c r="A141" s="1398">
        <f>'+ Operating Detail (1)'!A100</f>
        <v>0</v>
      </c>
      <c r="B141" s="1396"/>
      <c r="C141" s="291" t="e">
        <f t="array" ref="C141">INDEX('+ Operating Detail (1)'!$C100:$AF100,0,MATCH(1,('+ Operating Detail (1)'!$C$12:$AF$12="New")*('+ Operating Detail (1)'!$C$121:$AF$121='+ Budget Narrative (1)'!$I$2),0))</f>
        <v>#N/A</v>
      </c>
      <c r="E141" s="264"/>
    </row>
    <row r="142" spans="1:6">
      <c r="A142" s="1398">
        <f>'+ Operating Detail (1)'!A101</f>
        <v>0</v>
      </c>
      <c r="B142" s="1396"/>
      <c r="C142" s="291" t="e">
        <f t="array" ref="C142">INDEX('+ Operating Detail (1)'!$C101:$AF101,0,MATCH(1,('+ Operating Detail (1)'!$C$12:$AF$12="New")*('+ Operating Detail (1)'!$C$121:$AF$121='+ Budget Narrative (1)'!$I$2),0))</f>
        <v>#N/A</v>
      </c>
      <c r="E142" s="264"/>
    </row>
    <row r="143" spans="1:6">
      <c r="A143" s="1398">
        <f>'+ Operating Detail (1)'!A102</f>
        <v>0</v>
      </c>
      <c r="B143" s="1396"/>
      <c r="C143" s="291" t="e">
        <f t="array" ref="C143">INDEX('+ Operating Detail (1)'!$C102:$AF102,0,MATCH(1,('+ Operating Detail (1)'!$C$12:$AF$12="New")*('+ Operating Detail (1)'!$C$121:$AF$121='+ Budget Narrative (1)'!$I$2),0))</f>
        <v>#N/A</v>
      </c>
      <c r="E143" s="264"/>
    </row>
    <row r="144" spans="1:6">
      <c r="A144" s="1398">
        <f>'+ Operating Detail (1)'!A103</f>
        <v>0</v>
      </c>
      <c r="B144" s="1396"/>
      <c r="C144" s="291"/>
      <c r="E144" s="264"/>
    </row>
    <row r="145" spans="1:6" ht="13.5" thickBot="1">
      <c r="A145" s="1402" t="str">
        <f>'+ Operating Detail (1)'!A104</f>
        <v>TOTAL CAPITAL EXPENSES</v>
      </c>
      <c r="B145" s="1403"/>
      <c r="C145" s="269" t="e">
        <f>SUM(C137:C143)</f>
        <v>#N/A</v>
      </c>
      <c r="D145" s="270"/>
      <c r="E145" s="272"/>
      <c r="F145" s="3"/>
    </row>
    <row r="146" spans="1:6">
      <c r="A146" s="1396"/>
      <c r="B146" s="1396"/>
      <c r="C146" s="291"/>
    </row>
    <row r="147" spans="1:6" ht="13.5" thickBot="1">
      <c r="A147" s="1416"/>
      <c r="B147" s="1416"/>
      <c r="C147" s="291"/>
    </row>
    <row r="148" spans="1:6">
      <c r="A148" s="1408" t="s">
        <v>384</v>
      </c>
      <c r="B148" s="1409"/>
      <c r="C148" s="254" t="s">
        <v>383</v>
      </c>
      <c r="D148" s="253" t="s">
        <v>1</v>
      </c>
      <c r="E148" s="255" t="s">
        <v>375</v>
      </c>
    </row>
    <row r="149" spans="1:6">
      <c r="A149" s="1398"/>
      <c r="B149" s="1396"/>
      <c r="C149" s="291"/>
      <c r="E149" s="264"/>
      <c r="F149" s="238"/>
    </row>
    <row r="150" spans="1:6">
      <c r="A150" s="1398"/>
      <c r="B150" s="1396"/>
      <c r="C150" s="291"/>
      <c r="E150" s="264"/>
    </row>
    <row r="151" spans="1:6">
      <c r="A151" s="1398"/>
      <c r="B151" s="1396"/>
      <c r="C151" s="291"/>
      <c r="E151" s="264"/>
    </row>
    <row r="152" spans="1:6">
      <c r="A152" s="1398"/>
      <c r="B152" s="1396"/>
      <c r="C152" s="291"/>
      <c r="E152" s="264"/>
    </row>
    <row r="153" spans="1:6">
      <c r="A153" s="1398"/>
      <c r="B153" s="1396"/>
      <c r="C153" s="291"/>
      <c r="E153" s="264"/>
    </row>
    <row r="154" spans="1:6">
      <c r="A154" s="1398"/>
      <c r="B154" s="1396"/>
      <c r="C154" s="291"/>
      <c r="E154" s="264"/>
    </row>
    <row r="155" spans="1:6">
      <c r="A155" s="1398"/>
      <c r="B155" s="1396"/>
      <c r="C155" s="291"/>
      <c r="E155" s="264"/>
    </row>
    <row r="156" spans="1:6">
      <c r="A156" s="1398"/>
      <c r="B156" s="1396"/>
      <c r="C156" s="291"/>
      <c r="E156" s="264"/>
    </row>
    <row r="157" spans="1:6">
      <c r="A157" s="1398"/>
      <c r="B157" s="1396"/>
      <c r="C157" s="291"/>
      <c r="E157" s="264"/>
    </row>
    <row r="158" spans="1:6">
      <c r="A158" s="1398"/>
      <c r="B158" s="1396"/>
      <c r="C158" s="291"/>
      <c r="E158" s="264"/>
    </row>
    <row r="159" spans="1:6">
      <c r="A159" s="1398"/>
      <c r="B159" s="1396"/>
      <c r="C159" s="291"/>
      <c r="E159" s="264"/>
    </row>
    <row r="160" spans="1:6">
      <c r="A160" s="1398"/>
      <c r="B160" s="1396"/>
      <c r="C160" s="291"/>
      <c r="E160" s="264"/>
    </row>
    <row r="161" spans="1:5">
      <c r="A161" s="1398"/>
      <c r="B161" s="1396"/>
      <c r="C161" s="291"/>
      <c r="E161" s="264"/>
    </row>
    <row r="162" spans="1:5">
      <c r="A162" s="1398"/>
      <c r="B162" s="1396"/>
      <c r="C162" s="291"/>
      <c r="E162" s="264"/>
    </row>
    <row r="163" spans="1:5">
      <c r="A163" s="1398"/>
      <c r="B163" s="1396"/>
      <c r="C163" s="291"/>
      <c r="E163" s="264"/>
    </row>
    <row r="164" spans="1:5">
      <c r="A164" s="1398"/>
      <c r="B164" s="1396"/>
      <c r="C164" s="291"/>
      <c r="E164" s="264"/>
    </row>
    <row r="165" spans="1:5">
      <c r="A165" s="1398"/>
      <c r="B165" s="1396"/>
      <c r="C165" s="291"/>
      <c r="E165" s="264"/>
    </row>
    <row r="166" spans="1:5">
      <c r="A166" s="1398"/>
      <c r="B166" s="1396"/>
      <c r="C166" s="291"/>
      <c r="E166" s="264"/>
    </row>
    <row r="167" spans="1:5">
      <c r="A167" s="1398"/>
      <c r="B167" s="1396"/>
      <c r="C167" s="291"/>
      <c r="E167" s="264"/>
    </row>
    <row r="168" spans="1:5">
      <c r="A168" s="1398"/>
      <c r="B168" s="1396"/>
      <c r="C168" s="291"/>
      <c r="E168" s="264"/>
    </row>
    <row r="169" spans="1:5">
      <c r="A169" s="1398"/>
      <c r="B169" s="1396"/>
      <c r="C169" s="291"/>
      <c r="E169" s="264"/>
    </row>
    <row r="170" spans="1:5">
      <c r="A170" s="1398"/>
      <c r="B170" s="1396"/>
      <c r="C170" s="291"/>
      <c r="E170" s="264"/>
    </row>
    <row r="171" spans="1:5">
      <c r="A171" s="1398"/>
      <c r="B171" s="1396"/>
      <c r="C171" s="291"/>
      <c r="E171" s="264"/>
    </row>
    <row r="172" spans="1:5">
      <c r="A172" s="1398"/>
      <c r="B172" s="1396"/>
      <c r="C172" s="291"/>
      <c r="E172" s="264"/>
    </row>
    <row r="173" spans="1:5">
      <c r="A173" s="1398"/>
      <c r="B173" s="1396"/>
      <c r="C173" s="291"/>
      <c r="E173" s="264"/>
    </row>
    <row r="174" spans="1:5">
      <c r="A174" s="1398"/>
      <c r="B174" s="1396"/>
      <c r="C174" s="291"/>
      <c r="E174" s="264"/>
    </row>
    <row r="175" spans="1:5">
      <c r="A175" s="1398"/>
      <c r="B175" s="1396"/>
      <c r="C175" s="291"/>
      <c r="E175" s="264"/>
    </row>
    <row r="176" spans="1:5">
      <c r="A176" s="1398"/>
      <c r="B176" s="1396"/>
      <c r="C176" s="291"/>
      <c r="E176" s="264"/>
    </row>
    <row r="177" spans="1:9">
      <c r="A177" s="1398"/>
      <c r="B177" s="1396"/>
      <c r="C177" s="291"/>
      <c r="E177" s="264"/>
    </row>
    <row r="178" spans="1:9">
      <c r="A178" s="1400" t="s">
        <v>385</v>
      </c>
      <c r="B178" s="1401"/>
      <c r="C178" s="442">
        <f>SUM(C149:C177)</f>
        <v>0</v>
      </c>
      <c r="D178" s="292"/>
      <c r="E178" s="293"/>
    </row>
    <row r="179" spans="1:9" ht="13.5" thickBot="1">
      <c r="A179" s="1402" t="s">
        <v>386</v>
      </c>
      <c r="B179" s="1403"/>
      <c r="C179" s="443" t="e" cm="1">
        <f t="array" ref="C179">INDEX('+ Summary (1)'!$E30:$AH30,0,MATCH(1,('+ Summary (1)'!$E21:$AH21="New")*('+ Summary (1)'!$E88:$AH88='+ Budget Narrative (1)'!$I$2),0))</f>
        <v>#N/A</v>
      </c>
      <c r="D179" s="270"/>
      <c r="E179" s="272"/>
    </row>
    <row r="180" spans="1:9">
      <c r="A180" s="1396" t="s">
        <v>387</v>
      </c>
      <c r="B180" s="1396"/>
      <c r="C180" s="291" t="e">
        <f>C179-C178</f>
        <v>#N/A</v>
      </c>
    </row>
    <row r="181" spans="1:9">
      <c r="A181" s="1396"/>
      <c r="B181" s="1396"/>
      <c r="C181" s="291"/>
    </row>
    <row r="182" spans="1:9" ht="15" hidden="1">
      <c r="A182" s="1410" t="s">
        <v>388</v>
      </c>
      <c r="B182" s="1411"/>
      <c r="C182" s="1411"/>
      <c r="D182" s="1411"/>
      <c r="E182" s="1411"/>
      <c r="F182" s="1411"/>
      <c r="G182" s="1411"/>
      <c r="H182" s="1411"/>
      <c r="I182" s="1412"/>
    </row>
    <row r="183" spans="1:9" hidden="1">
      <c r="A183" s="1399" t="s">
        <v>389</v>
      </c>
      <c r="B183" s="1399"/>
      <c r="C183" s="1399"/>
      <c r="D183" s="438" t="s">
        <v>1</v>
      </c>
      <c r="E183" s="1380" t="s">
        <v>390</v>
      </c>
      <c r="F183" s="1380"/>
      <c r="G183" s="1380" t="s">
        <v>2</v>
      </c>
      <c r="H183" s="1380"/>
      <c r="I183" s="1380"/>
    </row>
    <row r="184" spans="1:9" ht="96.75" hidden="1" customHeight="1">
      <c r="A184" s="1394" t="s">
        <v>391</v>
      </c>
      <c r="B184" s="1394"/>
      <c r="C184" s="1394"/>
      <c r="D184" s="439" t="s">
        <v>392</v>
      </c>
      <c r="E184" s="1381"/>
      <c r="F184" s="1381"/>
      <c r="G184" s="1384" t="s">
        <v>393</v>
      </c>
      <c r="H184" s="1385"/>
      <c r="I184" s="1386"/>
    </row>
    <row r="185" spans="1:9" hidden="1">
      <c r="A185" s="1394"/>
      <c r="B185" s="1394"/>
      <c r="C185" s="1394"/>
      <c r="D185" s="439" t="s">
        <v>394</v>
      </c>
      <c r="E185" s="1382"/>
      <c r="F185" s="1383"/>
      <c r="G185" s="1387"/>
      <c r="H185" s="1388"/>
      <c r="I185" s="1389"/>
    </row>
    <row r="186" spans="1:9" hidden="1">
      <c r="A186" s="1394"/>
      <c r="B186" s="1394"/>
      <c r="C186" s="1394"/>
      <c r="D186" s="439" t="s">
        <v>395</v>
      </c>
      <c r="E186" s="1382"/>
      <c r="F186" s="1383"/>
      <c r="G186" s="1387"/>
      <c r="H186" s="1388"/>
      <c r="I186" s="1389"/>
    </row>
    <row r="187" spans="1:9" ht="25.5" hidden="1">
      <c r="A187" s="1394"/>
      <c r="B187" s="1394"/>
      <c r="C187" s="1394"/>
      <c r="D187" s="439" t="s">
        <v>396</v>
      </c>
      <c r="E187" s="1382"/>
      <c r="F187" s="1383"/>
      <c r="G187" s="1387"/>
      <c r="H187" s="1388"/>
      <c r="I187" s="1389"/>
    </row>
    <row r="188" spans="1:9" ht="25.5" hidden="1">
      <c r="A188" s="1394"/>
      <c r="B188" s="1394"/>
      <c r="C188" s="1394"/>
      <c r="D188" s="439" t="s">
        <v>397</v>
      </c>
      <c r="E188" s="1382"/>
      <c r="F188" s="1383"/>
      <c r="G188" s="1387"/>
      <c r="H188" s="1388"/>
      <c r="I188" s="1389"/>
    </row>
    <row r="189" spans="1:9" ht="25.5" hidden="1">
      <c r="A189" s="1394"/>
      <c r="B189" s="1394"/>
      <c r="C189" s="1394"/>
      <c r="D189" s="439" t="s">
        <v>398</v>
      </c>
      <c r="E189" s="1382"/>
      <c r="F189" s="1383"/>
      <c r="G189" s="1387"/>
      <c r="H189" s="1388"/>
      <c r="I189" s="1389"/>
    </row>
    <row r="190" spans="1:9" hidden="1">
      <c r="A190" s="1394"/>
      <c r="B190" s="1394"/>
      <c r="C190" s="1394"/>
      <c r="D190" s="439" t="s">
        <v>399</v>
      </c>
      <c r="E190" s="1382"/>
      <c r="F190" s="1383"/>
      <c r="G190" s="1387"/>
      <c r="H190" s="1388"/>
      <c r="I190" s="1389"/>
    </row>
    <row r="191" spans="1:9" hidden="1">
      <c r="A191" s="1394"/>
      <c r="B191" s="1394"/>
      <c r="C191" s="1394"/>
      <c r="D191" s="439" t="s">
        <v>400</v>
      </c>
      <c r="E191" s="1382"/>
      <c r="F191" s="1383"/>
      <c r="G191" s="1387"/>
      <c r="H191" s="1388"/>
      <c r="I191" s="1389"/>
    </row>
    <row r="192" spans="1:9" ht="25.5" hidden="1">
      <c r="A192" s="1394"/>
      <c r="B192" s="1394"/>
      <c r="C192" s="1394"/>
      <c r="D192" s="439" t="s">
        <v>401</v>
      </c>
      <c r="E192" s="1382"/>
      <c r="F192" s="1383"/>
      <c r="G192" s="1390"/>
      <c r="H192" s="1391"/>
      <c r="I192" s="1392"/>
    </row>
    <row r="193" spans="1:9" hidden="1">
      <c r="A193" s="1394"/>
      <c r="B193" s="1394"/>
      <c r="C193" s="1394"/>
      <c r="D193" s="440"/>
      <c r="E193" s="1406"/>
      <c r="F193" s="1407"/>
      <c r="G193" s="1413"/>
      <c r="H193" s="1414"/>
      <c r="I193" s="1415"/>
    </row>
    <row r="194" spans="1:9" ht="15.75" hidden="1">
      <c r="A194" s="1394"/>
      <c r="B194" s="1394"/>
      <c r="C194" s="1394"/>
      <c r="D194" s="439" t="s">
        <v>402</v>
      </c>
      <c r="E194" s="1382"/>
      <c r="F194" s="1383"/>
      <c r="G194" s="1393"/>
      <c r="H194" s="1393"/>
      <c r="I194" s="1393"/>
    </row>
    <row r="195" spans="1:9" ht="28.5" hidden="1">
      <c r="A195" s="1394"/>
      <c r="B195" s="1394"/>
      <c r="C195" s="1394"/>
      <c r="D195" s="439" t="s">
        <v>403</v>
      </c>
      <c r="E195" s="1382"/>
      <c r="F195" s="1383"/>
      <c r="G195" s="1393"/>
      <c r="H195" s="1393"/>
      <c r="I195" s="1393"/>
    </row>
    <row r="196" spans="1:9" ht="28.5" hidden="1">
      <c r="A196" s="1394"/>
      <c r="B196" s="1394"/>
      <c r="C196" s="1394"/>
      <c r="D196" s="439" t="s">
        <v>404</v>
      </c>
      <c r="E196" s="1382"/>
      <c r="F196" s="1383"/>
      <c r="G196" s="1393"/>
      <c r="H196" s="1393"/>
      <c r="I196" s="1393"/>
    </row>
    <row r="197" spans="1:9" ht="25.5" hidden="1">
      <c r="A197" s="1394" t="s">
        <v>405</v>
      </c>
      <c r="B197" s="1394"/>
      <c r="C197" s="1394"/>
      <c r="D197" s="844" t="s">
        <v>406</v>
      </c>
      <c r="E197" s="1382"/>
      <c r="F197" s="1383"/>
      <c r="G197" s="1393"/>
      <c r="H197" s="1393"/>
      <c r="I197" s="1393"/>
    </row>
    <row r="198" spans="1:9" ht="15.75" hidden="1">
      <c r="A198" s="1379" t="s">
        <v>407</v>
      </c>
      <c r="B198" s="1379"/>
      <c r="C198" s="1379"/>
      <c r="D198" s="844" t="s">
        <v>408</v>
      </c>
      <c r="E198" s="1383"/>
      <c r="F198" s="1383"/>
      <c r="G198" s="1393"/>
      <c r="H198" s="1393"/>
      <c r="I198" s="1393"/>
    </row>
    <row r="199" spans="1:9" hidden="1">
      <c r="A199" s="1397" t="s">
        <v>409</v>
      </c>
      <c r="B199" s="1397"/>
      <c r="C199" s="1397"/>
      <c r="D199" s="1397"/>
      <c r="E199" s="1397"/>
      <c r="F199" s="1397"/>
      <c r="G199" s="1397"/>
      <c r="H199" s="1397"/>
      <c r="I199" s="1397"/>
    </row>
    <row r="200" spans="1:9" hidden="1">
      <c r="A200" s="1404" t="s">
        <v>410</v>
      </c>
      <c r="B200" s="1405"/>
      <c r="C200" s="1405"/>
      <c r="D200" s="1405"/>
      <c r="E200" s="1405"/>
      <c r="F200" s="1405"/>
      <c r="G200" s="1405"/>
      <c r="H200" s="1405"/>
      <c r="I200" s="1405"/>
    </row>
    <row r="201" spans="1:9" hidden="1">
      <c r="A201" s="843"/>
      <c r="B201" s="843"/>
      <c r="C201" s="291"/>
    </row>
    <row r="202" spans="1:9" hidden="1">
      <c r="A202" s="843"/>
      <c r="B202" s="843"/>
      <c r="C202" s="291"/>
    </row>
    <row r="203" spans="1:9">
      <c r="A203" s="843"/>
      <c r="B203" s="843"/>
      <c r="C203" s="291"/>
    </row>
    <row r="204" spans="1:9">
      <c r="A204" s="843"/>
      <c r="B204" s="843"/>
      <c r="C204" s="291"/>
    </row>
    <row r="205" spans="1:9">
      <c r="A205" s="843"/>
      <c r="B205" s="843"/>
      <c r="C205" s="291"/>
    </row>
    <row r="206" spans="1:9">
      <c r="A206" s="843"/>
      <c r="B206" s="843"/>
      <c r="C206" s="291"/>
    </row>
    <row r="207" spans="1:9">
      <c r="A207" s="843"/>
      <c r="B207" s="843"/>
      <c r="C207" s="291"/>
    </row>
    <row r="208" spans="1:9">
      <c r="A208" s="843"/>
      <c r="B208" s="843"/>
      <c r="C208" s="291"/>
    </row>
    <row r="209" spans="1:2">
      <c r="A209" s="843"/>
      <c r="B209" s="843"/>
    </row>
    <row r="210" spans="1:2">
      <c r="A210" s="843"/>
      <c r="B210" s="843"/>
    </row>
    <row r="211" spans="1:2">
      <c r="A211" s="843"/>
      <c r="B211" s="843"/>
    </row>
    <row r="212" spans="1:2">
      <c r="A212" s="843"/>
      <c r="B212" s="843"/>
    </row>
    <row r="213" spans="1:2">
      <c r="A213" s="843"/>
      <c r="B213" s="843"/>
    </row>
    <row r="214" spans="1:2">
      <c r="A214" s="1396"/>
      <c r="B214" s="1396"/>
    </row>
    <row r="215" spans="1:2">
      <c r="A215" s="1396">
        <f>'+ Operating Detail (1)'!A150</f>
        <v>0</v>
      </c>
      <c r="B215" s="1396"/>
    </row>
    <row r="216" spans="1:2">
      <c r="A216" s="1396">
        <f>'+ Operating Detail (1)'!A151</f>
        <v>0</v>
      </c>
      <c r="B216" s="1396"/>
    </row>
    <row r="217" spans="1:2">
      <c r="A217" s="1396">
        <f>'+ Operating Detail (1)'!A152</f>
        <v>0</v>
      </c>
      <c r="B217" s="1396"/>
    </row>
    <row r="218" spans="1:2">
      <c r="A218" s="1396">
        <f>'+ Operating Detail (1)'!A153</f>
        <v>0</v>
      </c>
      <c r="B218" s="1396"/>
    </row>
    <row r="219" spans="1:2">
      <c r="A219" s="1396">
        <f>'+ Operating Detail (1)'!A154</f>
        <v>0</v>
      </c>
      <c r="B219" s="1396"/>
    </row>
    <row r="220" spans="1:2">
      <c r="A220" s="1396">
        <f>'+ Operating Detail (1)'!A155</f>
        <v>0</v>
      </c>
      <c r="B220" s="1396"/>
    </row>
    <row r="221" spans="1:2">
      <c r="A221" s="1396">
        <f>'+ Operating Detail (1)'!A156</f>
        <v>0</v>
      </c>
      <c r="B221" s="1396"/>
    </row>
    <row r="222" spans="1:2">
      <c r="A222" s="1396">
        <f>'+ Operating Detail (1)'!A157</f>
        <v>0</v>
      </c>
      <c r="B222" s="1396"/>
    </row>
    <row r="223" spans="1:2">
      <c r="A223" s="1396">
        <f>'+ Operating Detail (1)'!A158</f>
        <v>0</v>
      </c>
      <c r="B223" s="1396"/>
    </row>
    <row r="224" spans="1:2">
      <c r="A224" s="1396">
        <f>'+ Operating Detail (1)'!A159</f>
        <v>0</v>
      </c>
      <c r="B224" s="1396"/>
    </row>
    <row r="225" spans="1:2">
      <c r="A225" s="1396">
        <f>'+ Operating Detail (1)'!A160</f>
        <v>0</v>
      </c>
      <c r="B225" s="1396"/>
    </row>
    <row r="226" spans="1:2">
      <c r="A226" s="1396">
        <f>'+ Operating Detail (1)'!A161</f>
        <v>0</v>
      </c>
      <c r="B226" s="1396"/>
    </row>
    <row r="227" spans="1:2">
      <c r="A227" s="1395"/>
      <c r="B227" s="1395"/>
    </row>
    <row r="228" spans="1:2">
      <c r="A228" s="1395"/>
      <c r="B228" s="1395"/>
    </row>
    <row r="229" spans="1:2">
      <c r="A229" s="1395"/>
      <c r="B229" s="1395"/>
    </row>
    <row r="230" spans="1:2">
      <c r="A230" s="1395"/>
      <c r="B230" s="1395"/>
    </row>
    <row r="231" spans="1:2">
      <c r="A231" s="1395"/>
      <c r="B231" s="1395"/>
    </row>
    <row r="232" spans="1:2">
      <c r="A232" s="1395"/>
      <c r="B232" s="1395"/>
    </row>
    <row r="233" spans="1:2">
      <c r="A233" s="1395"/>
      <c r="B233" s="1395"/>
    </row>
    <row r="234" spans="1:2">
      <c r="A234" s="1395"/>
      <c r="B234" s="1395"/>
    </row>
    <row r="235" spans="1:2">
      <c r="A235" s="1395"/>
      <c r="B235" s="1395"/>
    </row>
    <row r="236" spans="1:2">
      <c r="A236" s="1395"/>
      <c r="B236" s="1395"/>
    </row>
    <row r="237" spans="1:2">
      <c r="A237" s="1395"/>
      <c r="B237" s="1395"/>
    </row>
  </sheetData>
  <mergeCells count="184">
    <mergeCell ref="B2:C2"/>
    <mergeCell ref="B1:C1"/>
    <mergeCell ref="A51:B51"/>
    <mergeCell ref="A52:B52"/>
    <mergeCell ref="A53:B53"/>
    <mergeCell ref="A54:B54"/>
    <mergeCell ref="A50:B50"/>
    <mergeCell ref="A61:B61"/>
    <mergeCell ref="A62:B62"/>
    <mergeCell ref="A63:B63"/>
    <mergeCell ref="A64:B64"/>
    <mergeCell ref="A65:B65"/>
    <mergeCell ref="A66:B66"/>
    <mergeCell ref="A55:B55"/>
    <mergeCell ref="A56:B56"/>
    <mergeCell ref="A57:B57"/>
    <mergeCell ref="A58:B58"/>
    <mergeCell ref="A59:B59"/>
    <mergeCell ref="A60:B60"/>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22:B122"/>
    <mergeCell ref="A123:B123"/>
    <mergeCell ref="A124:B124"/>
    <mergeCell ref="A125:B125"/>
    <mergeCell ref="A126:B126"/>
    <mergeCell ref="A127:B127"/>
    <mergeCell ref="A103:B103"/>
    <mergeCell ref="A104:B104"/>
    <mergeCell ref="A105:B105"/>
    <mergeCell ref="A110:B110"/>
    <mergeCell ref="A111:B111"/>
    <mergeCell ref="A112:B112"/>
    <mergeCell ref="A106:B106"/>
    <mergeCell ref="A113:B113"/>
    <mergeCell ref="A114:B114"/>
    <mergeCell ref="A115:B115"/>
    <mergeCell ref="A116:B116"/>
    <mergeCell ref="A117:B117"/>
    <mergeCell ref="A118:B118"/>
    <mergeCell ref="A119:B119"/>
    <mergeCell ref="A120:B120"/>
    <mergeCell ref="A121:B121"/>
    <mergeCell ref="A136:B136"/>
    <mergeCell ref="A137:B137"/>
    <mergeCell ref="A138:B138"/>
    <mergeCell ref="A139:B139"/>
    <mergeCell ref="A140:B140"/>
    <mergeCell ref="A141:B141"/>
    <mergeCell ref="A128:B128"/>
    <mergeCell ref="A129:B129"/>
    <mergeCell ref="A131:B131"/>
    <mergeCell ref="A132:B132"/>
    <mergeCell ref="A133:B133"/>
    <mergeCell ref="A130:B130"/>
    <mergeCell ref="A182:I182"/>
    <mergeCell ref="A184:C196"/>
    <mergeCell ref="G193:I193"/>
    <mergeCell ref="G194:I194"/>
    <mergeCell ref="G195:I195"/>
    <mergeCell ref="G196:I196"/>
    <mergeCell ref="A164:B164"/>
    <mergeCell ref="A155:B155"/>
    <mergeCell ref="A142:B142"/>
    <mergeCell ref="A143:B143"/>
    <mergeCell ref="A144:B144"/>
    <mergeCell ref="A145:B145"/>
    <mergeCell ref="A146:B146"/>
    <mergeCell ref="A147:B147"/>
    <mergeCell ref="A152:B152"/>
    <mergeCell ref="A165:B165"/>
    <mergeCell ref="A166:B166"/>
    <mergeCell ref="A153:B153"/>
    <mergeCell ref="A154:B154"/>
    <mergeCell ref="A156:B156"/>
    <mergeCell ref="A157:B157"/>
    <mergeCell ref="A158:B158"/>
    <mergeCell ref="A159:B159"/>
    <mergeCell ref="A160:B160"/>
    <mergeCell ref="A148:B148"/>
    <mergeCell ref="A149:B149"/>
    <mergeCell ref="A150:B150"/>
    <mergeCell ref="A151:B151"/>
    <mergeCell ref="A174:B174"/>
    <mergeCell ref="A175:B175"/>
    <mergeCell ref="A167:B167"/>
    <mergeCell ref="A168:B168"/>
    <mergeCell ref="A169:B169"/>
    <mergeCell ref="A170:B170"/>
    <mergeCell ref="A171:B171"/>
    <mergeCell ref="A172:B172"/>
    <mergeCell ref="A173:B173"/>
    <mergeCell ref="A161:B161"/>
    <mergeCell ref="A162:B162"/>
    <mergeCell ref="A199:I199"/>
    <mergeCell ref="A219:B219"/>
    <mergeCell ref="A163:B163"/>
    <mergeCell ref="A232:B232"/>
    <mergeCell ref="A220:B220"/>
    <mergeCell ref="A221:B221"/>
    <mergeCell ref="A222:B222"/>
    <mergeCell ref="A223:B223"/>
    <mergeCell ref="A224:B224"/>
    <mergeCell ref="A225:B225"/>
    <mergeCell ref="A214:B214"/>
    <mergeCell ref="A215:B215"/>
    <mergeCell ref="A216:B216"/>
    <mergeCell ref="A217:B217"/>
    <mergeCell ref="A218:B218"/>
    <mergeCell ref="A183:C183"/>
    <mergeCell ref="A176:B176"/>
    <mergeCell ref="A177:B177"/>
    <mergeCell ref="A178:B178"/>
    <mergeCell ref="A179:B179"/>
    <mergeCell ref="A180:B180"/>
    <mergeCell ref="A181:B181"/>
    <mergeCell ref="A200:I200"/>
    <mergeCell ref="E193:F193"/>
    <mergeCell ref="A233:B233"/>
    <mergeCell ref="A234:B234"/>
    <mergeCell ref="A235:B235"/>
    <mergeCell ref="A236:B236"/>
    <mergeCell ref="A237:B237"/>
    <mergeCell ref="A226:B226"/>
    <mergeCell ref="A227:B227"/>
    <mergeCell ref="A228:B228"/>
    <mergeCell ref="A229:B229"/>
    <mergeCell ref="A230:B230"/>
    <mergeCell ref="A231:B231"/>
    <mergeCell ref="A198:C198"/>
    <mergeCell ref="E183:F183"/>
    <mergeCell ref="E184:F184"/>
    <mergeCell ref="E185:F185"/>
    <mergeCell ref="E186:F186"/>
    <mergeCell ref="E187:F187"/>
    <mergeCell ref="E188:F188"/>
    <mergeCell ref="G184:I192"/>
    <mergeCell ref="E198:F198"/>
    <mergeCell ref="G197:I197"/>
    <mergeCell ref="G198:I198"/>
    <mergeCell ref="G183:I183"/>
    <mergeCell ref="A197:C197"/>
    <mergeCell ref="E189:F189"/>
    <mergeCell ref="E190:F190"/>
    <mergeCell ref="E191:F191"/>
    <mergeCell ref="E192:F192"/>
    <mergeCell ref="E194:F194"/>
    <mergeCell ref="E195:F195"/>
    <mergeCell ref="E196:F196"/>
    <mergeCell ref="E197:F197"/>
  </mergeCells>
  <conditionalFormatting sqref="B2">
    <cfRule type="containsBlanks" dxfId="568" priority="1">
      <formula>LEN(TRIM(B2))=0</formula>
    </cfRule>
  </conditionalFormatting>
  <conditionalFormatting sqref="C106">
    <cfRule type="expression" dxfId="567" priority="21">
      <formula>$A106=0</formula>
    </cfRule>
  </conditionalFormatting>
  <conditionalFormatting sqref="C133">
    <cfRule type="expression" dxfId="566" priority="20">
      <formula>$A133=0</formula>
    </cfRule>
  </conditionalFormatting>
  <conditionalFormatting sqref="C145">
    <cfRule type="expression" dxfId="565" priority="19">
      <formula>$A145=0</formula>
    </cfRule>
  </conditionalFormatting>
  <conditionalFormatting sqref="C179">
    <cfRule type="expression" dxfId="564" priority="15">
      <formula>$C179=0</formula>
    </cfRule>
  </conditionalFormatting>
  <conditionalFormatting sqref="C180">
    <cfRule type="cellIs" dxfId="563" priority="14" operator="notBetween">
      <formula>-2</formula>
      <formula>2</formula>
    </cfRule>
  </conditionalFormatting>
  <conditionalFormatting sqref="C149:E177">
    <cfRule type="expression" dxfId="562" priority="17">
      <formula>$C149=0</formula>
    </cfRule>
  </conditionalFormatting>
  <conditionalFormatting sqref="D51:E92">
    <cfRule type="expression" dxfId="561" priority="8">
      <formula>$C51=0</formula>
    </cfRule>
    <cfRule type="containsBlanks" dxfId="560" priority="9">
      <formula>LEN(TRIM(D51))=0</formula>
    </cfRule>
  </conditionalFormatting>
  <conditionalFormatting sqref="D94:E104">
    <cfRule type="expression" dxfId="559" priority="6">
      <formula>$C94=0</formula>
    </cfRule>
    <cfRule type="containsBlanks" dxfId="558" priority="7">
      <formula>LEN(TRIM(D94))=0</formula>
    </cfRule>
  </conditionalFormatting>
  <conditionalFormatting sqref="D111:E120">
    <cfRule type="expression" dxfId="557" priority="4">
      <formula>$C111=0</formula>
    </cfRule>
    <cfRule type="containsBlanks" dxfId="556" priority="5">
      <formula>LEN(TRIM(D111))=0</formula>
    </cfRule>
  </conditionalFormatting>
  <conditionalFormatting sqref="D122:E130">
    <cfRule type="expression" dxfId="555" priority="2">
      <formula>$C122=0</formula>
    </cfRule>
    <cfRule type="containsBlanks" dxfId="554" priority="3">
      <formula>LEN(TRIM(D122))=0</formula>
    </cfRule>
  </conditionalFormatting>
  <conditionalFormatting sqref="D149:E177">
    <cfRule type="containsBlanks" dxfId="553" priority="18">
      <formula>LEN(TRIM(D149))=0</formula>
    </cfRule>
  </conditionalFormatting>
  <conditionalFormatting sqref="D4:F45">
    <cfRule type="expression" dxfId="552" priority="12" stopIfTrue="1">
      <formula>$C4=0</formula>
    </cfRule>
    <cfRule type="containsBlanks" dxfId="551" priority="13">
      <formula>LEN(TRIM(D4))=0</formula>
    </cfRule>
  </conditionalFormatting>
  <hyperlinks>
    <hyperlink ref="A200" r:id="rId1" xr:uid="{00000000-0004-0000-0600-000000000000}"/>
  </hyperlinks>
  <printOptions headings="1"/>
  <pageMargins left="0.25" right="0.25" top="0.75" bottom="0.75" header="0.3" footer="0.3"/>
  <pageSetup scale="21" fitToWidth="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33467887-F20D-4F40-962B-7F9A80813943}">
          <x14:formula1>
            <xm:f>'Dropdown Lists'!$F$2:$F$30</xm:f>
          </x14:formula1>
          <xm:sqref>B2:C2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M93"/>
  <sheetViews>
    <sheetView showGridLines="0" zoomScaleNormal="100" workbookViewId="0">
      <pane xSplit="4" topLeftCell="N1" activePane="topRight" state="frozen"/>
      <selection activeCell="A67" sqref="A67:N67"/>
      <selection pane="topRight" activeCell="A67" sqref="A67:N67"/>
    </sheetView>
  </sheetViews>
  <sheetFormatPr defaultColWidth="11.42578125" defaultRowHeight="15.75" outlineLevelCol="1"/>
  <cols>
    <col min="1" max="1" width="18" style="56" customWidth="1"/>
    <col min="2" max="3" width="15.42578125" style="56" customWidth="1"/>
    <col min="4" max="4" width="13" style="56" customWidth="1"/>
    <col min="5"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257</v>
      </c>
      <c r="B1" s="55"/>
      <c r="C1" s="55"/>
      <c r="D1" s="55"/>
    </row>
    <row r="2" spans="1:29" ht="15" customHeight="1">
      <c r="A2" s="55" t="s">
        <v>258</v>
      </c>
      <c r="B2" s="55"/>
      <c r="C2" s="55"/>
      <c r="D2" s="55"/>
    </row>
    <row r="3" spans="1:29">
      <c r="A3" s="57" t="s">
        <v>259</v>
      </c>
      <c r="B3" s="834">
        <f>'+ Summary (1)'!B3</f>
        <v>0</v>
      </c>
      <c r="E3" s="55"/>
    </row>
    <row r="4" spans="1:29" ht="28.5" customHeight="1">
      <c r="A4" s="229" t="s">
        <v>260</v>
      </c>
      <c r="B4" s="230" t="s">
        <v>261</v>
      </c>
      <c r="C4" s="230" t="s">
        <v>262</v>
      </c>
      <c r="D4" s="230" t="s">
        <v>263</v>
      </c>
      <c r="E4" s="55"/>
    </row>
    <row r="5" spans="1:29">
      <c r="A5" s="58" t="s">
        <v>264</v>
      </c>
      <c r="B5" s="834">
        <f>'+ Summary (1)'!B5</f>
        <v>45323</v>
      </c>
      <c r="C5" s="834">
        <f>'+ Summary (1)'!C5</f>
        <v>45688</v>
      </c>
      <c r="D5" s="829">
        <f>ROUNDUP(YEARFRAC(B5,C5),0)</f>
        <v>1</v>
      </c>
    </row>
    <row r="6" spans="1:29">
      <c r="A6" s="58" t="s">
        <v>265</v>
      </c>
      <c r="B6" s="834">
        <f>B5</f>
        <v>45323</v>
      </c>
      <c r="C6" s="834">
        <f>'+ Summary (1)'!C6</f>
        <v>45688</v>
      </c>
      <c r="D6" s="829">
        <f>ROUNDUP(YEARFRAC(B6,C6),0)</f>
        <v>1</v>
      </c>
    </row>
    <row r="7" spans="1:29" ht="15.75" customHeight="1">
      <c r="A7" s="60" t="s">
        <v>292</v>
      </c>
      <c r="B7" s="1122">
        <f>'+ Summary (1)'!B7</f>
        <v>0</v>
      </c>
      <c r="C7" s="1084">
        <f>'+ Summary (1)'!C7</f>
        <v>0</v>
      </c>
      <c r="D7" s="1123">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285</v>
      </c>
      <c r="B8" s="1067" t="str">
        <f>'+ Summary (1)'!B8</f>
        <v>Hot Meals for Alternative Shelter Sites</v>
      </c>
      <c r="C8" s="1068">
        <f>'+ Summary (1)'!C8</f>
        <v>0</v>
      </c>
      <c r="D8" s="1433">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293</v>
      </c>
      <c r="B9" s="987">
        <f>'+ Summary (1)'!B9</f>
        <v>0</v>
      </c>
      <c r="C9" s="987">
        <f>'+ Summary (1)'!C9</f>
        <v>0</v>
      </c>
      <c r="D9" s="987">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987" t="str">
        <f>'+ Summary (1)'!B10</f>
        <v>New Agreement</v>
      </c>
      <c r="C10" s="987">
        <f>'+ Summary (1)'!C10</f>
        <v>0</v>
      </c>
      <c r="D10" s="987">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294</v>
      </c>
      <c r="B11" s="1124">
        <f>'+ Summary (1)'!B11</f>
        <v>45323</v>
      </c>
      <c r="C11" s="1124">
        <f>'+ Summary (1)'!C11</f>
        <v>0</v>
      </c>
      <c r="D11" s="1124">
        <f>'+ Summary (1)'!D11</f>
        <v>0</v>
      </c>
    </row>
    <row r="12" spans="1:29">
      <c r="A12" s="57" t="s">
        <v>325</v>
      </c>
      <c r="B12" s="1430"/>
      <c r="C12" s="1431"/>
      <c r="D12" s="1432"/>
    </row>
    <row r="13" spans="1:29">
      <c r="A13" s="55"/>
      <c r="B13" s="233" t="s">
        <v>297</v>
      </c>
      <c r="C13" s="473" t="s">
        <v>298</v>
      </c>
      <c r="D13" s="1126">
        <f>'+ Summary (1)'!D13:D16</f>
        <v>0</v>
      </c>
    </row>
    <row r="14" spans="1:29">
      <c r="A14" s="57" t="s">
        <v>299</v>
      </c>
      <c r="B14" s="319">
        <f>AI53</f>
        <v>0</v>
      </c>
      <c r="C14" s="319">
        <f>AK53</f>
        <v>0</v>
      </c>
      <c r="D14" s="1127"/>
    </row>
    <row r="15" spans="1:29" ht="18.75" customHeight="1">
      <c r="A15" s="57" t="s">
        <v>300</v>
      </c>
      <c r="B15" s="320">
        <f>'Summary (ALL Budgets)'!B15</f>
        <v>0</v>
      </c>
      <c r="C15" s="320">
        <f>'Summary (ALL Budgets)'!C15</f>
        <v>0</v>
      </c>
      <c r="D15" s="1127"/>
    </row>
    <row r="16" spans="1:29" s="55" customFormat="1" ht="18.75" customHeight="1">
      <c r="A16" s="231" t="s">
        <v>301</v>
      </c>
      <c r="B16" s="320">
        <f>'+ Summary (1)'!B16</f>
        <v>0</v>
      </c>
      <c r="C16" s="320">
        <f>'Summary (ALL Budgets)'!C16</f>
        <v>0</v>
      </c>
      <c r="D16" s="1128"/>
    </row>
    <row r="17" spans="1:38" s="854" customFormat="1" ht="18.75" customHeight="1" thickBot="1">
      <c r="A17" s="850"/>
      <c r="B17" s="850"/>
      <c r="C17" s="850"/>
      <c r="D17" s="850"/>
      <c r="E17" s="1166" t="str">
        <f>IF((AND(F87&gt;$D$5,F87&lt;=$D$6)),"EXTENSION YEAR"," ")</f>
        <v xml:space="preserve"> </v>
      </c>
      <c r="F17" s="1166"/>
      <c r="G17" s="1166"/>
      <c r="H17" s="1166" t="str">
        <f>IF((AND(I87&gt;$D$5,I87&lt;=$D$6)),"EXTENSION YEAR"," ")</f>
        <v xml:space="preserve"> </v>
      </c>
      <c r="I17" s="1166"/>
      <c r="J17" s="1166"/>
      <c r="K17" s="1166" t="str">
        <f>IF((AND(L87&gt;$D$5,L87&lt;=$D$6)),"EXTENSION YEAR"," ")</f>
        <v xml:space="preserve"> </v>
      </c>
      <c r="L17" s="1166"/>
      <c r="M17" s="1166"/>
      <c r="N17" s="1166" t="str">
        <f>IF((AND(O87&gt;$D$5,O87&lt;=$D$6)),"EXTENSION YEAR"," ")</f>
        <v xml:space="preserve"> </v>
      </c>
      <c r="O17" s="1166"/>
      <c r="P17" s="1166"/>
      <c r="Q17" s="1166" t="str">
        <f>IF((AND(R87&gt;$D$5,R87&lt;=$D$6)),"EXTENSION YEAR"," ")</f>
        <v xml:space="preserve"> </v>
      </c>
      <c r="R17" s="1166"/>
      <c r="S17" s="1166"/>
      <c r="T17" s="1166" t="str">
        <f>IF((AND(U87&gt;$D$5,U87&lt;=$D$6)),"EXTENSION YEAR"," ")</f>
        <v xml:space="preserve"> </v>
      </c>
      <c r="U17" s="1166"/>
      <c r="V17" s="1166"/>
      <c r="W17" s="1166" t="str">
        <f>IF((AND(X87&gt;$D$5,X87&lt;=$D$6)),"EXTENSION YEAR"," ")</f>
        <v xml:space="preserve"> </v>
      </c>
      <c r="X17" s="1166"/>
      <c r="Y17" s="1166"/>
      <c r="Z17" s="1166" t="str">
        <f>IF((AND(AA87&gt;$D$5,AA87&lt;=$D$6)),"EXTENSION YEAR"," ")</f>
        <v xml:space="preserve"> </v>
      </c>
      <c r="AA17" s="1166"/>
      <c r="AB17" s="1166"/>
      <c r="AC17" s="1166" t="str">
        <f>IF((AND(AD87&gt;$D$5,AD87&lt;=$D$6)),"EXTENSION YEAR"," ")</f>
        <v xml:space="preserve"> </v>
      </c>
      <c r="AD17" s="1166"/>
      <c r="AE17" s="1166"/>
      <c r="AF17" s="1166" t="str">
        <f>IF((AND(AG87&gt;$D$5,AG87&lt;=$D$6)),"EXTENSION YEAR"," ")</f>
        <v xml:space="preserve"> </v>
      </c>
      <c r="AG17" s="1166"/>
      <c r="AH17" s="1166"/>
      <c r="AI17" s="853"/>
      <c r="AJ17" s="853"/>
      <c r="AK17" s="853"/>
    </row>
    <row r="18" spans="1:38" s="100" customFormat="1" ht="18.75" customHeight="1">
      <c r="E18" s="1029" t="s">
        <v>275</v>
      </c>
      <c r="F18" s="1030"/>
      <c r="G18" s="1031"/>
      <c r="H18" s="1033" t="s">
        <v>276</v>
      </c>
      <c r="I18" s="1033"/>
      <c r="J18" s="1034"/>
      <c r="K18" s="1036" t="s">
        <v>277</v>
      </c>
      <c r="L18" s="1036"/>
      <c r="M18" s="1036"/>
      <c r="N18" s="1038" t="s">
        <v>278</v>
      </c>
      <c r="O18" s="1039"/>
      <c r="P18" s="1040"/>
      <c r="Q18" s="1041" t="s">
        <v>279</v>
      </c>
      <c r="R18" s="1042"/>
      <c r="S18" s="1043"/>
      <c r="T18" s="1044" t="s">
        <v>280</v>
      </c>
      <c r="U18" s="1044"/>
      <c r="V18" s="1044"/>
      <c r="W18" s="1002" t="s">
        <v>281</v>
      </c>
      <c r="X18" s="1003"/>
      <c r="Y18" s="1004"/>
      <c r="Z18" s="1005" t="s">
        <v>282</v>
      </c>
      <c r="AA18" s="1006"/>
      <c r="AB18" s="1007"/>
      <c r="AC18" s="1008" t="s">
        <v>283</v>
      </c>
      <c r="AD18" s="1009"/>
      <c r="AE18" s="1010"/>
      <c r="AF18" s="1011" t="s">
        <v>284</v>
      </c>
      <c r="AG18" s="1012"/>
      <c r="AH18" s="1012"/>
      <c r="AI18" s="1173" t="s">
        <v>302</v>
      </c>
      <c r="AJ18" s="1174"/>
      <c r="AK18" s="1175"/>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80" t="str">
        <f>CONCATENATE(AI92," - ",AI93)</f>
        <v>2/1/2024 - 1/31/2025</v>
      </c>
      <c r="AJ19" s="878" t="str">
        <f>CONCATENATE(AJ92," - ",AJ93)</f>
        <v>2/1/2024 - 1/31/2025</v>
      </c>
      <c r="AK19" s="879" t="str">
        <f>CONCATENATE(AK92," - ",AK93)</f>
        <v>2/1/2024 - 1/31/2025</v>
      </c>
    </row>
    <row r="20" spans="1:38">
      <c r="A20" s="121"/>
      <c r="B20" s="121"/>
      <c r="C20" s="121"/>
      <c r="D20" s="121"/>
      <c r="E20" s="550" t="str">
        <f t="shared" ref="E20:AH20" si="1">_xlfn.CONCAT(ROUND(YEARFRAC(E88,E89)*12,0)," Months")</f>
        <v>12 Months</v>
      </c>
      <c r="F20" s="101" t="str">
        <f t="shared" si="1"/>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167" t="str">
        <f>IF($B$10="New Agreement","","Current")</f>
        <v/>
      </c>
      <c r="AJ20" s="1171" t="str">
        <f>'+ Summary (1)'!AJ20</f>
        <v xml:space="preserve"> </v>
      </c>
      <c r="AK20" s="1169" t="str">
        <f>'+ Summary (1)'!AK20</f>
        <v>New</v>
      </c>
    </row>
    <row r="21" spans="1:38">
      <c r="A21" s="121"/>
      <c r="B21" s="121"/>
      <c r="C21" s="121"/>
      <c r="D21" s="121"/>
      <c r="E21" s="518" t="str">
        <f>IF($B$10="New Agreement","","Current")</f>
        <v/>
      </c>
      <c r="F21" s="101" t="str">
        <f>'+ Summary (1)'!F21</f>
        <v xml:space="preserve"> </v>
      </c>
      <c r="G21" s="463" t="s">
        <v>298</v>
      </c>
      <c r="H21" s="533" t="str">
        <f>IF($B$10="New Agreement","","Current")</f>
        <v/>
      </c>
      <c r="I21" s="102" t="str">
        <f>'+ Summary (1)'!I21</f>
        <v xml:space="preserve"> </v>
      </c>
      <c r="J21" s="495" t="s">
        <v>298</v>
      </c>
      <c r="K21" s="496" t="str">
        <f>IF($B$10="New Agreement","","Current")</f>
        <v/>
      </c>
      <c r="L21" s="104" t="str">
        <f>'+ Summary (1)'!L21</f>
        <v xml:space="preserve"> </v>
      </c>
      <c r="M21" s="498" t="s">
        <v>298</v>
      </c>
      <c r="N21" s="499" t="str">
        <f>IF($B$10="New Agreement","","Current")</f>
        <v/>
      </c>
      <c r="O21" s="107" t="str">
        <f>'+ Summary (1)'!O21</f>
        <v xml:space="preserve"> </v>
      </c>
      <c r="P21" s="501" t="s">
        <v>298</v>
      </c>
      <c r="Q21" s="502" t="str">
        <f>IF($B$10="New Agreement","","Current")</f>
        <v/>
      </c>
      <c r="R21" s="109" t="str">
        <f>'+ Summary (1)'!R21</f>
        <v xml:space="preserve"> </v>
      </c>
      <c r="S21" s="504" t="s">
        <v>298</v>
      </c>
      <c r="T21" s="505" t="str">
        <f>IF($B$10="New Agreement","","Current")</f>
        <v/>
      </c>
      <c r="U21" s="110" t="str">
        <f>'+ Summary (1)'!U21</f>
        <v xml:space="preserve"> </v>
      </c>
      <c r="V21" s="507" t="s">
        <v>298</v>
      </c>
      <c r="W21" s="508" t="str">
        <f>IF($B$10="New Agreement","","Current")</f>
        <v/>
      </c>
      <c r="X21" s="113" t="str">
        <f>'+ Summary (1)'!X21</f>
        <v xml:space="preserve"> </v>
      </c>
      <c r="Y21" s="510" t="s">
        <v>298</v>
      </c>
      <c r="Z21" s="511" t="str">
        <f>IF($B$10="New Agreement","","Current")</f>
        <v/>
      </c>
      <c r="AA21" s="115" t="str">
        <f>'+ Summary (1)'!AA21</f>
        <v xml:space="preserve"> </v>
      </c>
      <c r="AB21" s="513" t="s">
        <v>298</v>
      </c>
      <c r="AC21" s="514" t="str">
        <f>IF($B$10="New Agreement","","Current")</f>
        <v/>
      </c>
      <c r="AD21" s="117" t="str">
        <f>'+ Summary (1)'!AD21</f>
        <v xml:space="preserve"> </v>
      </c>
      <c r="AE21" s="516" t="s">
        <v>298</v>
      </c>
      <c r="AF21" s="517" t="str">
        <f>IF($B$10="New Agreement","","Current")</f>
        <v/>
      </c>
      <c r="AG21" s="119" t="str">
        <f>'+ Summary (1)'!AG21</f>
        <v xml:space="preserve"> </v>
      </c>
      <c r="AH21" s="877" t="s">
        <v>298</v>
      </c>
      <c r="AI21" s="1168"/>
      <c r="AJ21" s="1172"/>
      <c r="AK21" s="1170"/>
    </row>
    <row r="22" spans="1:38">
      <c r="A22" s="1129" t="s">
        <v>303</v>
      </c>
      <c r="B22" s="1113"/>
      <c r="C22" s="1113"/>
      <c r="D22" s="1113"/>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995" t="s">
        <v>304</v>
      </c>
      <c r="B23" s="993"/>
      <c r="C23" s="993"/>
      <c r="D23" s="993"/>
      <c r="E23" s="81">
        <f>'Salary Detail (2)'!G61</f>
        <v>0</v>
      </c>
      <c r="F23" s="80">
        <f>'Salary Detail (2)'!H61</f>
        <v>0</v>
      </c>
      <c r="G23" s="333">
        <f>'Salary Detail (2)'!I61</f>
        <v>0</v>
      </c>
      <c r="H23" s="155">
        <f>'Salary Detail (2)'!N61</f>
        <v>0</v>
      </c>
      <c r="I23" s="80">
        <f>'Salary Detail (2)'!O61</f>
        <v>0</v>
      </c>
      <c r="J23" s="333">
        <f>'Salary Detail (2)'!P61</f>
        <v>0</v>
      </c>
      <c r="K23" s="155">
        <f>'Salary Detail (2)'!U61</f>
        <v>0</v>
      </c>
      <c r="L23" s="80">
        <f>'Salary Detail (2)'!V61</f>
        <v>0</v>
      </c>
      <c r="M23" s="332">
        <f>'Salary Detail (2)'!W61</f>
        <v>0</v>
      </c>
      <c r="N23" s="81">
        <f>'Salary Detail (2)'!AB61</f>
        <v>0</v>
      </c>
      <c r="O23" s="80">
        <f>'Salary Detail (2)'!AC61</f>
        <v>0</v>
      </c>
      <c r="P23" s="333">
        <f>'Salary Detail (2)'!AD61</f>
        <v>0</v>
      </c>
      <c r="Q23" s="81">
        <f>'Salary Detail (2)'!AI61</f>
        <v>0</v>
      </c>
      <c r="R23" s="80">
        <f>'Salary Detail (2)'!AJ61</f>
        <v>0</v>
      </c>
      <c r="S23" s="333">
        <f>'Salary Detail (2)'!AK61</f>
        <v>0</v>
      </c>
      <c r="T23" s="155">
        <f>'Salary Detail (2)'!AP61</f>
        <v>0</v>
      </c>
      <c r="U23" s="80">
        <f>'Salary Detail (2)'!AQ61</f>
        <v>0</v>
      </c>
      <c r="V23" s="332">
        <f>'Salary Detail (2)'!AR61</f>
        <v>0</v>
      </c>
      <c r="W23" s="81">
        <f>'Salary Detail (2)'!AW61</f>
        <v>0</v>
      </c>
      <c r="X23" s="80">
        <f>'Salary Detail (2)'!AX61</f>
        <v>0</v>
      </c>
      <c r="Y23" s="333">
        <f>'Salary Detail (2)'!AY61</f>
        <v>0</v>
      </c>
      <c r="Z23" s="81">
        <f>'Salary Detail (2)'!BD61</f>
        <v>0</v>
      </c>
      <c r="AA23" s="80">
        <f>'Salary Detail (2)'!BE61</f>
        <v>0</v>
      </c>
      <c r="AB23" s="333">
        <f>'Salary Detail (2)'!BF61</f>
        <v>0</v>
      </c>
      <c r="AC23" s="81">
        <f>'Salary Detail (2)'!BK61</f>
        <v>0</v>
      </c>
      <c r="AD23" s="80">
        <f>'Salary Detail (2)'!BL61</f>
        <v>0</v>
      </c>
      <c r="AE23" s="333">
        <f>'Salary Detail (2)'!BM61</f>
        <v>0</v>
      </c>
      <c r="AF23" s="81">
        <f>'Salary Detail (2)'!BR61</f>
        <v>0</v>
      </c>
      <c r="AG23" s="80">
        <f>'Salary Detail (2)'!BS61</f>
        <v>0</v>
      </c>
      <c r="AH23" s="333">
        <f>'Salary Detail (2)'!BT61</f>
        <v>0</v>
      </c>
      <c r="AI23" s="321">
        <f t="shared" ref="AI23:AK25" si="2">SUM(E23,H23,K23,N23,Q23,T23,W23,Z23,AC23,AF23)</f>
        <v>0</v>
      </c>
      <c r="AJ23" s="322">
        <f t="shared" si="2"/>
        <v>0</v>
      </c>
      <c r="AK23" s="71">
        <f t="shared" si="2"/>
        <v>0</v>
      </c>
    </row>
    <row r="24" spans="1:38">
      <c r="A24" s="993" t="s">
        <v>326</v>
      </c>
      <c r="B24" s="993"/>
      <c r="C24" s="993"/>
      <c r="D24" s="993"/>
      <c r="E24" s="61">
        <f>'Operating Detail (2)'!C68</f>
        <v>0</v>
      </c>
      <c r="F24" s="62">
        <f>'Operating Detail (2)'!D68</f>
        <v>0</v>
      </c>
      <c r="G24" s="334">
        <f>'Operating Detail (2)'!E68</f>
        <v>0</v>
      </c>
      <c r="H24" s="156">
        <f>'Operating Detail (2)'!F68</f>
        <v>0</v>
      </c>
      <c r="I24" s="62">
        <f>'Operating Detail (2)'!G68</f>
        <v>0</v>
      </c>
      <c r="J24" s="334">
        <f>'Operating Detail (2)'!H68</f>
        <v>0</v>
      </c>
      <c r="K24" s="156">
        <f>'Operating Detail (2)'!I68</f>
        <v>0</v>
      </c>
      <c r="L24" s="62">
        <f>'Operating Detail (2)'!J68</f>
        <v>0</v>
      </c>
      <c r="M24" s="323">
        <f>'Operating Detail (2)'!K68</f>
        <v>0</v>
      </c>
      <c r="N24" s="61">
        <f>'Operating Detail (2)'!L68</f>
        <v>0</v>
      </c>
      <c r="O24" s="62">
        <f>'Operating Detail (2)'!M68</f>
        <v>0</v>
      </c>
      <c r="P24" s="334">
        <f>'Operating Detail (2)'!N68</f>
        <v>0</v>
      </c>
      <c r="Q24" s="61">
        <f>'Operating Detail (2)'!O68</f>
        <v>0</v>
      </c>
      <c r="R24" s="62">
        <f>'Operating Detail (2)'!P68</f>
        <v>0</v>
      </c>
      <c r="S24" s="334">
        <f>'Operating Detail (2)'!Q68</f>
        <v>0</v>
      </c>
      <c r="T24" s="156">
        <f>'Operating Detail (2)'!R68</f>
        <v>0</v>
      </c>
      <c r="U24" s="62">
        <f>'Operating Detail (2)'!S68</f>
        <v>0</v>
      </c>
      <c r="V24" s="323">
        <f>'Operating Detail (2)'!T68</f>
        <v>0</v>
      </c>
      <c r="W24" s="61">
        <f>'Operating Detail (2)'!U68</f>
        <v>0</v>
      </c>
      <c r="X24" s="62">
        <f>'Operating Detail (2)'!V68</f>
        <v>0</v>
      </c>
      <c r="Y24" s="334">
        <f>'Operating Detail (2)'!W68</f>
        <v>0</v>
      </c>
      <c r="Z24" s="61">
        <f>'Operating Detail (2)'!X68</f>
        <v>0</v>
      </c>
      <c r="AA24" s="62">
        <f>'Operating Detail (2)'!Y68</f>
        <v>0</v>
      </c>
      <c r="AB24" s="334">
        <f>'Operating Detail (2)'!Z68</f>
        <v>0</v>
      </c>
      <c r="AC24" s="61">
        <f>'Operating Detail (2)'!AA68</f>
        <v>0</v>
      </c>
      <c r="AD24" s="62">
        <f>'Operating Detail (2)'!AB68</f>
        <v>0</v>
      </c>
      <c r="AE24" s="334">
        <f>'Operating Detail (2)'!AC68</f>
        <v>0</v>
      </c>
      <c r="AF24" s="61">
        <f>'Operating Detail (2)'!AD68</f>
        <v>0</v>
      </c>
      <c r="AG24" s="62">
        <f>'Operating Detail (2)'!AE68</f>
        <v>0</v>
      </c>
      <c r="AH24" s="334">
        <f>'Operating Detail (2)'!AF68</f>
        <v>0</v>
      </c>
      <c r="AI24" s="323">
        <f t="shared" si="2"/>
        <v>0</v>
      </c>
      <c r="AJ24" s="324">
        <f t="shared" si="2"/>
        <v>0</v>
      </c>
      <c r="AK24" s="63">
        <f t="shared" si="2"/>
        <v>0</v>
      </c>
      <c r="AL24" s="64"/>
    </row>
    <row r="25" spans="1:38" s="65" customFormat="1">
      <c r="A25" s="993" t="s">
        <v>306</v>
      </c>
      <c r="B25" s="993"/>
      <c r="C25" s="993"/>
      <c r="D25" s="993"/>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32" t="s">
        <v>307</v>
      </c>
      <c r="B26" s="1132"/>
      <c r="C26" s="1132"/>
      <c r="D26" s="1132"/>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325"/>
      <c r="AJ26" s="326"/>
      <c r="AK26" s="327"/>
    </row>
    <row r="27" spans="1:38">
      <c r="A27" s="993" t="s">
        <v>327</v>
      </c>
      <c r="B27" s="993"/>
      <c r="C27" s="993"/>
      <c r="D27" s="993"/>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27" si="4">SUM(E27,H27,K27,N27,Q27,T27,W27,Z27,AC27,AF27)</f>
        <v>0</v>
      </c>
      <c r="AJ27" s="324">
        <f t="shared" si="4"/>
        <v>0</v>
      </c>
      <c r="AK27" s="63">
        <f t="shared" si="4"/>
        <v>0</v>
      </c>
    </row>
    <row r="28" spans="1:38">
      <c r="A28" s="993" t="s">
        <v>309</v>
      </c>
      <c r="B28" s="993"/>
      <c r="C28" s="993"/>
      <c r="D28" s="993"/>
      <c r="E28" s="335">
        <f>'Operating Detail (2)'!C93</f>
        <v>0</v>
      </c>
      <c r="F28" s="336">
        <f>'Operating Detail (2)'!D93</f>
        <v>0</v>
      </c>
      <c r="G28" s="338">
        <f>'Operating Detail (2)'!E93</f>
        <v>0</v>
      </c>
      <c r="H28" s="339">
        <f>'Operating Detail (2)'!F93</f>
        <v>0</v>
      </c>
      <c r="I28" s="336">
        <f>'Operating Detail (2)'!G93</f>
        <v>0</v>
      </c>
      <c r="J28" s="338">
        <f>'Operating Detail (2)'!H93</f>
        <v>0</v>
      </c>
      <c r="K28" s="339">
        <f>'Operating Detail (2)'!I93</f>
        <v>0</v>
      </c>
      <c r="L28" s="336">
        <f>'Operating Detail (2)'!J93</f>
        <v>0</v>
      </c>
      <c r="M28" s="337">
        <f>'Operating Detail (2)'!K93</f>
        <v>0</v>
      </c>
      <c r="N28" s="335">
        <f>'Operating Detail (2)'!L93</f>
        <v>0</v>
      </c>
      <c r="O28" s="336">
        <f>'Operating Detail (2)'!M93</f>
        <v>0</v>
      </c>
      <c r="P28" s="338">
        <f>'Operating Detail (2)'!N93</f>
        <v>0</v>
      </c>
      <c r="Q28" s="335">
        <f>'Operating Detail (2)'!O93</f>
        <v>0</v>
      </c>
      <c r="R28" s="336">
        <f>'Operating Detail (2)'!P93</f>
        <v>0</v>
      </c>
      <c r="S28" s="338">
        <f>'Operating Detail (2)'!Q93</f>
        <v>0</v>
      </c>
      <c r="T28" s="339">
        <f>'Operating Detail (2)'!R93</f>
        <v>0</v>
      </c>
      <c r="U28" s="336">
        <f>'Operating Detail (2)'!S93</f>
        <v>0</v>
      </c>
      <c r="V28" s="337">
        <f>'Operating Detail (2)'!T93</f>
        <v>0</v>
      </c>
      <c r="W28" s="335">
        <f>'Operating Detail (2)'!U93</f>
        <v>0</v>
      </c>
      <c r="X28" s="336">
        <f>'Operating Detail (2)'!V93</f>
        <v>0</v>
      </c>
      <c r="Y28" s="338">
        <f>'Operating Detail (2)'!W93</f>
        <v>0</v>
      </c>
      <c r="Z28" s="335">
        <f>'Operating Detail (2)'!X93</f>
        <v>0</v>
      </c>
      <c r="AA28" s="336">
        <f>'Operating Detail (2)'!Y93</f>
        <v>0</v>
      </c>
      <c r="AB28" s="338">
        <f>'Operating Detail (2)'!Z93</f>
        <v>0</v>
      </c>
      <c r="AC28" s="335">
        <f>'Operating Detail (2)'!AA93</f>
        <v>0</v>
      </c>
      <c r="AD28" s="336">
        <f>'Operating Detail (2)'!AB93</f>
        <v>0</v>
      </c>
      <c r="AE28" s="338">
        <f>'Operating Detail (2)'!AC93</f>
        <v>0</v>
      </c>
      <c r="AF28" s="335">
        <f>'Operating Detail (2)'!AD93</f>
        <v>0</v>
      </c>
      <c r="AG28" s="336">
        <f>'Operating Detail (2)'!AE93</f>
        <v>0</v>
      </c>
      <c r="AH28" s="338">
        <f>'Operating Detail (2)'!AF93</f>
        <v>0</v>
      </c>
      <c r="AI28" s="323">
        <f t="shared" ref="AI28:AK30" si="5">SUM(E28,H28,K28,N28,Q28,T28,W28,Z28,AC28,AF28)</f>
        <v>0</v>
      </c>
      <c r="AJ28" s="324">
        <f t="shared" si="5"/>
        <v>0</v>
      </c>
      <c r="AK28" s="63">
        <f t="shared" si="5"/>
        <v>0</v>
      </c>
    </row>
    <row r="29" spans="1:38">
      <c r="A29" s="993" t="s">
        <v>328</v>
      </c>
      <c r="B29" s="993"/>
      <c r="C29" s="993"/>
      <c r="D29" s="993"/>
      <c r="E29" s="340">
        <f>'Operating Detail (2)'!C104</f>
        <v>0</v>
      </c>
      <c r="F29" s="336">
        <f>'Operating Detail (2)'!D104</f>
        <v>0</v>
      </c>
      <c r="G29" s="338">
        <f>'Operating Detail (2)'!E104</f>
        <v>0</v>
      </c>
      <c r="H29" s="341">
        <f>'Operating Detail (2)'!F104</f>
        <v>0</v>
      </c>
      <c r="I29" s="336">
        <f>'Operating Detail (2)'!G104</f>
        <v>0</v>
      </c>
      <c r="J29" s="338">
        <f>'Operating Detail (2)'!H104</f>
        <v>0</v>
      </c>
      <c r="K29" s="341">
        <f>'Operating Detail (2)'!I104</f>
        <v>0</v>
      </c>
      <c r="L29" s="336">
        <f>'Operating Detail (2)'!J104</f>
        <v>0</v>
      </c>
      <c r="M29" s="337">
        <f>'Operating Detail (2)'!K104</f>
        <v>0</v>
      </c>
      <c r="N29" s="340">
        <f>'Operating Detail (2)'!L104</f>
        <v>0</v>
      </c>
      <c r="O29" s="336">
        <f>'Operating Detail (2)'!M104</f>
        <v>0</v>
      </c>
      <c r="P29" s="338">
        <f>'Operating Detail (2)'!N104</f>
        <v>0</v>
      </c>
      <c r="Q29" s="340">
        <f>'Operating Detail (2)'!O104</f>
        <v>0</v>
      </c>
      <c r="R29" s="336">
        <f>'Operating Detail (2)'!P104</f>
        <v>0</v>
      </c>
      <c r="S29" s="338">
        <f>'Operating Detail (2)'!Q104</f>
        <v>0</v>
      </c>
      <c r="T29" s="341">
        <f>'Operating Detail (2)'!R104</f>
        <v>0</v>
      </c>
      <c r="U29" s="336">
        <f>'Operating Detail (2)'!S104</f>
        <v>0</v>
      </c>
      <c r="V29" s="337">
        <f>'Operating Detail (2)'!T104</f>
        <v>0</v>
      </c>
      <c r="W29" s="340">
        <f>'Operating Detail (2)'!U104</f>
        <v>0</v>
      </c>
      <c r="X29" s="336">
        <f>'Operating Detail (2)'!V104</f>
        <v>0</v>
      </c>
      <c r="Y29" s="338">
        <f>'Operating Detail (2)'!W104</f>
        <v>0</v>
      </c>
      <c r="Z29" s="340">
        <f>'Operating Detail (2)'!X104</f>
        <v>0</v>
      </c>
      <c r="AA29" s="336">
        <f>'Operating Detail (2)'!Y104</f>
        <v>0</v>
      </c>
      <c r="AB29" s="338">
        <f>'Operating Detail (2)'!Z104</f>
        <v>0</v>
      </c>
      <c r="AC29" s="340">
        <f>'Operating Detail (2)'!AA104</f>
        <v>0</v>
      </c>
      <c r="AD29" s="336">
        <f>'Operating Detail (2)'!AB104</f>
        <v>0</v>
      </c>
      <c r="AE29" s="338">
        <f>'Operating Detail (2)'!AC104</f>
        <v>0</v>
      </c>
      <c r="AF29" s="340">
        <f>'Operating Detail (2)'!AD104</f>
        <v>0</v>
      </c>
      <c r="AG29" s="336">
        <f>'Operating Detail (2)'!AE104</f>
        <v>0</v>
      </c>
      <c r="AH29" s="338">
        <f>'Operating Detail (2)'!AF104</f>
        <v>0</v>
      </c>
      <c r="AI29" s="323">
        <f t="shared" si="5"/>
        <v>0</v>
      </c>
      <c r="AJ29" s="324">
        <f t="shared" si="5"/>
        <v>0</v>
      </c>
      <c r="AK29" s="63">
        <f t="shared" si="5"/>
        <v>0</v>
      </c>
    </row>
    <row r="30" spans="1:38" s="55" customFormat="1">
      <c r="A30" s="993" t="s">
        <v>329</v>
      </c>
      <c r="B30" s="993"/>
      <c r="C30" s="993"/>
      <c r="D30" s="993"/>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5"/>
        <v>0</v>
      </c>
      <c r="AJ30" s="324">
        <f t="shared" si="5"/>
        <v>0</v>
      </c>
      <c r="AK30" s="63">
        <f t="shared" si="5"/>
        <v>0</v>
      </c>
      <c r="AL30" s="217"/>
    </row>
    <row r="31" spans="1:38" s="55" customFormat="1">
      <c r="A31" s="1114" t="s">
        <v>330</v>
      </c>
      <c r="B31" s="1114"/>
      <c r="C31" s="1114"/>
      <c r="D31" s="1114"/>
      <c r="E31" s="342">
        <f t="shared" ref="E31:AH31" si="6">SUM(E25+E27+E28+E29+E30)</f>
        <v>0</v>
      </c>
      <c r="F31" s="343">
        <f t="shared" si="6"/>
        <v>0</v>
      </c>
      <c r="G31" s="345">
        <f t="shared" si="6"/>
        <v>0</v>
      </c>
      <c r="H31" s="346">
        <f t="shared" si="6"/>
        <v>0</v>
      </c>
      <c r="I31" s="343">
        <f t="shared" si="6"/>
        <v>0</v>
      </c>
      <c r="J31" s="345">
        <f t="shared" si="6"/>
        <v>0</v>
      </c>
      <c r="K31" s="346">
        <f t="shared" si="6"/>
        <v>0</v>
      </c>
      <c r="L31" s="343">
        <f t="shared" si="6"/>
        <v>0</v>
      </c>
      <c r="M31" s="344">
        <f t="shared" si="6"/>
        <v>0</v>
      </c>
      <c r="N31" s="342">
        <f t="shared" si="6"/>
        <v>0</v>
      </c>
      <c r="O31" s="343">
        <f t="shared" si="6"/>
        <v>0</v>
      </c>
      <c r="P31" s="345">
        <f t="shared" si="6"/>
        <v>0</v>
      </c>
      <c r="Q31" s="342">
        <f t="shared" si="6"/>
        <v>0</v>
      </c>
      <c r="R31" s="343">
        <f t="shared" si="6"/>
        <v>0</v>
      </c>
      <c r="S31" s="345">
        <f t="shared" si="6"/>
        <v>0</v>
      </c>
      <c r="T31" s="346">
        <f t="shared" si="6"/>
        <v>0</v>
      </c>
      <c r="U31" s="343">
        <f t="shared" si="6"/>
        <v>0</v>
      </c>
      <c r="V31" s="344">
        <f t="shared" si="6"/>
        <v>0</v>
      </c>
      <c r="W31" s="342">
        <f t="shared" si="6"/>
        <v>0</v>
      </c>
      <c r="X31" s="343">
        <f t="shared" si="6"/>
        <v>0</v>
      </c>
      <c r="Y31" s="345">
        <f t="shared" si="6"/>
        <v>0</v>
      </c>
      <c r="Z31" s="342">
        <f t="shared" si="6"/>
        <v>0</v>
      </c>
      <c r="AA31" s="343">
        <f t="shared" si="6"/>
        <v>0</v>
      </c>
      <c r="AB31" s="345">
        <f t="shared" si="6"/>
        <v>0</v>
      </c>
      <c r="AC31" s="342">
        <f t="shared" si="6"/>
        <v>0</v>
      </c>
      <c r="AD31" s="343">
        <f t="shared" si="6"/>
        <v>0</v>
      </c>
      <c r="AE31" s="345">
        <f t="shared" si="6"/>
        <v>0</v>
      </c>
      <c r="AF31" s="342">
        <f t="shared" si="6"/>
        <v>0</v>
      </c>
      <c r="AG31" s="343">
        <f t="shared" si="6"/>
        <v>0</v>
      </c>
      <c r="AH31" s="345">
        <f t="shared" si="6"/>
        <v>0</v>
      </c>
      <c r="AI31" s="489">
        <f>SUM(E31,H31,K31,N31,Q31,T31,W31,Z31,AC31,AF31)</f>
        <v>0</v>
      </c>
      <c r="AJ31" s="331">
        <f>SUM(F31,I31,L31,O31,R31,U31,X31,AA31,AD31,AG31)</f>
        <v>0</v>
      </c>
      <c r="AK31" s="529">
        <f>SUM(G31,J31,M31,P31,S31,V31,Y31,AB31,AE31,AH31)</f>
        <v>0</v>
      </c>
      <c r="AL31" s="217"/>
    </row>
    <row r="32" spans="1:38" ht="11.25" customHeight="1">
      <c r="A32" s="1117"/>
      <c r="B32" s="1117"/>
      <c r="C32" s="1117"/>
      <c r="D32" s="1117"/>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29" t="s">
        <v>313</v>
      </c>
      <c r="B33" s="1113"/>
      <c r="C33" s="1113"/>
      <c r="D33" s="1113"/>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26" t="str">
        <f>IF('+ Summary (1)'!A34:D34&lt;&gt;"",'+ Summary (1)'!A34:D34,"")</f>
        <v/>
      </c>
      <c r="B34" s="1427"/>
      <c r="C34" s="1427"/>
      <c r="D34" s="1427"/>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7">SUM(E34,H34,K34,N34,Q34,T34,W34,Z34,AC34,AF34)</f>
        <v>0</v>
      </c>
      <c r="AJ34" s="329">
        <f t="shared" ref="AJ34" si="8">SUM(F34,I34,L34,O34,R34,U34,X34,AA34,AD34,AG34)</f>
        <v>0</v>
      </c>
      <c r="AK34" s="63">
        <f t="shared" si="7"/>
        <v>0</v>
      </c>
    </row>
    <row r="35" spans="1:38" s="55" customFormat="1">
      <c r="A35" s="1426" t="str">
        <f>IF('+ Summary (1)'!A35:D35&lt;&gt;"",'+ Summary (1)'!A35:D35,"")</f>
        <v/>
      </c>
      <c r="B35" s="1427"/>
      <c r="C35" s="1427"/>
      <c r="D35" s="1427"/>
      <c r="E35" s="309"/>
      <c r="F35" s="310"/>
      <c r="G35" s="338">
        <f t="shared" ref="G35:G45" si="9">E35+F35</f>
        <v>0</v>
      </c>
      <c r="H35" s="313"/>
      <c r="I35" s="310"/>
      <c r="J35" s="338">
        <f t="shared" ref="J35:J45" si="10">H35+I35</f>
        <v>0</v>
      </c>
      <c r="K35" s="313"/>
      <c r="L35" s="310"/>
      <c r="M35" s="337">
        <f t="shared" ref="M35:M45" si="11">K35+L35</f>
        <v>0</v>
      </c>
      <c r="N35" s="309"/>
      <c r="O35" s="310"/>
      <c r="P35" s="338">
        <f t="shared" ref="P35:P45" si="12">N35+O35</f>
        <v>0</v>
      </c>
      <c r="Q35" s="309"/>
      <c r="R35" s="310"/>
      <c r="S35" s="338">
        <f t="shared" ref="S35:S45" si="13">Q35+R35</f>
        <v>0</v>
      </c>
      <c r="T35" s="313"/>
      <c r="U35" s="310"/>
      <c r="V35" s="337">
        <f t="shared" ref="V35:V45" si="14">T35+U35</f>
        <v>0</v>
      </c>
      <c r="W35" s="309"/>
      <c r="X35" s="310"/>
      <c r="Y35" s="338">
        <f t="shared" ref="Y35:Y45" si="15">W35+X35</f>
        <v>0</v>
      </c>
      <c r="Z35" s="309"/>
      <c r="AA35" s="310"/>
      <c r="AB35" s="338">
        <f t="shared" ref="AB35:AB45" si="16">Z35+AA35</f>
        <v>0</v>
      </c>
      <c r="AC35" s="309"/>
      <c r="AD35" s="310"/>
      <c r="AE35" s="338">
        <f t="shared" ref="AE35:AE45" si="17">AC35+AD35</f>
        <v>0</v>
      </c>
      <c r="AF35" s="309"/>
      <c r="AG35" s="310"/>
      <c r="AH35" s="338">
        <f t="shared" ref="AH35:AH45" si="18">AF35+AG35</f>
        <v>0</v>
      </c>
      <c r="AI35" s="323">
        <f t="shared" ref="AI35:AI45" si="19">SUM(E35,H35,K35,N35,Q35,T35,W35,Z35,AC35,AF35)</f>
        <v>0</v>
      </c>
      <c r="AJ35" s="324">
        <f t="shared" ref="AJ35:AJ45" si="20">SUM(F35,I35,L35,O35,R35,U35,X35,AA35,AD35,AG35)</f>
        <v>0</v>
      </c>
      <c r="AK35" s="63">
        <f t="shared" ref="AK35:AK45" si="21">SUM(G35,J35,M35,P35,S35,V35,Y35,AB35,AE35,AH35)</f>
        <v>0</v>
      </c>
    </row>
    <row r="36" spans="1:38" s="55" customFormat="1">
      <c r="A36" s="1426" t="str">
        <f>IF('+ Summary (1)'!A36:D36&lt;&gt;"",'+ Summary (1)'!A36:D36,"")</f>
        <v/>
      </c>
      <c r="B36" s="1427"/>
      <c r="C36" s="1427"/>
      <c r="D36" s="1427"/>
      <c r="E36" s="309"/>
      <c r="F36" s="310"/>
      <c r="G36" s="338">
        <f t="shared" si="9"/>
        <v>0</v>
      </c>
      <c r="H36" s="313"/>
      <c r="I36" s="310"/>
      <c r="J36" s="338">
        <f t="shared" si="10"/>
        <v>0</v>
      </c>
      <c r="K36" s="313"/>
      <c r="L36" s="310"/>
      <c r="M36" s="337">
        <f t="shared" si="11"/>
        <v>0</v>
      </c>
      <c r="N36" s="309"/>
      <c r="O36" s="310"/>
      <c r="P36" s="338">
        <f t="shared" si="12"/>
        <v>0</v>
      </c>
      <c r="Q36" s="309"/>
      <c r="R36" s="310"/>
      <c r="S36" s="338">
        <f t="shared" si="13"/>
        <v>0</v>
      </c>
      <c r="T36" s="313"/>
      <c r="U36" s="310"/>
      <c r="V36" s="337">
        <f t="shared" si="14"/>
        <v>0</v>
      </c>
      <c r="W36" s="309"/>
      <c r="X36" s="310"/>
      <c r="Y36" s="338">
        <f t="shared" si="15"/>
        <v>0</v>
      </c>
      <c r="Z36" s="309"/>
      <c r="AA36" s="310"/>
      <c r="AB36" s="338">
        <f t="shared" si="16"/>
        <v>0</v>
      </c>
      <c r="AC36" s="309"/>
      <c r="AD36" s="310"/>
      <c r="AE36" s="338">
        <f t="shared" si="17"/>
        <v>0</v>
      </c>
      <c r="AF36" s="309"/>
      <c r="AG36" s="310"/>
      <c r="AH36" s="338">
        <f t="shared" si="18"/>
        <v>0</v>
      </c>
      <c r="AI36" s="323">
        <f t="shared" si="19"/>
        <v>0</v>
      </c>
      <c r="AJ36" s="324">
        <f t="shared" si="20"/>
        <v>0</v>
      </c>
      <c r="AK36" s="63">
        <f t="shared" si="21"/>
        <v>0</v>
      </c>
    </row>
    <row r="37" spans="1:38" s="55" customFormat="1">
      <c r="A37" s="1426" t="str">
        <f>IF('+ Summary (1)'!A37:D37&lt;&gt;"",'+ Summary (1)'!A37:D37,"")</f>
        <v/>
      </c>
      <c r="B37" s="1427"/>
      <c r="C37" s="1427"/>
      <c r="D37" s="1427"/>
      <c r="E37" s="309"/>
      <c r="F37" s="310"/>
      <c r="G37" s="338">
        <f t="shared" si="9"/>
        <v>0</v>
      </c>
      <c r="H37" s="313"/>
      <c r="I37" s="310"/>
      <c r="J37" s="338">
        <f t="shared" si="10"/>
        <v>0</v>
      </c>
      <c r="K37" s="313"/>
      <c r="L37" s="310"/>
      <c r="M37" s="337">
        <f t="shared" si="11"/>
        <v>0</v>
      </c>
      <c r="N37" s="309"/>
      <c r="O37" s="310"/>
      <c r="P37" s="338">
        <f t="shared" si="12"/>
        <v>0</v>
      </c>
      <c r="Q37" s="309"/>
      <c r="R37" s="310"/>
      <c r="S37" s="338">
        <f t="shared" si="13"/>
        <v>0</v>
      </c>
      <c r="T37" s="313"/>
      <c r="U37" s="310"/>
      <c r="V37" s="337">
        <f t="shared" si="14"/>
        <v>0</v>
      </c>
      <c r="W37" s="309"/>
      <c r="X37" s="310"/>
      <c r="Y37" s="338">
        <f t="shared" si="15"/>
        <v>0</v>
      </c>
      <c r="Z37" s="309"/>
      <c r="AA37" s="310"/>
      <c r="AB37" s="338">
        <f t="shared" si="16"/>
        <v>0</v>
      </c>
      <c r="AC37" s="309"/>
      <c r="AD37" s="310"/>
      <c r="AE37" s="338">
        <f t="shared" si="17"/>
        <v>0</v>
      </c>
      <c r="AF37" s="309"/>
      <c r="AG37" s="310"/>
      <c r="AH37" s="338">
        <f t="shared" si="18"/>
        <v>0</v>
      </c>
      <c r="AI37" s="323">
        <f t="shared" si="19"/>
        <v>0</v>
      </c>
      <c r="AJ37" s="324">
        <f t="shared" si="20"/>
        <v>0</v>
      </c>
      <c r="AK37" s="63">
        <f t="shared" si="21"/>
        <v>0</v>
      </c>
    </row>
    <row r="38" spans="1:38" s="55" customFormat="1">
      <c r="A38" s="1426" t="str">
        <f>IF('+ Summary (1)'!A38:D38&lt;&gt;"",'+ Summary (1)'!A38:D38,"")</f>
        <v/>
      </c>
      <c r="B38" s="1427"/>
      <c r="C38" s="1427"/>
      <c r="D38" s="1427"/>
      <c r="E38" s="309"/>
      <c r="F38" s="310"/>
      <c r="G38" s="338">
        <f t="shared" si="9"/>
        <v>0</v>
      </c>
      <c r="H38" s="313"/>
      <c r="I38" s="310"/>
      <c r="J38" s="338">
        <f t="shared" si="10"/>
        <v>0</v>
      </c>
      <c r="K38" s="313"/>
      <c r="L38" s="310"/>
      <c r="M38" s="337">
        <f t="shared" si="11"/>
        <v>0</v>
      </c>
      <c r="N38" s="309"/>
      <c r="O38" s="310"/>
      <c r="P38" s="338">
        <f t="shared" si="12"/>
        <v>0</v>
      </c>
      <c r="Q38" s="309"/>
      <c r="R38" s="310"/>
      <c r="S38" s="338">
        <f t="shared" si="13"/>
        <v>0</v>
      </c>
      <c r="T38" s="313"/>
      <c r="U38" s="310"/>
      <c r="V38" s="337">
        <f t="shared" si="14"/>
        <v>0</v>
      </c>
      <c r="W38" s="309"/>
      <c r="X38" s="310"/>
      <c r="Y38" s="338">
        <f t="shared" si="15"/>
        <v>0</v>
      </c>
      <c r="Z38" s="309"/>
      <c r="AA38" s="310"/>
      <c r="AB38" s="338">
        <f t="shared" si="16"/>
        <v>0</v>
      </c>
      <c r="AC38" s="309"/>
      <c r="AD38" s="310"/>
      <c r="AE38" s="338">
        <f t="shared" si="17"/>
        <v>0</v>
      </c>
      <c r="AF38" s="309"/>
      <c r="AG38" s="310"/>
      <c r="AH38" s="338">
        <f t="shared" si="18"/>
        <v>0</v>
      </c>
      <c r="AI38" s="323">
        <f t="shared" si="19"/>
        <v>0</v>
      </c>
      <c r="AJ38" s="324">
        <f t="shared" si="20"/>
        <v>0</v>
      </c>
      <c r="AK38" s="63">
        <f t="shared" si="21"/>
        <v>0</v>
      </c>
    </row>
    <row r="39" spans="1:38" s="55" customFormat="1">
      <c r="A39" s="1426" t="str">
        <f>IF('+ Summary (1)'!A39:D39&lt;&gt;"",'+ Summary (1)'!A39:D39,"")</f>
        <v/>
      </c>
      <c r="B39" s="1427"/>
      <c r="C39" s="1427"/>
      <c r="D39" s="1427"/>
      <c r="E39" s="309"/>
      <c r="F39" s="310"/>
      <c r="G39" s="338">
        <f t="shared" si="9"/>
        <v>0</v>
      </c>
      <c r="H39" s="313"/>
      <c r="I39" s="310"/>
      <c r="J39" s="338">
        <f t="shared" si="10"/>
        <v>0</v>
      </c>
      <c r="K39" s="313"/>
      <c r="L39" s="310"/>
      <c r="M39" s="337">
        <f t="shared" si="11"/>
        <v>0</v>
      </c>
      <c r="N39" s="309"/>
      <c r="O39" s="310"/>
      <c r="P39" s="338">
        <f t="shared" si="12"/>
        <v>0</v>
      </c>
      <c r="Q39" s="309"/>
      <c r="R39" s="310"/>
      <c r="S39" s="338">
        <f t="shared" si="13"/>
        <v>0</v>
      </c>
      <c r="T39" s="313"/>
      <c r="U39" s="310"/>
      <c r="V39" s="337">
        <f t="shared" si="14"/>
        <v>0</v>
      </c>
      <c r="W39" s="309"/>
      <c r="X39" s="310"/>
      <c r="Y39" s="338">
        <f t="shared" si="15"/>
        <v>0</v>
      </c>
      <c r="Z39" s="309"/>
      <c r="AA39" s="310"/>
      <c r="AB39" s="338">
        <f t="shared" si="16"/>
        <v>0</v>
      </c>
      <c r="AC39" s="309"/>
      <c r="AD39" s="310"/>
      <c r="AE39" s="338">
        <f t="shared" si="17"/>
        <v>0</v>
      </c>
      <c r="AF39" s="309"/>
      <c r="AG39" s="310"/>
      <c r="AH39" s="338">
        <f t="shared" si="18"/>
        <v>0</v>
      </c>
      <c r="AI39" s="323">
        <f t="shared" si="19"/>
        <v>0</v>
      </c>
      <c r="AJ39" s="324">
        <f t="shared" si="20"/>
        <v>0</v>
      </c>
      <c r="AK39" s="63">
        <f t="shared" si="21"/>
        <v>0</v>
      </c>
    </row>
    <row r="40" spans="1:38" s="55" customFormat="1">
      <c r="A40" s="1426" t="str">
        <f>IF('+ Summary (1)'!A40:D40&lt;&gt;"",'+ Summary (1)'!A40:D40,"")</f>
        <v/>
      </c>
      <c r="B40" s="1427"/>
      <c r="C40" s="1427"/>
      <c r="D40" s="1427"/>
      <c r="E40" s="309"/>
      <c r="F40" s="310"/>
      <c r="G40" s="338">
        <f t="shared" si="9"/>
        <v>0</v>
      </c>
      <c r="H40" s="313"/>
      <c r="I40" s="310"/>
      <c r="J40" s="338">
        <f t="shared" si="10"/>
        <v>0</v>
      </c>
      <c r="K40" s="313"/>
      <c r="L40" s="310"/>
      <c r="M40" s="337">
        <f t="shared" si="11"/>
        <v>0</v>
      </c>
      <c r="N40" s="309"/>
      <c r="O40" s="310"/>
      <c r="P40" s="338">
        <f t="shared" si="12"/>
        <v>0</v>
      </c>
      <c r="Q40" s="309"/>
      <c r="R40" s="310"/>
      <c r="S40" s="338">
        <f t="shared" si="13"/>
        <v>0</v>
      </c>
      <c r="T40" s="313"/>
      <c r="U40" s="310"/>
      <c r="V40" s="337">
        <f t="shared" si="14"/>
        <v>0</v>
      </c>
      <c r="W40" s="309"/>
      <c r="X40" s="310"/>
      <c r="Y40" s="338">
        <f t="shared" si="15"/>
        <v>0</v>
      </c>
      <c r="Z40" s="309"/>
      <c r="AA40" s="310"/>
      <c r="AB40" s="338">
        <f t="shared" si="16"/>
        <v>0</v>
      </c>
      <c r="AC40" s="309"/>
      <c r="AD40" s="310"/>
      <c r="AE40" s="338">
        <f t="shared" si="17"/>
        <v>0</v>
      </c>
      <c r="AF40" s="309"/>
      <c r="AG40" s="310"/>
      <c r="AH40" s="338">
        <f t="shared" si="18"/>
        <v>0</v>
      </c>
      <c r="AI40" s="323">
        <f t="shared" si="19"/>
        <v>0</v>
      </c>
      <c r="AJ40" s="324">
        <f t="shared" si="20"/>
        <v>0</v>
      </c>
      <c r="AK40" s="63">
        <f t="shared" si="21"/>
        <v>0</v>
      </c>
    </row>
    <row r="41" spans="1:38" s="55" customFormat="1">
      <c r="A41" s="1426" t="str">
        <f>IF('+ Summary (1)'!A41:D41&lt;&gt;"",'+ Summary (1)'!A41:D41,"")</f>
        <v/>
      </c>
      <c r="B41" s="1427"/>
      <c r="C41" s="1427"/>
      <c r="D41" s="1427"/>
      <c r="E41" s="309"/>
      <c r="F41" s="310"/>
      <c r="G41" s="338">
        <f t="shared" si="9"/>
        <v>0</v>
      </c>
      <c r="H41" s="313"/>
      <c r="I41" s="310"/>
      <c r="J41" s="338">
        <f t="shared" si="10"/>
        <v>0</v>
      </c>
      <c r="K41" s="313"/>
      <c r="L41" s="310"/>
      <c r="M41" s="337">
        <f t="shared" si="11"/>
        <v>0</v>
      </c>
      <c r="N41" s="309"/>
      <c r="O41" s="310"/>
      <c r="P41" s="338">
        <f t="shared" si="12"/>
        <v>0</v>
      </c>
      <c r="Q41" s="309"/>
      <c r="R41" s="310"/>
      <c r="S41" s="338">
        <f t="shared" si="13"/>
        <v>0</v>
      </c>
      <c r="T41" s="313"/>
      <c r="U41" s="310"/>
      <c r="V41" s="337">
        <f t="shared" si="14"/>
        <v>0</v>
      </c>
      <c r="W41" s="309"/>
      <c r="X41" s="310"/>
      <c r="Y41" s="338">
        <f t="shared" si="15"/>
        <v>0</v>
      </c>
      <c r="Z41" s="309"/>
      <c r="AA41" s="310"/>
      <c r="AB41" s="338">
        <f t="shared" si="16"/>
        <v>0</v>
      </c>
      <c r="AC41" s="309"/>
      <c r="AD41" s="310"/>
      <c r="AE41" s="338">
        <f t="shared" si="17"/>
        <v>0</v>
      </c>
      <c r="AF41" s="309"/>
      <c r="AG41" s="310"/>
      <c r="AH41" s="338">
        <f t="shared" si="18"/>
        <v>0</v>
      </c>
      <c r="AI41" s="323">
        <f t="shared" si="19"/>
        <v>0</v>
      </c>
      <c r="AJ41" s="324">
        <f t="shared" si="20"/>
        <v>0</v>
      </c>
      <c r="AK41" s="63">
        <f t="shared" si="21"/>
        <v>0</v>
      </c>
    </row>
    <row r="42" spans="1:38" s="55" customFormat="1">
      <c r="A42" s="1426" t="str">
        <f>IF('+ Summary (1)'!A42:D42&lt;&gt;"",'+ Summary (1)'!A42:D42,"")</f>
        <v/>
      </c>
      <c r="B42" s="1427"/>
      <c r="C42" s="1427"/>
      <c r="D42" s="1427"/>
      <c r="E42" s="309"/>
      <c r="F42" s="310"/>
      <c r="G42" s="338">
        <f t="shared" si="9"/>
        <v>0</v>
      </c>
      <c r="H42" s="313"/>
      <c r="I42" s="310"/>
      <c r="J42" s="338">
        <f t="shared" si="10"/>
        <v>0</v>
      </c>
      <c r="K42" s="313"/>
      <c r="L42" s="310"/>
      <c r="M42" s="337">
        <f t="shared" si="11"/>
        <v>0</v>
      </c>
      <c r="N42" s="309"/>
      <c r="O42" s="310"/>
      <c r="P42" s="338">
        <f t="shared" si="12"/>
        <v>0</v>
      </c>
      <c r="Q42" s="309"/>
      <c r="R42" s="310"/>
      <c r="S42" s="338">
        <f t="shared" si="13"/>
        <v>0</v>
      </c>
      <c r="T42" s="313"/>
      <c r="U42" s="310"/>
      <c r="V42" s="337">
        <f t="shared" si="14"/>
        <v>0</v>
      </c>
      <c r="W42" s="309"/>
      <c r="X42" s="310"/>
      <c r="Y42" s="338">
        <f t="shared" si="15"/>
        <v>0</v>
      </c>
      <c r="Z42" s="309"/>
      <c r="AA42" s="310"/>
      <c r="AB42" s="338">
        <f t="shared" si="16"/>
        <v>0</v>
      </c>
      <c r="AC42" s="309"/>
      <c r="AD42" s="310"/>
      <c r="AE42" s="338">
        <f t="shared" si="17"/>
        <v>0</v>
      </c>
      <c r="AF42" s="309"/>
      <c r="AG42" s="310"/>
      <c r="AH42" s="338">
        <f t="shared" si="18"/>
        <v>0</v>
      </c>
      <c r="AI42" s="323">
        <f t="shared" si="19"/>
        <v>0</v>
      </c>
      <c r="AJ42" s="324">
        <f t="shared" si="20"/>
        <v>0</v>
      </c>
      <c r="AK42" s="63">
        <f t="shared" si="21"/>
        <v>0</v>
      </c>
    </row>
    <row r="43" spans="1:38" s="55" customFormat="1">
      <c r="A43" s="1426" t="str">
        <f>IF('+ Summary (1)'!A43:D43&lt;&gt;"",'+ Summary (1)'!A43:D43,"")</f>
        <v/>
      </c>
      <c r="B43" s="1427"/>
      <c r="C43" s="1427"/>
      <c r="D43" s="1427"/>
      <c r="E43" s="309"/>
      <c r="F43" s="310"/>
      <c r="G43" s="338">
        <f t="shared" si="9"/>
        <v>0</v>
      </c>
      <c r="H43" s="313"/>
      <c r="I43" s="310"/>
      <c r="J43" s="338">
        <f t="shared" si="10"/>
        <v>0</v>
      </c>
      <c r="K43" s="313"/>
      <c r="L43" s="310"/>
      <c r="M43" s="337">
        <f t="shared" si="11"/>
        <v>0</v>
      </c>
      <c r="N43" s="309"/>
      <c r="O43" s="310"/>
      <c r="P43" s="338">
        <f t="shared" si="12"/>
        <v>0</v>
      </c>
      <c r="Q43" s="309"/>
      <c r="R43" s="310"/>
      <c r="S43" s="338">
        <f t="shared" si="13"/>
        <v>0</v>
      </c>
      <c r="T43" s="313"/>
      <c r="U43" s="310"/>
      <c r="V43" s="337">
        <f t="shared" si="14"/>
        <v>0</v>
      </c>
      <c r="W43" s="309"/>
      <c r="X43" s="310"/>
      <c r="Y43" s="338">
        <f t="shared" si="15"/>
        <v>0</v>
      </c>
      <c r="Z43" s="309"/>
      <c r="AA43" s="310"/>
      <c r="AB43" s="338">
        <f t="shared" si="16"/>
        <v>0</v>
      </c>
      <c r="AC43" s="309"/>
      <c r="AD43" s="310"/>
      <c r="AE43" s="338">
        <f t="shared" si="17"/>
        <v>0</v>
      </c>
      <c r="AF43" s="309"/>
      <c r="AG43" s="310"/>
      <c r="AH43" s="338">
        <f t="shared" si="18"/>
        <v>0</v>
      </c>
      <c r="AI43" s="323">
        <f t="shared" si="19"/>
        <v>0</v>
      </c>
      <c r="AJ43" s="324">
        <f t="shared" si="20"/>
        <v>0</v>
      </c>
      <c r="AK43" s="63">
        <f t="shared" si="21"/>
        <v>0</v>
      </c>
    </row>
    <row r="44" spans="1:38" s="55" customFormat="1">
      <c r="A44" s="1426" t="str">
        <f>IF('+ Summary (1)'!A44:D44&lt;&gt;"",'+ Summary (1)'!A44:D44,"")</f>
        <v/>
      </c>
      <c r="B44" s="1427"/>
      <c r="C44" s="1427"/>
      <c r="D44" s="1427"/>
      <c r="E44" s="309"/>
      <c r="F44" s="310"/>
      <c r="G44" s="338">
        <f t="shared" si="9"/>
        <v>0</v>
      </c>
      <c r="H44" s="313"/>
      <c r="I44" s="310"/>
      <c r="J44" s="338">
        <f t="shared" si="10"/>
        <v>0</v>
      </c>
      <c r="K44" s="313"/>
      <c r="L44" s="310"/>
      <c r="M44" s="337">
        <f t="shared" si="11"/>
        <v>0</v>
      </c>
      <c r="N44" s="309"/>
      <c r="O44" s="310"/>
      <c r="P44" s="338">
        <f t="shared" si="12"/>
        <v>0</v>
      </c>
      <c r="Q44" s="309"/>
      <c r="R44" s="310"/>
      <c r="S44" s="338">
        <f t="shared" si="13"/>
        <v>0</v>
      </c>
      <c r="T44" s="313"/>
      <c r="U44" s="310"/>
      <c r="V44" s="337">
        <f t="shared" si="14"/>
        <v>0</v>
      </c>
      <c r="W44" s="309"/>
      <c r="X44" s="310"/>
      <c r="Y44" s="338">
        <f t="shared" si="15"/>
        <v>0</v>
      </c>
      <c r="Z44" s="309"/>
      <c r="AA44" s="310"/>
      <c r="AB44" s="338">
        <f t="shared" si="16"/>
        <v>0</v>
      </c>
      <c r="AC44" s="309"/>
      <c r="AD44" s="310"/>
      <c r="AE44" s="338">
        <f t="shared" si="17"/>
        <v>0</v>
      </c>
      <c r="AF44" s="309"/>
      <c r="AG44" s="310"/>
      <c r="AH44" s="338">
        <f t="shared" si="18"/>
        <v>0</v>
      </c>
      <c r="AI44" s="323">
        <f t="shared" si="19"/>
        <v>0</v>
      </c>
      <c r="AJ44" s="324">
        <f t="shared" si="20"/>
        <v>0</v>
      </c>
      <c r="AK44" s="63">
        <f t="shared" si="21"/>
        <v>0</v>
      </c>
    </row>
    <row r="45" spans="1:38" s="55" customFormat="1">
      <c r="A45" s="1426" t="str">
        <f>IF('+ Summary (1)'!A45:D45&lt;&gt;"",'+ Summary (1)'!A45:D45,"")</f>
        <v/>
      </c>
      <c r="B45" s="1427"/>
      <c r="C45" s="1427"/>
      <c r="D45" s="1427"/>
      <c r="E45" s="309"/>
      <c r="F45" s="310"/>
      <c r="G45" s="338">
        <f t="shared" si="9"/>
        <v>0</v>
      </c>
      <c r="H45" s="313"/>
      <c r="I45" s="310"/>
      <c r="J45" s="338">
        <f t="shared" si="10"/>
        <v>0</v>
      </c>
      <c r="K45" s="313"/>
      <c r="L45" s="310"/>
      <c r="M45" s="337">
        <f t="shared" si="11"/>
        <v>0</v>
      </c>
      <c r="N45" s="309"/>
      <c r="O45" s="310"/>
      <c r="P45" s="338">
        <f t="shared" si="12"/>
        <v>0</v>
      </c>
      <c r="Q45" s="309"/>
      <c r="R45" s="310"/>
      <c r="S45" s="338">
        <f t="shared" si="13"/>
        <v>0</v>
      </c>
      <c r="T45" s="313"/>
      <c r="U45" s="310"/>
      <c r="V45" s="337">
        <f t="shared" si="14"/>
        <v>0</v>
      </c>
      <c r="W45" s="309"/>
      <c r="X45" s="310"/>
      <c r="Y45" s="338">
        <f t="shared" si="15"/>
        <v>0</v>
      </c>
      <c r="Z45" s="309"/>
      <c r="AA45" s="310"/>
      <c r="AB45" s="338">
        <f t="shared" si="16"/>
        <v>0</v>
      </c>
      <c r="AC45" s="309"/>
      <c r="AD45" s="310"/>
      <c r="AE45" s="338">
        <f t="shared" si="17"/>
        <v>0</v>
      </c>
      <c r="AF45" s="309"/>
      <c r="AG45" s="310"/>
      <c r="AH45" s="338">
        <f t="shared" si="18"/>
        <v>0</v>
      </c>
      <c r="AI45" s="323">
        <f t="shared" si="19"/>
        <v>0</v>
      </c>
      <c r="AJ45" s="324">
        <f t="shared" si="20"/>
        <v>0</v>
      </c>
      <c r="AK45" s="63">
        <f t="shared" si="21"/>
        <v>0</v>
      </c>
    </row>
    <row r="46" spans="1:38">
      <c r="A46" s="1426" t="str">
        <f>IF('+ Summary (1)'!A46:D46&lt;&gt;"",'+ Summary (1)'!A46:D46,"")</f>
        <v/>
      </c>
      <c r="B46" s="1427"/>
      <c r="C46" s="1427"/>
      <c r="D46" s="1427"/>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7"/>
        <v>0</v>
      </c>
      <c r="AJ46" s="324">
        <f t="shared" si="7"/>
        <v>0</v>
      </c>
      <c r="AK46" s="63">
        <f t="shared" si="7"/>
        <v>0</v>
      </c>
    </row>
    <row r="47" spans="1:38">
      <c r="A47" s="1426" t="str">
        <f>IF('+ Summary (1)'!A47:D47&lt;&gt;"",'+ Summary (1)'!A47:D47,"")</f>
        <v/>
      </c>
      <c r="B47" s="1427"/>
      <c r="C47" s="1427"/>
      <c r="D47" s="1427"/>
      <c r="E47" s="299"/>
      <c r="F47" s="310"/>
      <c r="G47" s="338">
        <f t="shared" ref="G47:G48" si="22">E47+F47</f>
        <v>0</v>
      </c>
      <c r="H47" s="301"/>
      <c r="I47" s="310"/>
      <c r="J47" s="338">
        <f t="shared" ref="J47:J48" si="23">H47+I47</f>
        <v>0</v>
      </c>
      <c r="K47" s="301"/>
      <c r="L47" s="310"/>
      <c r="M47" s="337">
        <f t="shared" ref="M47:M48" si="24">K47+L47</f>
        <v>0</v>
      </c>
      <c r="N47" s="299"/>
      <c r="O47" s="310"/>
      <c r="P47" s="338">
        <f t="shared" ref="P47:P48" si="25">N47+O47</f>
        <v>0</v>
      </c>
      <c r="Q47" s="299"/>
      <c r="R47" s="310"/>
      <c r="S47" s="338">
        <f t="shared" ref="S47:S48" si="26">Q47+R47</f>
        <v>0</v>
      </c>
      <c r="T47" s="301"/>
      <c r="U47" s="310"/>
      <c r="V47" s="337">
        <f t="shared" ref="V47:V48" si="27">T47+U47</f>
        <v>0</v>
      </c>
      <c r="W47" s="299"/>
      <c r="X47" s="310"/>
      <c r="Y47" s="338">
        <f t="shared" ref="Y47:Y48" si="28">W47+X47</f>
        <v>0</v>
      </c>
      <c r="Z47" s="299"/>
      <c r="AA47" s="310"/>
      <c r="AB47" s="338">
        <f t="shared" ref="AB47:AB48" si="29">Z47+AA47</f>
        <v>0</v>
      </c>
      <c r="AC47" s="299"/>
      <c r="AD47" s="310"/>
      <c r="AE47" s="338">
        <f t="shared" ref="AE47:AE48" si="30">AC47+AD47</f>
        <v>0</v>
      </c>
      <c r="AF47" s="299"/>
      <c r="AG47" s="310"/>
      <c r="AH47" s="338">
        <f t="shared" ref="AH47:AH48" si="31">AF47+AG47</f>
        <v>0</v>
      </c>
      <c r="AI47" s="323">
        <f t="shared" ref="AI47:AI48" si="32">SUM(E47,H47,K47,N47,Q47,T47,W47,Z47,AC47,AF47)</f>
        <v>0</v>
      </c>
      <c r="AJ47" s="324">
        <f t="shared" ref="AJ47:AJ48" si="33">SUM(F47,I47,L47,O47,R47,U47,X47,AA47,AD47,AG47)</f>
        <v>0</v>
      </c>
      <c r="AK47" s="63">
        <f t="shared" ref="AK47:AK48" si="34">SUM(G47,J47,M47,P47,S47,V47,Y47,AB47,AE47,AH47)</f>
        <v>0</v>
      </c>
    </row>
    <row r="48" spans="1:38">
      <c r="A48" s="1426" t="str">
        <f>IF('+ Summary (1)'!A48:D48&lt;&gt;"",'+ Summary (1)'!A48:D48,"")</f>
        <v/>
      </c>
      <c r="B48" s="1427"/>
      <c r="C48" s="1427"/>
      <c r="D48" s="1427"/>
      <c r="E48" s="299"/>
      <c r="F48" s="310"/>
      <c r="G48" s="338">
        <f t="shared" si="22"/>
        <v>0</v>
      </c>
      <c r="H48" s="301"/>
      <c r="I48" s="310"/>
      <c r="J48" s="338">
        <f t="shared" si="23"/>
        <v>0</v>
      </c>
      <c r="K48" s="301"/>
      <c r="L48" s="310"/>
      <c r="M48" s="337">
        <f t="shared" si="24"/>
        <v>0</v>
      </c>
      <c r="N48" s="299"/>
      <c r="O48" s="310"/>
      <c r="P48" s="338">
        <f t="shared" si="25"/>
        <v>0</v>
      </c>
      <c r="Q48" s="299"/>
      <c r="R48" s="310"/>
      <c r="S48" s="338">
        <f t="shared" si="26"/>
        <v>0</v>
      </c>
      <c r="T48" s="301"/>
      <c r="U48" s="310"/>
      <c r="V48" s="337">
        <f t="shared" si="27"/>
        <v>0</v>
      </c>
      <c r="W48" s="299"/>
      <c r="X48" s="310"/>
      <c r="Y48" s="338">
        <f t="shared" si="28"/>
        <v>0</v>
      </c>
      <c r="Z48" s="299"/>
      <c r="AA48" s="310"/>
      <c r="AB48" s="338">
        <f t="shared" si="29"/>
        <v>0</v>
      </c>
      <c r="AC48" s="299"/>
      <c r="AD48" s="310"/>
      <c r="AE48" s="338">
        <f t="shared" si="30"/>
        <v>0</v>
      </c>
      <c r="AF48" s="299"/>
      <c r="AG48" s="310"/>
      <c r="AH48" s="338">
        <f t="shared" si="31"/>
        <v>0</v>
      </c>
      <c r="AI48" s="323">
        <f t="shared" si="32"/>
        <v>0</v>
      </c>
      <c r="AJ48" s="324">
        <f t="shared" si="33"/>
        <v>0</v>
      </c>
      <c r="AK48" s="63">
        <f t="shared" si="34"/>
        <v>0</v>
      </c>
    </row>
    <row r="49" spans="1:39">
      <c r="A49" s="1426" t="str">
        <f>IF('+ Summary (1)'!A49:D49&lt;&gt;"",'+ Summary (1)'!A49:D49,"")</f>
        <v/>
      </c>
      <c r="B49" s="1427"/>
      <c r="C49" s="1427"/>
      <c r="D49" s="1427"/>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7"/>
        <v>0</v>
      </c>
      <c r="AJ49" s="324">
        <f t="shared" si="7"/>
        <v>0</v>
      </c>
      <c r="AK49" s="71">
        <f t="shared" si="7"/>
        <v>0</v>
      </c>
    </row>
    <row r="50" spans="1:39">
      <c r="A50" s="1426" t="str">
        <f>IF('+ Summary (1)'!A50:D50&lt;&gt;"",'+ Summary (1)'!A50:D50,"")</f>
        <v/>
      </c>
      <c r="B50" s="1427"/>
      <c r="C50" s="1427"/>
      <c r="D50" s="1427"/>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7"/>
        <v>0</v>
      </c>
      <c r="AJ50" s="324">
        <f t="shared" si="7"/>
        <v>0</v>
      </c>
      <c r="AK50" s="71">
        <f>SUM(G50,J50,M50,P50,S50,V50,Y50,AB50,AE50,AH50)</f>
        <v>0</v>
      </c>
    </row>
    <row r="51" spans="1:39">
      <c r="A51" s="1426" t="str">
        <f>IF('+ Summary (1)'!A51:D51&lt;&gt;"",'+ Summary (1)'!A51:D51,"")</f>
        <v/>
      </c>
      <c r="B51" s="1427"/>
      <c r="C51" s="1427"/>
      <c r="D51" s="1427"/>
      <c r="E51" s="299"/>
      <c r="F51" s="310"/>
      <c r="G51" s="338">
        <f t="shared" ref="G51:G52" si="35">E51+F51</f>
        <v>0</v>
      </c>
      <c r="H51" s="301"/>
      <c r="I51" s="310"/>
      <c r="J51" s="338">
        <f t="shared" ref="J51:J52" si="36">H51+I51</f>
        <v>0</v>
      </c>
      <c r="K51" s="301"/>
      <c r="L51" s="310"/>
      <c r="M51" s="337">
        <f t="shared" ref="M51:M52" si="37">K51+L51</f>
        <v>0</v>
      </c>
      <c r="N51" s="299"/>
      <c r="O51" s="310"/>
      <c r="P51" s="338">
        <f t="shared" ref="P51:P52" si="38">N51+O51</f>
        <v>0</v>
      </c>
      <c r="Q51" s="299"/>
      <c r="R51" s="310"/>
      <c r="S51" s="338">
        <f t="shared" ref="S51:S52" si="39">Q51+R51</f>
        <v>0</v>
      </c>
      <c r="T51" s="301"/>
      <c r="U51" s="310"/>
      <c r="V51" s="337">
        <f t="shared" ref="V51:V52" si="40">T51+U51</f>
        <v>0</v>
      </c>
      <c r="W51" s="299"/>
      <c r="X51" s="310"/>
      <c r="Y51" s="338">
        <f t="shared" ref="Y51:Y52" si="41">W51+X51</f>
        <v>0</v>
      </c>
      <c r="Z51" s="299"/>
      <c r="AA51" s="310"/>
      <c r="AB51" s="338">
        <f t="shared" ref="AB51:AB52" si="42">Z51+AA51</f>
        <v>0</v>
      </c>
      <c r="AC51" s="299"/>
      <c r="AD51" s="310"/>
      <c r="AE51" s="338">
        <f t="shared" ref="AE51:AE52" si="43">AC51+AD51</f>
        <v>0</v>
      </c>
      <c r="AF51" s="299"/>
      <c r="AG51" s="310"/>
      <c r="AH51" s="338">
        <f t="shared" ref="AH51:AH52" si="44">AF51+AG51</f>
        <v>0</v>
      </c>
      <c r="AI51" s="323">
        <f t="shared" si="7"/>
        <v>0</v>
      </c>
      <c r="AJ51" s="324">
        <f t="shared" si="7"/>
        <v>0</v>
      </c>
      <c r="AK51" s="71">
        <f t="shared" si="7"/>
        <v>0</v>
      </c>
    </row>
    <row r="52" spans="1:39">
      <c r="A52" s="1426" t="str">
        <f>IF('+ Summary (1)'!A52:D52&lt;&gt;"",'+ Summary (1)'!A52:D52,"")</f>
        <v/>
      </c>
      <c r="B52" s="1427"/>
      <c r="C52" s="1427"/>
      <c r="D52" s="1427"/>
      <c r="E52" s="299"/>
      <c r="F52" s="310"/>
      <c r="G52" s="338">
        <f t="shared" si="35"/>
        <v>0</v>
      </c>
      <c r="H52" s="301"/>
      <c r="I52" s="310"/>
      <c r="J52" s="338">
        <f t="shared" si="36"/>
        <v>0</v>
      </c>
      <c r="K52" s="301"/>
      <c r="L52" s="310"/>
      <c r="M52" s="337">
        <f t="shared" si="37"/>
        <v>0</v>
      </c>
      <c r="N52" s="299"/>
      <c r="O52" s="310"/>
      <c r="P52" s="338">
        <f t="shared" si="38"/>
        <v>0</v>
      </c>
      <c r="Q52" s="299"/>
      <c r="R52" s="310"/>
      <c r="S52" s="338">
        <f t="shared" si="39"/>
        <v>0</v>
      </c>
      <c r="T52" s="301"/>
      <c r="U52" s="310"/>
      <c r="V52" s="337">
        <f t="shared" si="40"/>
        <v>0</v>
      </c>
      <c r="W52" s="299"/>
      <c r="X52" s="310"/>
      <c r="Y52" s="338">
        <f t="shared" si="41"/>
        <v>0</v>
      </c>
      <c r="Z52" s="299"/>
      <c r="AA52" s="310"/>
      <c r="AB52" s="338">
        <f t="shared" si="42"/>
        <v>0</v>
      </c>
      <c r="AC52" s="299"/>
      <c r="AD52" s="310"/>
      <c r="AE52" s="338">
        <f t="shared" si="43"/>
        <v>0</v>
      </c>
      <c r="AF52" s="299"/>
      <c r="AG52" s="310"/>
      <c r="AH52" s="338">
        <f t="shared" si="44"/>
        <v>0</v>
      </c>
      <c r="AI52" s="323">
        <f t="shared" si="7"/>
        <v>0</v>
      </c>
      <c r="AJ52" s="324">
        <f t="shared" si="7"/>
        <v>0</v>
      </c>
      <c r="AK52" s="71">
        <f t="shared" si="7"/>
        <v>0</v>
      </c>
    </row>
    <row r="53" spans="1:39" s="55" customFormat="1">
      <c r="A53" s="1428" t="s">
        <v>314</v>
      </c>
      <c r="B53" s="1429"/>
      <c r="C53" s="1429"/>
      <c r="D53" s="1429"/>
      <c r="E53" s="748">
        <f t="shared" ref="E53:AH53" si="45">ROUND(SUM(E34:E52),0)</f>
        <v>0</v>
      </c>
      <c r="F53" s="749">
        <f t="shared" si="45"/>
        <v>0</v>
      </c>
      <c r="G53" s="750">
        <f t="shared" si="45"/>
        <v>0</v>
      </c>
      <c r="H53" s="751">
        <f t="shared" si="45"/>
        <v>0</v>
      </c>
      <c r="I53" s="749">
        <f t="shared" si="45"/>
        <v>0</v>
      </c>
      <c r="J53" s="750">
        <f t="shared" si="45"/>
        <v>0</v>
      </c>
      <c r="K53" s="751">
        <f t="shared" si="45"/>
        <v>0</v>
      </c>
      <c r="L53" s="749">
        <f t="shared" si="45"/>
        <v>0</v>
      </c>
      <c r="M53" s="752">
        <f t="shared" si="45"/>
        <v>0</v>
      </c>
      <c r="N53" s="748">
        <f t="shared" si="45"/>
        <v>0</v>
      </c>
      <c r="O53" s="749">
        <f t="shared" si="45"/>
        <v>0</v>
      </c>
      <c r="P53" s="750">
        <f t="shared" si="45"/>
        <v>0</v>
      </c>
      <c r="Q53" s="748">
        <f t="shared" si="45"/>
        <v>0</v>
      </c>
      <c r="R53" s="749">
        <f t="shared" si="45"/>
        <v>0</v>
      </c>
      <c r="S53" s="750">
        <f t="shared" si="45"/>
        <v>0</v>
      </c>
      <c r="T53" s="751">
        <f t="shared" si="45"/>
        <v>0</v>
      </c>
      <c r="U53" s="749">
        <f t="shared" si="45"/>
        <v>0</v>
      </c>
      <c r="V53" s="752">
        <f t="shared" si="45"/>
        <v>0</v>
      </c>
      <c r="W53" s="748">
        <f t="shared" si="45"/>
        <v>0</v>
      </c>
      <c r="X53" s="749">
        <f t="shared" si="45"/>
        <v>0</v>
      </c>
      <c r="Y53" s="750">
        <f t="shared" si="45"/>
        <v>0</v>
      </c>
      <c r="Z53" s="751">
        <f t="shared" si="45"/>
        <v>0</v>
      </c>
      <c r="AA53" s="749">
        <f t="shared" si="45"/>
        <v>0</v>
      </c>
      <c r="AB53" s="750">
        <f t="shared" si="45"/>
        <v>0</v>
      </c>
      <c r="AC53" s="748">
        <f t="shared" si="45"/>
        <v>0</v>
      </c>
      <c r="AD53" s="749">
        <f t="shared" si="45"/>
        <v>0</v>
      </c>
      <c r="AE53" s="750">
        <f t="shared" si="45"/>
        <v>0</v>
      </c>
      <c r="AF53" s="748">
        <f t="shared" si="45"/>
        <v>0</v>
      </c>
      <c r="AG53" s="749">
        <f t="shared" si="45"/>
        <v>0</v>
      </c>
      <c r="AH53" s="755">
        <f t="shared" si="45"/>
        <v>0</v>
      </c>
      <c r="AI53" s="760">
        <f>SUM(E53,H53,K53,N53,Q53,T53,W53,Z53,AC53,AF53)</f>
        <v>0</v>
      </c>
      <c r="AJ53" s="761">
        <f>SUM(F53,I53,L53,O53,R53,U53,X53,AA53,AD53,AG53)</f>
        <v>0</v>
      </c>
      <c r="AK53" s="753">
        <f>SUM(G53,J53,M53,P53,S53,V53,Y53,AB53,AE53,AH53)</f>
        <v>0</v>
      </c>
      <c r="AL53" s="218"/>
      <c r="AM53" s="218"/>
    </row>
    <row r="54" spans="1:39" ht="9" customHeight="1">
      <c r="A54" s="1117"/>
      <c r="B54" s="1117"/>
      <c r="C54" s="1117"/>
      <c r="D54" s="1117"/>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352"/>
    </row>
    <row r="55" spans="1:39" ht="15.75" customHeight="1">
      <c r="A55" s="1113" t="s">
        <v>315</v>
      </c>
      <c r="B55" s="1113"/>
      <c r="C55" s="1113"/>
      <c r="D55" s="1113"/>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112" t="str">
        <f>IF('+ Summary (1)'!A56:D56&lt;&gt;"",'+ Summary (1)'!A56:D56,"")</f>
        <v/>
      </c>
      <c r="B56" s="1112"/>
      <c r="C56" s="1112"/>
      <c r="D56" s="1112"/>
      <c r="E56" s="299"/>
      <c r="F56" s="300"/>
      <c r="G56" s="521">
        <f t="shared" ref="G56:G59" si="46">E56+F56</f>
        <v>0</v>
      </c>
      <c r="H56" s="301"/>
      <c r="I56" s="300"/>
      <c r="J56" s="521">
        <f t="shared" ref="J56:J59" si="47">H56+I56</f>
        <v>0</v>
      </c>
      <c r="K56" s="301"/>
      <c r="L56" s="300"/>
      <c r="M56" s="522">
        <f t="shared" ref="M56:M59" si="48">K56+L56</f>
        <v>0</v>
      </c>
      <c r="N56" s="299"/>
      <c r="O56" s="300"/>
      <c r="P56" s="521">
        <f t="shared" ref="P56:P59" si="49">N56+O56</f>
        <v>0</v>
      </c>
      <c r="Q56" s="299"/>
      <c r="R56" s="300"/>
      <c r="S56" s="521">
        <f t="shared" ref="S56:S59" si="50">Q56+R56</f>
        <v>0</v>
      </c>
      <c r="T56" s="301"/>
      <c r="U56" s="300"/>
      <c r="V56" s="522">
        <f t="shared" ref="V56:V59" si="51">T56+U56</f>
        <v>0</v>
      </c>
      <c r="W56" s="299"/>
      <c r="X56" s="300"/>
      <c r="Y56" s="521">
        <f t="shared" ref="Y56:Y59" si="52">W56+X56</f>
        <v>0</v>
      </c>
      <c r="Z56" s="299"/>
      <c r="AA56" s="300"/>
      <c r="AB56" s="521">
        <f t="shared" ref="AB56:AB59" si="53">Z56+AA56</f>
        <v>0</v>
      </c>
      <c r="AC56" s="299"/>
      <c r="AD56" s="300"/>
      <c r="AE56" s="521">
        <f t="shared" ref="AE56:AE59" si="54">AC56+AD56</f>
        <v>0</v>
      </c>
      <c r="AF56" s="299"/>
      <c r="AG56" s="300"/>
      <c r="AH56" s="521">
        <f t="shared" ref="AH56:AH59" si="55">AF56+AG56</f>
        <v>0</v>
      </c>
      <c r="AI56" s="522">
        <f t="shared" ref="AI56:AK62" si="56">SUM(E56,H56,K56,N56,Q56,T56,W56,Z56,AC56,AF56)</f>
        <v>0</v>
      </c>
      <c r="AJ56" s="219">
        <f t="shared" si="56"/>
        <v>0</v>
      </c>
      <c r="AK56" s="521">
        <f t="shared" si="56"/>
        <v>0</v>
      </c>
      <c r="AM56" s="64"/>
    </row>
    <row r="57" spans="1:39">
      <c r="A57" s="1112" t="str">
        <f>IF('+ Summary (1)'!A57:D57&lt;&gt;"",'+ Summary (1)'!A57:D57,"")</f>
        <v/>
      </c>
      <c r="B57" s="1112"/>
      <c r="C57" s="1112"/>
      <c r="D57" s="1112"/>
      <c r="E57" s="299"/>
      <c r="F57" s="300"/>
      <c r="G57" s="521">
        <f t="shared" si="46"/>
        <v>0</v>
      </c>
      <c r="H57" s="301"/>
      <c r="I57" s="300"/>
      <c r="J57" s="521">
        <f t="shared" si="47"/>
        <v>0</v>
      </c>
      <c r="K57" s="301"/>
      <c r="L57" s="300"/>
      <c r="M57" s="522">
        <f t="shared" si="48"/>
        <v>0</v>
      </c>
      <c r="N57" s="299"/>
      <c r="O57" s="300"/>
      <c r="P57" s="521">
        <f t="shared" si="49"/>
        <v>0</v>
      </c>
      <c r="Q57" s="299"/>
      <c r="R57" s="300"/>
      <c r="S57" s="521">
        <f t="shared" si="50"/>
        <v>0</v>
      </c>
      <c r="T57" s="301"/>
      <c r="U57" s="300"/>
      <c r="V57" s="522">
        <f t="shared" si="51"/>
        <v>0</v>
      </c>
      <c r="W57" s="299"/>
      <c r="X57" s="300"/>
      <c r="Y57" s="521">
        <f t="shared" si="52"/>
        <v>0</v>
      </c>
      <c r="Z57" s="299"/>
      <c r="AA57" s="300"/>
      <c r="AB57" s="521">
        <f t="shared" si="53"/>
        <v>0</v>
      </c>
      <c r="AC57" s="299"/>
      <c r="AD57" s="300"/>
      <c r="AE57" s="521">
        <f t="shared" si="54"/>
        <v>0</v>
      </c>
      <c r="AF57" s="299"/>
      <c r="AG57" s="300"/>
      <c r="AH57" s="521">
        <f t="shared" si="55"/>
        <v>0</v>
      </c>
      <c r="AI57" s="522">
        <f t="shared" si="56"/>
        <v>0</v>
      </c>
      <c r="AJ57" s="523">
        <f t="shared" si="56"/>
        <v>0</v>
      </c>
      <c r="AK57" s="71">
        <f t="shared" si="56"/>
        <v>0</v>
      </c>
      <c r="AM57" s="64"/>
    </row>
    <row r="58" spans="1:39">
      <c r="A58" s="993" t="str">
        <f>IF('+ Summary (1)'!A58:D58&lt;&gt;"",'+ Summary (1)'!A58:D58,"")</f>
        <v/>
      </c>
      <c r="B58" s="993"/>
      <c r="C58" s="993"/>
      <c r="D58" s="993"/>
      <c r="E58" s="299"/>
      <c r="F58" s="300"/>
      <c r="G58" s="521">
        <f t="shared" si="46"/>
        <v>0</v>
      </c>
      <c r="H58" s="301"/>
      <c r="I58" s="300"/>
      <c r="J58" s="521">
        <f t="shared" si="47"/>
        <v>0</v>
      </c>
      <c r="K58" s="301"/>
      <c r="L58" s="300"/>
      <c r="M58" s="522">
        <f t="shared" si="48"/>
        <v>0</v>
      </c>
      <c r="N58" s="299"/>
      <c r="O58" s="300"/>
      <c r="P58" s="521">
        <f t="shared" si="49"/>
        <v>0</v>
      </c>
      <c r="Q58" s="299"/>
      <c r="R58" s="300"/>
      <c r="S58" s="521">
        <f t="shared" si="50"/>
        <v>0</v>
      </c>
      <c r="T58" s="301"/>
      <c r="U58" s="300"/>
      <c r="V58" s="522">
        <f t="shared" si="51"/>
        <v>0</v>
      </c>
      <c r="W58" s="299"/>
      <c r="X58" s="300"/>
      <c r="Y58" s="521">
        <f t="shared" si="52"/>
        <v>0</v>
      </c>
      <c r="Z58" s="299"/>
      <c r="AA58" s="300"/>
      <c r="AB58" s="521">
        <f t="shared" si="53"/>
        <v>0</v>
      </c>
      <c r="AC58" s="299"/>
      <c r="AD58" s="300"/>
      <c r="AE58" s="521">
        <f t="shared" si="54"/>
        <v>0</v>
      </c>
      <c r="AF58" s="299"/>
      <c r="AG58" s="300"/>
      <c r="AH58" s="521">
        <f t="shared" si="55"/>
        <v>0</v>
      </c>
      <c r="AI58" s="522">
        <f t="shared" si="56"/>
        <v>0</v>
      </c>
      <c r="AJ58" s="523">
        <f t="shared" si="56"/>
        <v>0</v>
      </c>
      <c r="AK58" s="71">
        <f t="shared" si="56"/>
        <v>0</v>
      </c>
    </row>
    <row r="59" spans="1:39">
      <c r="A59" s="1114" t="str">
        <f>IF('+ Summary (1)'!A59:D59&lt;&gt;"",'+ Summary (1)'!A59:D59,"")</f>
        <v/>
      </c>
      <c r="B59" s="1114"/>
      <c r="C59" s="1114"/>
      <c r="D59" s="1114"/>
      <c r="E59" s="299"/>
      <c r="F59" s="300"/>
      <c r="G59" s="521">
        <f t="shared" si="46"/>
        <v>0</v>
      </c>
      <c r="H59" s="301"/>
      <c r="I59" s="300"/>
      <c r="J59" s="521">
        <f t="shared" si="47"/>
        <v>0</v>
      </c>
      <c r="K59" s="301"/>
      <c r="L59" s="300"/>
      <c r="M59" s="522">
        <f t="shared" si="48"/>
        <v>0</v>
      </c>
      <c r="N59" s="299"/>
      <c r="O59" s="300"/>
      <c r="P59" s="521">
        <f t="shared" si="49"/>
        <v>0</v>
      </c>
      <c r="Q59" s="299"/>
      <c r="R59" s="300"/>
      <c r="S59" s="521">
        <f t="shared" si="50"/>
        <v>0</v>
      </c>
      <c r="T59" s="301"/>
      <c r="U59" s="300"/>
      <c r="V59" s="522">
        <f t="shared" si="51"/>
        <v>0</v>
      </c>
      <c r="W59" s="299"/>
      <c r="X59" s="300"/>
      <c r="Y59" s="521">
        <f t="shared" si="52"/>
        <v>0</v>
      </c>
      <c r="Z59" s="299"/>
      <c r="AA59" s="300"/>
      <c r="AB59" s="521">
        <f t="shared" si="53"/>
        <v>0</v>
      </c>
      <c r="AC59" s="299"/>
      <c r="AD59" s="300"/>
      <c r="AE59" s="521">
        <f t="shared" si="54"/>
        <v>0</v>
      </c>
      <c r="AF59" s="299"/>
      <c r="AG59" s="300"/>
      <c r="AH59" s="521">
        <f t="shared" si="55"/>
        <v>0</v>
      </c>
      <c r="AI59" s="522">
        <f t="shared" si="56"/>
        <v>0</v>
      </c>
      <c r="AJ59" s="523">
        <f t="shared" si="56"/>
        <v>0</v>
      </c>
      <c r="AK59" s="71">
        <f t="shared" si="56"/>
        <v>0</v>
      </c>
    </row>
    <row r="60" spans="1:39" ht="18" customHeight="1">
      <c r="A60" s="1114" t="s">
        <v>316</v>
      </c>
      <c r="B60" s="1114"/>
      <c r="C60" s="1114"/>
      <c r="D60" s="1114"/>
      <c r="E60" s="353">
        <f t="shared" ref="E60:AH60" si="57">ROUND(SUM(E55:E59),0)</f>
        <v>0</v>
      </c>
      <c r="F60" s="354">
        <f t="shared" si="57"/>
        <v>0</v>
      </c>
      <c r="G60" s="355">
        <f t="shared" si="57"/>
        <v>0</v>
      </c>
      <c r="H60" s="356">
        <f t="shared" si="57"/>
        <v>0</v>
      </c>
      <c r="I60" s="354">
        <f t="shared" si="57"/>
        <v>0</v>
      </c>
      <c r="J60" s="355">
        <f t="shared" si="57"/>
        <v>0</v>
      </c>
      <c r="K60" s="356">
        <f t="shared" si="57"/>
        <v>0</v>
      </c>
      <c r="L60" s="354">
        <f t="shared" si="57"/>
        <v>0</v>
      </c>
      <c r="M60" s="328">
        <f t="shared" si="57"/>
        <v>0</v>
      </c>
      <c r="N60" s="353">
        <f t="shared" si="57"/>
        <v>0</v>
      </c>
      <c r="O60" s="354">
        <f t="shared" si="57"/>
        <v>0</v>
      </c>
      <c r="P60" s="355">
        <f t="shared" si="57"/>
        <v>0</v>
      </c>
      <c r="Q60" s="353">
        <f t="shared" si="57"/>
        <v>0</v>
      </c>
      <c r="R60" s="354">
        <f t="shared" si="57"/>
        <v>0</v>
      </c>
      <c r="S60" s="355">
        <f t="shared" si="57"/>
        <v>0</v>
      </c>
      <c r="T60" s="356">
        <f t="shared" si="57"/>
        <v>0</v>
      </c>
      <c r="U60" s="354">
        <f t="shared" si="57"/>
        <v>0</v>
      </c>
      <c r="V60" s="328">
        <f t="shared" si="57"/>
        <v>0</v>
      </c>
      <c r="W60" s="353">
        <f t="shared" si="57"/>
        <v>0</v>
      </c>
      <c r="X60" s="354">
        <f t="shared" si="57"/>
        <v>0</v>
      </c>
      <c r="Y60" s="355">
        <f t="shared" si="57"/>
        <v>0</v>
      </c>
      <c r="Z60" s="353">
        <f t="shared" si="57"/>
        <v>0</v>
      </c>
      <c r="AA60" s="354">
        <f t="shared" si="57"/>
        <v>0</v>
      </c>
      <c r="AB60" s="355">
        <f t="shared" si="57"/>
        <v>0</v>
      </c>
      <c r="AC60" s="353">
        <f t="shared" si="57"/>
        <v>0</v>
      </c>
      <c r="AD60" s="354">
        <f t="shared" si="57"/>
        <v>0</v>
      </c>
      <c r="AE60" s="355">
        <f t="shared" si="57"/>
        <v>0</v>
      </c>
      <c r="AF60" s="353">
        <f t="shared" si="57"/>
        <v>0</v>
      </c>
      <c r="AG60" s="354">
        <f t="shared" si="57"/>
        <v>0</v>
      </c>
      <c r="AH60" s="355">
        <f t="shared" si="57"/>
        <v>0</v>
      </c>
      <c r="AI60" s="328">
        <f t="shared" si="56"/>
        <v>0</v>
      </c>
      <c r="AJ60" s="329">
        <f t="shared" si="56"/>
        <v>0</v>
      </c>
      <c r="AK60" s="70">
        <f t="shared" si="56"/>
        <v>0</v>
      </c>
    </row>
    <row r="61" spans="1:39" ht="18" customHeight="1">
      <c r="A61" s="1114"/>
      <c r="B61" s="1114"/>
      <c r="C61" s="1114"/>
      <c r="D61" s="1114"/>
      <c r="E61" s="332"/>
      <c r="F61" s="330"/>
      <c r="G61" s="820"/>
      <c r="H61" s="820"/>
      <c r="I61" s="330"/>
      <c r="J61" s="820"/>
      <c r="K61" s="820"/>
      <c r="L61" s="330"/>
      <c r="M61" s="820"/>
      <c r="N61" s="820"/>
      <c r="O61" s="330"/>
      <c r="P61" s="820"/>
      <c r="Q61" s="820"/>
      <c r="R61" s="330"/>
      <c r="S61" s="820"/>
      <c r="T61" s="820"/>
      <c r="U61" s="330"/>
      <c r="V61" s="820"/>
      <c r="W61" s="820"/>
      <c r="X61" s="330"/>
      <c r="Y61" s="820"/>
      <c r="Z61" s="820"/>
      <c r="AA61" s="330"/>
      <c r="AB61" s="820"/>
      <c r="AC61" s="820"/>
      <c r="AD61" s="330"/>
      <c r="AE61" s="820"/>
      <c r="AF61" s="820"/>
      <c r="AG61" s="330"/>
      <c r="AH61" s="820"/>
      <c r="AI61" s="820"/>
      <c r="AJ61" s="330"/>
      <c r="AK61" s="833"/>
    </row>
    <row r="62" spans="1:39" s="55" customFormat="1" ht="18" customHeight="1">
      <c r="A62" s="1114" t="s">
        <v>317</v>
      </c>
      <c r="B62" s="1114"/>
      <c r="C62" s="1114"/>
      <c r="D62" s="1114"/>
      <c r="E62" s="815">
        <f>E53+E60</f>
        <v>0</v>
      </c>
      <c r="F62" s="449">
        <f t="shared" ref="F62:AH62" si="58">F53+F60</f>
        <v>0</v>
      </c>
      <c r="G62" s="816">
        <f t="shared" si="58"/>
        <v>0</v>
      </c>
      <c r="H62" s="449">
        <f t="shared" si="58"/>
        <v>0</v>
      </c>
      <c r="I62" s="449">
        <f t="shared" si="58"/>
        <v>0</v>
      </c>
      <c r="J62" s="816">
        <f t="shared" si="58"/>
        <v>0</v>
      </c>
      <c r="K62" s="449">
        <f t="shared" si="58"/>
        <v>0</v>
      </c>
      <c r="L62" s="449">
        <f t="shared" si="58"/>
        <v>0</v>
      </c>
      <c r="M62" s="448">
        <f t="shared" si="58"/>
        <v>0</v>
      </c>
      <c r="N62" s="815">
        <f t="shared" si="58"/>
        <v>0</v>
      </c>
      <c r="O62" s="449">
        <f t="shared" si="58"/>
        <v>0</v>
      </c>
      <c r="P62" s="816">
        <f t="shared" si="58"/>
        <v>0</v>
      </c>
      <c r="Q62" s="815">
        <f t="shared" si="58"/>
        <v>0</v>
      </c>
      <c r="R62" s="449">
        <f t="shared" si="58"/>
        <v>0</v>
      </c>
      <c r="S62" s="816">
        <f t="shared" si="58"/>
        <v>0</v>
      </c>
      <c r="T62" s="449">
        <f t="shared" si="58"/>
        <v>0</v>
      </c>
      <c r="U62" s="449">
        <f t="shared" si="58"/>
        <v>0</v>
      </c>
      <c r="V62" s="448">
        <f t="shared" si="58"/>
        <v>0</v>
      </c>
      <c r="W62" s="815">
        <f t="shared" si="58"/>
        <v>0</v>
      </c>
      <c r="X62" s="449">
        <f t="shared" si="58"/>
        <v>0</v>
      </c>
      <c r="Y62" s="816">
        <f t="shared" si="58"/>
        <v>0</v>
      </c>
      <c r="Z62" s="815">
        <f t="shared" si="58"/>
        <v>0</v>
      </c>
      <c r="AA62" s="449">
        <f t="shared" si="58"/>
        <v>0</v>
      </c>
      <c r="AB62" s="816">
        <f t="shared" si="58"/>
        <v>0</v>
      </c>
      <c r="AC62" s="815">
        <f t="shared" si="58"/>
        <v>0</v>
      </c>
      <c r="AD62" s="449">
        <f t="shared" si="58"/>
        <v>0</v>
      </c>
      <c r="AE62" s="816">
        <f t="shared" si="58"/>
        <v>0</v>
      </c>
      <c r="AF62" s="815">
        <f t="shared" si="58"/>
        <v>0</v>
      </c>
      <c r="AG62" s="449">
        <f t="shared" si="58"/>
        <v>0</v>
      </c>
      <c r="AH62" s="816">
        <f t="shared" si="58"/>
        <v>0</v>
      </c>
      <c r="AI62" s="448">
        <f t="shared" si="56"/>
        <v>0</v>
      </c>
      <c r="AJ62" s="324">
        <f t="shared" si="56"/>
        <v>0</v>
      </c>
      <c r="AK62" s="528">
        <f>SUM(G62,J62,M62,P62,S62,V62,Y62,AB62,AE62,AH62)</f>
        <v>0</v>
      </c>
    </row>
    <row r="63" spans="1:39">
      <c r="A63" s="993" t="s">
        <v>318</v>
      </c>
      <c r="B63" s="993"/>
      <c r="C63" s="993"/>
      <c r="D63" s="993"/>
      <c r="E63" s="444">
        <f>IF(AND(E62-E31&gt;-2,E62-E31&lt;2),0,E62-E31)</f>
        <v>0</v>
      </c>
      <c r="F63" s="445"/>
      <c r="G63" s="446">
        <f>IF(AND(G62-G31&gt;-2,G62-G31&lt;2),0,G62-G31)</f>
        <v>0</v>
      </c>
      <c r="H63" s="587">
        <f>IF(AND(H62-H31&gt;-2,H62-H31&lt;2),0,H62-H31)</f>
        <v>0</v>
      </c>
      <c r="I63" s="592"/>
      <c r="J63" s="586">
        <f>IF(AND(J62-J31&gt;-2,J62-J31&lt;2),0,J62-J31)</f>
        <v>0</v>
      </c>
      <c r="K63" s="587">
        <f>IF(AND(K62-K31&gt;-2,K62-K31&lt;2),0,K62-K31)</f>
        <v>0</v>
      </c>
      <c r="L63" s="592"/>
      <c r="M63" s="588">
        <f>IF(AND(M62-M31&gt;-2,M62-M31&lt;2),0,M62-M31)</f>
        <v>0</v>
      </c>
      <c r="N63" s="584">
        <f>IF(AND(N62-N31&gt;-2,N62-N31&lt;2),0,N62-N31)</f>
        <v>0</v>
      </c>
      <c r="O63" s="592"/>
      <c r="P63" s="586">
        <f>IF(AND(P62-P31&gt;-2,P62-P31&lt;2),0,P62-P31)</f>
        <v>0</v>
      </c>
      <c r="Q63" s="584">
        <f>IF(AND(Q62-Q31&gt;-2,Q62-Q31&lt;2),0,Q62-Q31)</f>
        <v>0</v>
      </c>
      <c r="R63" s="592"/>
      <c r="S63" s="586">
        <f>IF(AND(S62-S31&gt;-2,S62-S31&lt;2),0,S62-S31)</f>
        <v>0</v>
      </c>
      <c r="T63" s="587">
        <f>IF(AND(T62-T31&gt;-2,T62-T31&lt;2),0,T62-T31)</f>
        <v>0</v>
      </c>
      <c r="U63" s="592"/>
      <c r="V63" s="588">
        <f>IF(AND(V62-V31&gt;-2,V62-V31&lt;2),0,V62-V31)</f>
        <v>0</v>
      </c>
      <c r="W63" s="584">
        <f>IF(AND(W62-W31&gt;-2,W62-W31&lt;2),0,W62-W31)</f>
        <v>0</v>
      </c>
      <c r="X63" s="592"/>
      <c r="Y63" s="586">
        <f>IF(AND(Y62-Y31&gt;-2,Y62-Y31&lt;2),0,Y62-Y31)</f>
        <v>0</v>
      </c>
      <c r="Z63" s="584">
        <f>IF(AND(Z62-Z31&gt;-2,Z62-Z31&lt;2),0,Z62-Z31)</f>
        <v>0</v>
      </c>
      <c r="AA63" s="592"/>
      <c r="AB63" s="586">
        <f>IF(AND(AB62-AB31&gt;-2,AB62-AB31&lt;2),0,AB62-AB31)</f>
        <v>0</v>
      </c>
      <c r="AC63" s="584">
        <f>IF(AND(AC62-AC31&gt;-2,AC62-AC31&lt;2),0,AC62-AC31)</f>
        <v>0</v>
      </c>
      <c r="AD63" s="592"/>
      <c r="AE63" s="586">
        <f>IF(AND(AE62-AE31&gt;-2,AE62-AE31&lt;2),0,AE62-AE31)</f>
        <v>0</v>
      </c>
      <c r="AF63" s="584">
        <f>IF(AND(AF62-AF31&gt;-2,AF62-AF31&lt;2),0,AF62-AF31)</f>
        <v>0</v>
      </c>
      <c r="AG63" s="592"/>
      <c r="AH63" s="586">
        <f>IF(AND(AH62-AH31&gt;-2,AH62-AH31&lt;2),0,AH62-AH31)</f>
        <v>0</v>
      </c>
      <c r="AI63" s="589">
        <f>IF(AND(AI62-AI31&gt;-4,AI62-AI31&lt;4),0,AI62-AI31)</f>
        <v>0</v>
      </c>
      <c r="AJ63" s="593"/>
      <c r="AK63" s="590">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5" t="s">
        <v>320</v>
      </c>
      <c r="B67" s="987" t="str">
        <f>IF('+ Summary (1)'!B67:E67&lt;&gt;"",'+ Summary (1)'!B67:E67,"")</f>
        <v/>
      </c>
      <c r="C67" s="987"/>
      <c r="D67" s="987"/>
      <c r="E67" s="82"/>
    </row>
    <row r="68" spans="1:35">
      <c r="A68" s="845" t="s">
        <v>321</v>
      </c>
      <c r="B68" s="987" t="str">
        <f>IF('+ Summary (1)'!B68:E68&lt;&gt;"",'+ Summary (1)'!B68:E68,"")</f>
        <v/>
      </c>
      <c r="C68" s="987"/>
      <c r="D68" s="987"/>
      <c r="E68" s="82"/>
    </row>
    <row r="69" spans="1:35" ht="17.25" customHeight="1">
      <c r="A69" s="845" t="s">
        <v>322</v>
      </c>
      <c r="B69" s="987" t="str">
        <f>IF('+ Summary (1)'!B69:E69&lt;&gt;"",'+ Summary (1)'!B69:E69,"")</f>
        <v/>
      </c>
      <c r="C69" s="987"/>
      <c r="D69" s="987"/>
      <c r="E69" s="82"/>
      <c r="AH69" s="79"/>
    </row>
    <row r="70" spans="1:35" ht="17.25" customHeight="1">
      <c r="A70" s="845" t="s">
        <v>323</v>
      </c>
      <c r="B70" s="987" t="str">
        <f>IF('+ Summary (1)'!B70:E70&lt;&gt;"",'+ Summary (1)'!B70:E70,"")</f>
        <v/>
      </c>
      <c r="C70" s="987"/>
      <c r="D70" s="987"/>
      <c r="E70" s="82"/>
      <c r="AH70" s="79"/>
    </row>
    <row r="71" spans="1:35" ht="15.75" customHeight="1">
      <c r="A71" s="1114"/>
      <c r="B71" s="1114"/>
      <c r="C71" s="1114"/>
      <c r="D71" s="847"/>
      <c r="E71" s="228"/>
    </row>
    <row r="72" spans="1:35">
      <c r="A72" s="1108" t="s">
        <v>324</v>
      </c>
      <c r="B72" s="1109"/>
      <c r="C72" s="1110">
        <f>'+ Summary (1)'!C72:D72</f>
        <v>45000</v>
      </c>
      <c r="D72" s="1111"/>
    </row>
    <row r="87" spans="1:37">
      <c r="A87" s="75" t="s">
        <v>269</v>
      </c>
      <c r="B87" s="75"/>
      <c r="C87" s="75"/>
      <c r="D87" s="75"/>
      <c r="E87" s="75">
        <v>1</v>
      </c>
      <c r="F87" s="75">
        <v>1</v>
      </c>
      <c r="G87" s="75">
        <v>1</v>
      </c>
      <c r="H87" s="75">
        <f>E87+1</f>
        <v>2</v>
      </c>
      <c r="I87" s="75">
        <f t="shared" ref="I87:AH87" si="59">F87+1</f>
        <v>2</v>
      </c>
      <c r="J87" s="75">
        <f t="shared" si="59"/>
        <v>2</v>
      </c>
      <c r="K87" s="75">
        <f t="shared" si="59"/>
        <v>3</v>
      </c>
      <c r="L87" s="75">
        <f t="shared" si="59"/>
        <v>3</v>
      </c>
      <c r="M87" s="75">
        <f t="shared" si="59"/>
        <v>3</v>
      </c>
      <c r="N87" s="75">
        <f t="shared" si="59"/>
        <v>4</v>
      </c>
      <c r="O87" s="75">
        <f t="shared" si="59"/>
        <v>4</v>
      </c>
      <c r="P87" s="75">
        <f t="shared" si="59"/>
        <v>4</v>
      </c>
      <c r="Q87" s="75">
        <f t="shared" si="59"/>
        <v>5</v>
      </c>
      <c r="R87" s="75">
        <f t="shared" si="59"/>
        <v>5</v>
      </c>
      <c r="S87" s="75">
        <f t="shared" si="59"/>
        <v>5</v>
      </c>
      <c r="T87" s="75">
        <f t="shared" si="59"/>
        <v>6</v>
      </c>
      <c r="U87" s="75">
        <f t="shared" si="59"/>
        <v>6</v>
      </c>
      <c r="V87" s="75">
        <f t="shared" si="59"/>
        <v>6</v>
      </c>
      <c r="W87" s="75">
        <f t="shared" si="59"/>
        <v>7</v>
      </c>
      <c r="X87" s="75">
        <f t="shared" si="59"/>
        <v>7</v>
      </c>
      <c r="Y87" s="75">
        <f t="shared" si="59"/>
        <v>7</v>
      </c>
      <c r="Z87" s="75">
        <f t="shared" si="59"/>
        <v>8</v>
      </c>
      <c r="AA87" s="75">
        <f t="shared" si="59"/>
        <v>8</v>
      </c>
      <c r="AB87" s="75">
        <f t="shared" si="59"/>
        <v>8</v>
      </c>
      <c r="AC87" s="75">
        <f t="shared" si="59"/>
        <v>9</v>
      </c>
      <c r="AD87" s="75">
        <f t="shared" si="59"/>
        <v>9</v>
      </c>
      <c r="AE87" s="75">
        <f t="shared" si="59"/>
        <v>9</v>
      </c>
      <c r="AF87" s="75">
        <f t="shared" si="59"/>
        <v>10</v>
      </c>
      <c r="AG87" s="75">
        <f t="shared" si="59"/>
        <v>10</v>
      </c>
      <c r="AH87" s="75">
        <f t="shared" si="59"/>
        <v>10</v>
      </c>
      <c r="AI87" s="75">
        <f>$D$5</f>
        <v>1</v>
      </c>
      <c r="AJ87" s="75">
        <f>$D$6</f>
        <v>1</v>
      </c>
      <c r="AK87" s="75">
        <f>$D$6</f>
        <v>1</v>
      </c>
    </row>
    <row r="88" spans="1:37">
      <c r="A88" s="75" t="s">
        <v>270</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271</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60">DATE(YEAR(AJ88)+$D$5,MONTH(AJ88),DAY(AJ88))-1</f>
        <v>45688</v>
      </c>
      <c r="AK89" s="76">
        <f t="shared" si="60"/>
        <v>45688</v>
      </c>
    </row>
    <row r="90" spans="1:37">
      <c r="A90" s="75" t="s">
        <v>259</v>
      </c>
      <c r="B90" s="75"/>
      <c r="C90" s="75"/>
      <c r="D90" s="75"/>
      <c r="E90" s="76">
        <f>$B$3</f>
        <v>0</v>
      </c>
      <c r="F90" s="76">
        <f t="shared" ref="F90:AK90" si="61">$B$3</f>
        <v>0</v>
      </c>
      <c r="G90" s="76">
        <f t="shared" si="61"/>
        <v>0</v>
      </c>
      <c r="H90" s="76">
        <f t="shared" si="61"/>
        <v>0</v>
      </c>
      <c r="I90" s="76">
        <f t="shared" si="61"/>
        <v>0</v>
      </c>
      <c r="J90" s="76">
        <f t="shared" si="61"/>
        <v>0</v>
      </c>
      <c r="K90" s="76">
        <f t="shared" si="61"/>
        <v>0</v>
      </c>
      <c r="L90" s="76">
        <f t="shared" si="61"/>
        <v>0</v>
      </c>
      <c r="M90" s="76">
        <f t="shared" si="61"/>
        <v>0</v>
      </c>
      <c r="N90" s="76">
        <f t="shared" si="61"/>
        <v>0</v>
      </c>
      <c r="O90" s="76">
        <f t="shared" si="61"/>
        <v>0</v>
      </c>
      <c r="P90" s="76">
        <f t="shared" si="61"/>
        <v>0</v>
      </c>
      <c r="Q90" s="76">
        <f t="shared" si="61"/>
        <v>0</v>
      </c>
      <c r="R90" s="76">
        <f t="shared" si="61"/>
        <v>0</v>
      </c>
      <c r="S90" s="76">
        <f t="shared" si="61"/>
        <v>0</v>
      </c>
      <c r="T90" s="76">
        <f t="shared" si="61"/>
        <v>0</v>
      </c>
      <c r="U90" s="76">
        <f t="shared" si="61"/>
        <v>0</v>
      </c>
      <c r="V90" s="76">
        <f t="shared" si="61"/>
        <v>0</v>
      </c>
      <c r="W90" s="76">
        <f t="shared" si="61"/>
        <v>0</v>
      </c>
      <c r="X90" s="76">
        <f t="shared" si="61"/>
        <v>0</v>
      </c>
      <c r="Y90" s="76">
        <f t="shared" si="61"/>
        <v>0</v>
      </c>
      <c r="Z90" s="76">
        <f t="shared" si="61"/>
        <v>0</v>
      </c>
      <c r="AA90" s="76">
        <f t="shared" si="61"/>
        <v>0</v>
      </c>
      <c r="AB90" s="76">
        <f t="shared" si="61"/>
        <v>0</v>
      </c>
      <c r="AC90" s="76">
        <f t="shared" si="61"/>
        <v>0</v>
      </c>
      <c r="AD90" s="76">
        <f t="shared" si="61"/>
        <v>0</v>
      </c>
      <c r="AE90" s="76">
        <f t="shared" si="61"/>
        <v>0</v>
      </c>
      <c r="AF90" s="76">
        <f t="shared" si="61"/>
        <v>0</v>
      </c>
      <c r="AG90" s="76">
        <f t="shared" si="61"/>
        <v>0</v>
      </c>
      <c r="AH90" s="76">
        <f t="shared" si="61"/>
        <v>0</v>
      </c>
      <c r="AI90" s="76">
        <f t="shared" si="61"/>
        <v>0</v>
      </c>
      <c r="AJ90" s="76">
        <f t="shared" si="61"/>
        <v>0</v>
      </c>
      <c r="AK90" s="76">
        <f t="shared" si="61"/>
        <v>0</v>
      </c>
    </row>
    <row r="91" spans="1:37">
      <c r="A91" s="77" t="s">
        <v>272</v>
      </c>
      <c r="B91" s="77"/>
      <c r="C91" s="77"/>
      <c r="D91" s="77"/>
      <c r="E91" s="77">
        <f>IF((AND(E87&gt;$D$5,E87&lt;=$D$6)),E87-$D$5,0)</f>
        <v>0</v>
      </c>
      <c r="F91" s="77">
        <f t="shared" ref="F91:AH91" si="62">IF((AND(F87&gt;$D$5,F87&lt;=$D$6)),F87-$D$5,0)</f>
        <v>0</v>
      </c>
      <c r="G91" s="77">
        <f t="shared" si="62"/>
        <v>0</v>
      </c>
      <c r="H91" s="77">
        <f t="shared" si="62"/>
        <v>0</v>
      </c>
      <c r="I91" s="77">
        <f t="shared" si="62"/>
        <v>0</v>
      </c>
      <c r="J91" s="77">
        <f t="shared" si="62"/>
        <v>0</v>
      </c>
      <c r="K91" s="77">
        <f t="shared" si="62"/>
        <v>0</v>
      </c>
      <c r="L91" s="77">
        <f t="shared" si="62"/>
        <v>0</v>
      </c>
      <c r="M91" s="77">
        <f t="shared" si="62"/>
        <v>0</v>
      </c>
      <c r="N91" s="77">
        <f t="shared" si="62"/>
        <v>0</v>
      </c>
      <c r="O91" s="77">
        <f t="shared" si="62"/>
        <v>0</v>
      </c>
      <c r="P91" s="77">
        <f t="shared" si="62"/>
        <v>0</v>
      </c>
      <c r="Q91" s="77">
        <f t="shared" si="62"/>
        <v>0</v>
      </c>
      <c r="R91" s="77">
        <f t="shared" si="62"/>
        <v>0</v>
      </c>
      <c r="S91" s="77">
        <f t="shared" si="62"/>
        <v>0</v>
      </c>
      <c r="T91" s="77">
        <f t="shared" si="62"/>
        <v>0</v>
      </c>
      <c r="U91" s="77">
        <f t="shared" si="62"/>
        <v>0</v>
      </c>
      <c r="V91" s="77">
        <f t="shared" si="62"/>
        <v>0</v>
      </c>
      <c r="W91" s="77">
        <f t="shared" si="62"/>
        <v>0</v>
      </c>
      <c r="X91" s="77">
        <f t="shared" si="62"/>
        <v>0</v>
      </c>
      <c r="Y91" s="77">
        <f t="shared" si="62"/>
        <v>0</v>
      </c>
      <c r="Z91" s="77">
        <f t="shared" si="62"/>
        <v>0</v>
      </c>
      <c r="AA91" s="77">
        <f t="shared" si="62"/>
        <v>0</v>
      </c>
      <c r="AB91" s="77">
        <f t="shared" si="62"/>
        <v>0</v>
      </c>
      <c r="AC91" s="77">
        <f t="shared" si="62"/>
        <v>0</v>
      </c>
      <c r="AD91" s="77">
        <f t="shared" si="62"/>
        <v>0</v>
      </c>
      <c r="AE91" s="77">
        <f t="shared" si="62"/>
        <v>0</v>
      </c>
      <c r="AF91" s="77">
        <f t="shared" si="62"/>
        <v>0</v>
      </c>
      <c r="AG91" s="77">
        <f t="shared" si="62"/>
        <v>0</v>
      </c>
      <c r="AH91" s="77">
        <f t="shared" si="62"/>
        <v>0</v>
      </c>
    </row>
    <row r="92" spans="1:37">
      <c r="AI92" s="56" t="str">
        <f>TEXT($B$5,"m/d/yyyy")</f>
        <v>2/1/2024</v>
      </c>
      <c r="AJ92" s="56" t="str">
        <f>TEXT($B$6,"m/d/yyyy")</f>
        <v>2/1/2024</v>
      </c>
      <c r="AK92" s="56" t="str">
        <f>TEXT($B$6,"m/d/yyyy")</f>
        <v>2/1/2024</v>
      </c>
    </row>
    <row r="93" spans="1:37">
      <c r="AI93" s="56" t="str">
        <f>TEXT($C$5,"m/d/yyyy")</f>
        <v>1/31/2025</v>
      </c>
      <c r="AJ93" s="56" t="str">
        <f>TEXT($C$6,"m/d/yyyy")</f>
        <v>1/31/2025</v>
      </c>
      <c r="AK93" s="56" t="str">
        <f>TEXT($C$6,"m/d/yyyy")</f>
        <v>1/31/2025</v>
      </c>
    </row>
  </sheetData>
  <sheetProtection formatCells="0" formatColumns="0" formatRows="0" insertHyperlinks="0" sort="0" autoFilter="0" pivotTables="0"/>
  <mergeCells count="80">
    <mergeCell ref="AI20:AI21"/>
    <mergeCell ref="AK20:AK21"/>
    <mergeCell ref="AJ20:AJ21"/>
    <mergeCell ref="T17:V17"/>
    <mergeCell ref="W17:Y17"/>
    <mergeCell ref="Z17:AB17"/>
    <mergeCell ref="AC17:AE17"/>
    <mergeCell ref="AF17:AH17"/>
    <mergeCell ref="AI18:AK18"/>
    <mergeCell ref="T18:V18"/>
    <mergeCell ref="W18:Y18"/>
    <mergeCell ref="Z18:AB18"/>
    <mergeCell ref="AC18:AE18"/>
    <mergeCell ref="AF18:AH18"/>
    <mergeCell ref="E17:G17"/>
    <mergeCell ref="H17:J17"/>
    <mergeCell ref="K17:M17"/>
    <mergeCell ref="N17:P17"/>
    <mergeCell ref="Q17:S17"/>
    <mergeCell ref="B68:D68"/>
    <mergeCell ref="D13:D16"/>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E18:G18"/>
    <mergeCell ref="H18:J18"/>
    <mergeCell ref="K18:M18"/>
    <mergeCell ref="N18:P18"/>
    <mergeCell ref="Q18:S18"/>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48:D48"/>
    <mergeCell ref="A49:D49"/>
    <mergeCell ref="A36:D36"/>
    <mergeCell ref="A37:D37"/>
    <mergeCell ref="A72:B72"/>
    <mergeCell ref="C72:D72"/>
    <mergeCell ref="A59:D59"/>
    <mergeCell ref="A60:D60"/>
    <mergeCell ref="A61:D61"/>
    <mergeCell ref="A62:D62"/>
    <mergeCell ref="A63:D63"/>
    <mergeCell ref="B67:D67"/>
    <mergeCell ref="B69:D69"/>
    <mergeCell ref="B70:D70"/>
    <mergeCell ref="A71:C71"/>
    <mergeCell ref="A43:D43"/>
    <mergeCell ref="A44:D44"/>
    <mergeCell ref="A45:D45"/>
    <mergeCell ref="A46:D46"/>
    <mergeCell ref="A38:D38"/>
    <mergeCell ref="A39:D39"/>
    <mergeCell ref="A40:D40"/>
    <mergeCell ref="A41:D41"/>
    <mergeCell ref="A42:D42"/>
  </mergeCells>
  <conditionalFormatting sqref="B7:B9 B11:B12">
    <cfRule type="containsBlanks" dxfId="550" priority="40">
      <formula>LEN(TRIM(B7))=0</formula>
    </cfRule>
  </conditionalFormatting>
  <conditionalFormatting sqref="B16">
    <cfRule type="containsBlanks" dxfId="549" priority="48">
      <formula>LEN(TRIM(B16))=0</formula>
    </cfRule>
  </conditionalFormatting>
  <conditionalFormatting sqref="B15:C15">
    <cfRule type="cellIs" dxfId="548" priority="24" operator="lessThan">
      <formula>0</formula>
    </cfRule>
  </conditionalFormatting>
  <conditionalFormatting sqref="B10:D10">
    <cfRule type="cellIs" dxfId="547" priority="6" operator="equal">
      <formula>"New Agreement"</formula>
    </cfRule>
    <cfRule type="cellIs" dxfId="546" priority="7" stopIfTrue="1" operator="equal">
      <formula>"Amendment"</formula>
    </cfRule>
    <cfRule type="cellIs" dxfId="545" priority="8" operator="equal">
      <formula>"Modification"</formula>
    </cfRule>
    <cfRule type="cellIs" dxfId="544" priority="9" operator="equal">
      <formula>"Revision"</formula>
    </cfRule>
    <cfRule type="containsBlanks" dxfId="543" priority="10">
      <formula>LEN(TRIM(B10))=0</formula>
    </cfRule>
  </conditionalFormatting>
  <conditionalFormatting sqref="E26 G26:H26 J26:K26 M26:N26 P26:Q26 S26:T26 V26:W26 Y26:Z26 AB26:AC26 AE26:AF26 AH26">
    <cfRule type="containsBlanks" dxfId="542" priority="52">
      <formula>LEN(TRIM(E26))=0</formula>
    </cfRule>
  </conditionalFormatting>
  <conditionalFormatting sqref="E30 G30:H30 J30:K30 M30:N30 P30:Q30 S30:T30 V30:W30 Y30:Z30 AB30:AC30 AE30:AF30 AH30">
    <cfRule type="containsBlanks" dxfId="541" priority="27">
      <formula>LEN(TRIM(E30))=0</formula>
    </cfRule>
  </conditionalFormatting>
  <conditionalFormatting sqref="E18:AH22">
    <cfRule type="expression" dxfId="540" priority="2">
      <formula>E$87&gt;$D$6</formula>
    </cfRule>
  </conditionalFormatting>
  <conditionalFormatting sqref="E20:AH53">
    <cfRule type="expression" dxfId="539" priority="1">
      <formula>E$90&gt;E$89</formula>
    </cfRule>
  </conditionalFormatting>
  <conditionalFormatting sqref="E23:AH63">
    <cfRule type="expression" dxfId="538" priority="324">
      <formula>E$87&gt;$D$6</formula>
    </cfRule>
  </conditionalFormatting>
  <conditionalFormatting sqref="E30:AH30">
    <cfRule type="expression" dxfId="537" priority="26">
      <formula>COUNTIF($A$34:$D$53,"*HUD*")=0</formula>
    </cfRule>
  </conditionalFormatting>
  <conditionalFormatting sqref="E63:AK63">
    <cfRule type="cellIs" dxfId="536" priority="42" operator="notBetween">
      <formula>-2</formula>
      <formula>2</formula>
    </cfRule>
  </conditionalFormatting>
  <conditionalFormatting sqref="F21 I21 L21 O21 F23:F25 I23:I25 L23:L25 O23:O25 R23:R25 U23:U25 X23:X25 AA23:AA25 AD23:AD25 AG23:AG25 AJ23:AJ25">
    <cfRule type="cellIs" dxfId="535" priority="50" operator="notEqual">
      <formula>0</formula>
    </cfRule>
  </conditionalFormatting>
  <conditionalFormatting sqref="H54:AH63 E63:AH63 E54:G62">
    <cfRule type="expression" dxfId="534" priority="283">
      <formula>E$90&gt;E$89</formula>
    </cfRule>
  </conditionalFormatting>
  <conditionalFormatting sqref="Q32:Q33">
    <cfRule type="cellIs" dxfId="533" priority="4" operator="notEqual">
      <formula>0</formula>
    </cfRule>
  </conditionalFormatting>
  <conditionalFormatting sqref="Q54:Q55">
    <cfRule type="cellIs" dxfId="532" priority="5" operator="notEqual">
      <formula>0</formula>
    </cfRule>
  </conditionalFormatting>
  <conditionalFormatting sqref="AJ28:AJ61 F28:F62 I28:I62 L28:L62 O28:O62 R28:R62 U28:U62 X28:X62 AA28:AA62 AD28:AD62 AG28:AG62">
    <cfRule type="cellIs" dxfId="531" priority="28" operator="notEqual">
      <formula>0</formula>
    </cfRule>
  </conditionalFormatting>
  <conditionalFormatting sqref="AJ62:AJ63 F63 I63 L63 O63 R63 U63 X63 AA63 AD63 AG63">
    <cfRule type="cellIs" dxfId="530" priority="43" operator="notEqual">
      <formula>0</formula>
    </cfRule>
  </conditionalFormatting>
  <printOptions headings="1"/>
  <pageMargins left="0.25" right="0.25" top="0.75" bottom="0.75" header="0.3" footer="0.3"/>
  <pageSetup paperSize="5" scale="27"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H565"/>
  <sheetViews>
    <sheetView showGridLines="0" showZeros="0" zoomScale="90" zoomScaleNormal="90" zoomScaleSheetLayoutView="85" workbookViewId="0">
      <pane xSplit="1" ySplit="13" topLeftCell="B14"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6.140625" style="317" customWidth="1"/>
    <col min="2" max="2" width="42.8554687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(2)'!A1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331</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31" t="s">
        <v>259</v>
      </c>
      <c r="B3" s="708">
        <f>'Summary (2)'!B3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(2)'!A7</f>
        <v>Provider Name</v>
      </c>
      <c r="B4" s="709">
        <f>'Summary (2)'!B7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(2)'!A8</f>
        <v>Program</v>
      </c>
      <c r="B5" s="709" t="str">
        <f>'Summary (2)'!B8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(2)'!A9</f>
        <v>F$P Contract ID#</v>
      </c>
      <c r="B6" s="624">
        <f>'Summary (2)'!B9</f>
        <v>0</v>
      </c>
      <c r="BN6" s="1233"/>
      <c r="BO6" s="1233"/>
      <c r="BP6" s="1233"/>
    </row>
    <row r="7" spans="1:112" s="97" customFormat="1">
      <c r="A7" s="294" t="s">
        <v>325</v>
      </c>
      <c r="B7" s="710">
        <f>'Summary (2)'!B12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85" t="str">
        <f>'Summary (2)'!H17</f>
        <v xml:space="preserve"> </v>
      </c>
      <c r="D8" s="1285"/>
      <c r="E8" s="1285"/>
      <c r="F8" s="1285"/>
      <c r="G8" s="1285"/>
      <c r="H8" s="1285"/>
      <c r="I8" s="1285"/>
      <c r="J8" s="1285" t="str">
        <f>'Summary (2)'!K17</f>
        <v xml:space="preserve"> </v>
      </c>
      <c r="K8" s="1285"/>
      <c r="L8" s="1285"/>
      <c r="M8" s="1285"/>
      <c r="N8" s="1285"/>
      <c r="O8" s="1285"/>
      <c r="P8" s="1285"/>
      <c r="Q8" s="1285" t="str">
        <f>'Summary (2)'!N17</f>
        <v xml:space="preserve"> </v>
      </c>
      <c r="R8" s="1285"/>
      <c r="S8" s="1285"/>
      <c r="T8" s="1285"/>
      <c r="U8" s="1285"/>
      <c r="V8" s="1285"/>
      <c r="W8" s="1285"/>
      <c r="X8" s="1285" t="str">
        <f>'Summary (2)'!Q17</f>
        <v xml:space="preserve"> </v>
      </c>
      <c r="Y8" s="1285"/>
      <c r="Z8" s="1285"/>
      <c r="AA8" s="1285"/>
      <c r="AB8" s="1285"/>
      <c r="AC8" s="1285"/>
      <c r="AD8" s="1285"/>
      <c r="AE8" s="1285" t="str">
        <f>'Summary (2)'!T17</f>
        <v xml:space="preserve"> </v>
      </c>
      <c r="AF8" s="1285"/>
      <c r="AG8" s="1285"/>
      <c r="AH8" s="1285"/>
      <c r="AI8" s="1285"/>
      <c r="AJ8" s="1285"/>
      <c r="AK8" s="1285"/>
      <c r="AL8" s="1285" t="str">
        <f>'Summary (2)'!W17</f>
        <v xml:space="preserve"> </v>
      </c>
      <c r="AM8" s="1285"/>
      <c r="AN8" s="1285"/>
      <c r="AO8" s="1285"/>
      <c r="AP8" s="1285"/>
      <c r="AQ8" s="1285"/>
      <c r="AR8" s="1285"/>
      <c r="AS8" s="1285" t="str">
        <f>'Summary (2)'!Z17</f>
        <v xml:space="preserve"> </v>
      </c>
      <c r="AT8" s="1285"/>
      <c r="AU8" s="1285"/>
      <c r="AV8" s="1285"/>
      <c r="AW8" s="1285"/>
      <c r="AX8" s="1285"/>
      <c r="AY8" s="1285"/>
      <c r="AZ8" s="1285" t="str">
        <f>'Summary (2)'!AC17</f>
        <v xml:space="preserve"> </v>
      </c>
      <c r="BA8" s="1285"/>
      <c r="BB8" s="1285"/>
      <c r="BC8" s="1285"/>
      <c r="BD8" s="1285"/>
      <c r="BE8" s="1285"/>
      <c r="BF8" s="1285"/>
      <c r="BG8" s="1285" t="str">
        <f>'Summary (2)'!AF17</f>
        <v xml:space="preserve"> </v>
      </c>
      <c r="BH8" s="1285"/>
      <c r="BI8" s="1285"/>
      <c r="BJ8" s="1285"/>
      <c r="BK8" s="1285"/>
      <c r="BL8" s="1285"/>
      <c r="BM8" s="1285"/>
      <c r="BN8" s="1285">
        <f>'Summary (2)'!AM17</f>
        <v>0</v>
      </c>
      <c r="BO8" s="1285"/>
      <c r="BP8" s="1285"/>
      <c r="BQ8" s="1285"/>
      <c r="BR8" s="1285"/>
      <c r="BS8" s="1285"/>
      <c r="BT8" s="1285"/>
    </row>
    <row r="9" spans="1:112" ht="18" customHeight="1">
      <c r="A9" s="1179" t="s">
        <v>332</v>
      </c>
      <c r="B9" s="1180"/>
      <c r="C9" s="1240" t="s">
        <v>275</v>
      </c>
      <c r="D9" s="1241"/>
      <c r="E9" s="1241"/>
      <c r="F9" s="1241"/>
      <c r="G9" s="1241"/>
      <c r="H9" s="1241"/>
      <c r="I9" s="1242"/>
      <c r="J9" s="1309" t="s">
        <v>276</v>
      </c>
      <c r="K9" s="1310"/>
      <c r="L9" s="1310"/>
      <c r="M9" s="1310"/>
      <c r="N9" s="1310"/>
      <c r="O9" s="1310"/>
      <c r="P9" s="1311"/>
      <c r="Q9" s="1237" t="s">
        <v>277</v>
      </c>
      <c r="R9" s="1238"/>
      <c r="S9" s="1238"/>
      <c r="T9" s="1238"/>
      <c r="U9" s="1238"/>
      <c r="V9" s="1238"/>
      <c r="W9" s="1239"/>
      <c r="X9" s="1252" t="s">
        <v>278</v>
      </c>
      <c r="Y9" s="1253"/>
      <c r="Z9" s="1253"/>
      <c r="AA9" s="1253"/>
      <c r="AB9" s="1253"/>
      <c r="AC9" s="1253"/>
      <c r="AD9" s="1254"/>
      <c r="AE9" s="1267" t="s">
        <v>279</v>
      </c>
      <c r="AF9" s="1268"/>
      <c r="AG9" s="1268"/>
      <c r="AH9" s="1268"/>
      <c r="AI9" s="1268"/>
      <c r="AJ9" s="1268"/>
      <c r="AK9" s="1269"/>
      <c r="AL9" s="1255" t="s">
        <v>280</v>
      </c>
      <c r="AM9" s="1256"/>
      <c r="AN9" s="1256"/>
      <c r="AO9" s="1256"/>
      <c r="AP9" s="1256"/>
      <c r="AQ9" s="1256"/>
      <c r="AR9" s="1257"/>
      <c r="AS9" s="1279" t="s">
        <v>281</v>
      </c>
      <c r="AT9" s="1280"/>
      <c r="AU9" s="1280"/>
      <c r="AV9" s="1280"/>
      <c r="AW9" s="1280"/>
      <c r="AX9" s="1280"/>
      <c r="AY9" s="1281"/>
      <c r="AZ9" s="1206" t="s">
        <v>282</v>
      </c>
      <c r="BA9" s="1207"/>
      <c r="BB9" s="1207"/>
      <c r="BC9" s="1207"/>
      <c r="BD9" s="1207"/>
      <c r="BE9" s="1207"/>
      <c r="BF9" s="1208"/>
      <c r="BG9" s="1209" t="s">
        <v>283</v>
      </c>
      <c r="BH9" s="1210"/>
      <c r="BI9" s="1210"/>
      <c r="BJ9" s="1210"/>
      <c r="BK9" s="1210"/>
      <c r="BL9" s="1210"/>
      <c r="BM9" s="1211"/>
      <c r="BN9" s="1295" t="s">
        <v>284</v>
      </c>
      <c r="BO9" s="1296"/>
      <c r="BP9" s="1296"/>
      <c r="BQ9" s="1296"/>
      <c r="BR9" s="1296"/>
      <c r="BS9" s="1296"/>
      <c r="BT9" s="1296"/>
      <c r="BU9" s="1185" t="s">
        <v>302</v>
      </c>
      <c r="BV9" s="1186"/>
      <c r="BW9" s="1187"/>
    </row>
    <row r="10" spans="1:112" s="365" customFormat="1" ht="31.5" customHeight="1">
      <c r="A10" s="1181"/>
      <c r="B10" s="1182"/>
      <c r="C10" s="1303" t="s">
        <v>333</v>
      </c>
      <c r="D10" s="1304"/>
      <c r="E10" s="1297" t="s">
        <v>334</v>
      </c>
      <c r="F10" s="1298"/>
      <c r="G10" s="129" t="str">
        <f>'Summary (2)'!E19</f>
        <v>2/1/2024 - 1/31/2025</v>
      </c>
      <c r="H10" s="386" t="str">
        <f>'Summary (2)'!F19</f>
        <v>2/1/2024 - 1/31/2025</v>
      </c>
      <c r="I10" s="169" t="str">
        <f>'Summary (2)'!G19</f>
        <v>2/1/2024 - 1/31/2025</v>
      </c>
      <c r="J10" s="1312" t="s">
        <v>333</v>
      </c>
      <c r="K10" s="1313"/>
      <c r="L10" s="1318" t="s">
        <v>334</v>
      </c>
      <c r="M10" s="1313"/>
      <c r="N10" s="130" t="str">
        <f>'Summary (2)'!H19</f>
        <v>N/A</v>
      </c>
      <c r="O10" s="387" t="str">
        <f>'Summary (2)'!I19</f>
        <v>N/A</v>
      </c>
      <c r="P10" s="176" t="str">
        <f>'Summary (2)'!J19</f>
        <v>N/A</v>
      </c>
      <c r="Q10" s="1243" t="s">
        <v>333</v>
      </c>
      <c r="R10" s="1244"/>
      <c r="S10" s="1249" t="s">
        <v>334</v>
      </c>
      <c r="T10" s="1244"/>
      <c r="U10" s="131" t="str">
        <f>'Summary (2)'!K19</f>
        <v>N/A</v>
      </c>
      <c r="V10" s="388" t="str">
        <f>'Summary (2)'!L19</f>
        <v>N/A</v>
      </c>
      <c r="W10" s="179" t="str">
        <f>'Summary (2)'!M19</f>
        <v>N/A</v>
      </c>
      <c r="X10" s="1321" t="s">
        <v>333</v>
      </c>
      <c r="Y10" s="1222"/>
      <c r="Z10" s="1221" t="s">
        <v>334</v>
      </c>
      <c r="AA10" s="1222"/>
      <c r="AB10" s="132" t="str">
        <f>'Summary (2)'!N19</f>
        <v>N/A</v>
      </c>
      <c r="AC10" s="389" t="str">
        <f>'Summary (2)'!O19</f>
        <v>N/A</v>
      </c>
      <c r="AD10" s="182" t="str">
        <f>'Summary (2)'!P19</f>
        <v>N/A</v>
      </c>
      <c r="AE10" s="1270" t="s">
        <v>333</v>
      </c>
      <c r="AF10" s="1271"/>
      <c r="AG10" s="1276" t="s">
        <v>334</v>
      </c>
      <c r="AH10" s="1271"/>
      <c r="AI10" s="839" t="str">
        <f>'Summary (2)'!Q19</f>
        <v>N/A</v>
      </c>
      <c r="AJ10" s="390" t="str">
        <f>'Summary (2)'!R19</f>
        <v>N/A</v>
      </c>
      <c r="AK10" s="185" t="str">
        <f>'Summary (2)'!S19</f>
        <v>N/A</v>
      </c>
      <c r="AL10" s="1258" t="s">
        <v>333</v>
      </c>
      <c r="AM10" s="1259"/>
      <c r="AN10" s="1264" t="s">
        <v>334</v>
      </c>
      <c r="AO10" s="1259"/>
      <c r="AP10" s="838" t="str">
        <f>'Summary (2)'!T19</f>
        <v>N/A</v>
      </c>
      <c r="AQ10" s="391" t="str">
        <f>'Summary (2)'!U19</f>
        <v>N/A</v>
      </c>
      <c r="AR10" s="188" t="str">
        <f>'Summary (2)'!V19</f>
        <v>N/A</v>
      </c>
      <c r="AS10" s="1286" t="s">
        <v>333</v>
      </c>
      <c r="AT10" s="1287"/>
      <c r="AU10" s="1292" t="s">
        <v>334</v>
      </c>
      <c r="AV10" s="1287"/>
      <c r="AW10" s="836" t="str">
        <f>'Summary (2)'!W19</f>
        <v>N/A</v>
      </c>
      <c r="AX10" s="392" t="str">
        <f>'Summary (2)'!X19</f>
        <v>N/A</v>
      </c>
      <c r="AY10" s="191" t="str">
        <f>'Summary (2)'!Y19</f>
        <v>N/A</v>
      </c>
      <c r="AZ10" s="1197" t="s">
        <v>333</v>
      </c>
      <c r="BA10" s="1198"/>
      <c r="BB10" s="1203" t="s">
        <v>334</v>
      </c>
      <c r="BC10" s="1198"/>
      <c r="BD10" s="840" t="str">
        <f>'Summary (2)'!Z19</f>
        <v>N/A</v>
      </c>
      <c r="BE10" s="393" t="str">
        <f>'Summary (2)'!AA19</f>
        <v>N/A</v>
      </c>
      <c r="BF10" s="194" t="str">
        <f>'Summary (2)'!AB19</f>
        <v>N/A</v>
      </c>
      <c r="BG10" s="1212" t="s">
        <v>333</v>
      </c>
      <c r="BH10" s="1213"/>
      <c r="BI10" s="1218" t="s">
        <v>334</v>
      </c>
      <c r="BJ10" s="1213"/>
      <c r="BK10" s="841" t="str">
        <f>'Summary (2)'!AC19</f>
        <v>N/A</v>
      </c>
      <c r="BL10" s="394" t="str">
        <f>'Summary (2)'!AD19</f>
        <v>N/A</v>
      </c>
      <c r="BM10" s="197" t="str">
        <f>'Summary (2)'!AE19</f>
        <v>N/A</v>
      </c>
      <c r="BN10" s="1188" t="s">
        <v>333</v>
      </c>
      <c r="BO10" s="1189"/>
      <c r="BP10" s="1194" t="s">
        <v>334</v>
      </c>
      <c r="BQ10" s="1189"/>
      <c r="BR10" s="141" t="str">
        <f>'Summary (2)'!AF19</f>
        <v>N/A</v>
      </c>
      <c r="BS10" s="395" t="str">
        <f>'Summary (2)'!AG19</f>
        <v>N/A</v>
      </c>
      <c r="BT10" s="904" t="str">
        <f>'Summary (2)'!AH19</f>
        <v>N/A</v>
      </c>
      <c r="BU10" s="880" t="str">
        <f>'Summary (2)'!AI19</f>
        <v>2/1/2024 - 1/31/2025</v>
      </c>
      <c r="BV10" s="907" t="str">
        <f>'Summary (2)'!AJ19</f>
        <v>2/1/2024 - 1/31/2025</v>
      </c>
      <c r="BW10" s="908" t="str">
        <f>'Summary (2)'!AK19</f>
        <v>2/1/2024 - 1/31/2025</v>
      </c>
    </row>
    <row r="11" spans="1:112" s="365" customFormat="1">
      <c r="A11" s="1181"/>
      <c r="B11" s="1182"/>
      <c r="C11" s="1305"/>
      <c r="D11" s="1306"/>
      <c r="E11" s="1299"/>
      <c r="F11" s="1300"/>
      <c r="G11" s="129" t="str">
        <f>'Summary (2)'!E20</f>
        <v>12 Months</v>
      </c>
      <c r="H11" s="386" t="str">
        <f>'Summary (2)'!F20</f>
        <v>12 Months</v>
      </c>
      <c r="I11" s="169" t="str">
        <f>'Summary (2)'!G20</f>
        <v>12 Months</v>
      </c>
      <c r="J11" s="1314"/>
      <c r="K11" s="1315"/>
      <c r="L11" s="1319"/>
      <c r="M11" s="1315"/>
      <c r="N11" s="130" t="str">
        <f>'Summary (2)'!H20</f>
        <v>12 Months</v>
      </c>
      <c r="O11" s="387" t="str">
        <f>'Summary (2)'!I20</f>
        <v>12 Months</v>
      </c>
      <c r="P11" s="176" t="str">
        <f>'Summary (2)'!J20</f>
        <v>12 Months</v>
      </c>
      <c r="Q11" s="1245"/>
      <c r="R11" s="1246"/>
      <c r="S11" s="1250"/>
      <c r="T11" s="1246"/>
      <c r="U11" s="131" t="str">
        <f>'Summary (2)'!K20</f>
        <v>12 Months</v>
      </c>
      <c r="V11" s="388" t="str">
        <f>'Summary (2)'!L20</f>
        <v>12 Months</v>
      </c>
      <c r="W11" s="179" t="str">
        <f>'Summary (2)'!M20</f>
        <v>12 Months</v>
      </c>
      <c r="X11" s="1322"/>
      <c r="Y11" s="1224"/>
      <c r="Z11" s="1223"/>
      <c r="AA11" s="1224"/>
      <c r="AB11" s="132" t="str">
        <f>'Summary (2)'!N20</f>
        <v>12 Months</v>
      </c>
      <c r="AC11" s="389" t="str">
        <f>'Summary (2)'!O20</f>
        <v>12 Months</v>
      </c>
      <c r="AD11" s="182" t="str">
        <f>'Summary (2)'!P20</f>
        <v>12 Months</v>
      </c>
      <c r="AE11" s="1272"/>
      <c r="AF11" s="1273"/>
      <c r="AG11" s="1277"/>
      <c r="AH11" s="1273"/>
      <c r="AI11" s="839" t="str">
        <f>'Summary (2)'!Q20</f>
        <v>12 Months</v>
      </c>
      <c r="AJ11" s="390" t="str">
        <f>'Summary (2)'!R20</f>
        <v>12 Months</v>
      </c>
      <c r="AK11" s="185" t="str">
        <f>'Summary (2)'!S20</f>
        <v>12 Months</v>
      </c>
      <c r="AL11" s="1260"/>
      <c r="AM11" s="1261"/>
      <c r="AN11" s="1265"/>
      <c r="AO11" s="1261"/>
      <c r="AP11" s="838" t="str">
        <f>'Summary (2)'!T20</f>
        <v>12 Months</v>
      </c>
      <c r="AQ11" s="391" t="str">
        <f>'Summary (2)'!U20</f>
        <v>12 Months</v>
      </c>
      <c r="AR11" s="188" t="str">
        <f>'Summary (2)'!V20</f>
        <v>12 Months</v>
      </c>
      <c r="AS11" s="1288"/>
      <c r="AT11" s="1289"/>
      <c r="AU11" s="1293"/>
      <c r="AV11" s="1289"/>
      <c r="AW11" s="836" t="str">
        <f>'Summary (2)'!W20</f>
        <v>12 Months</v>
      </c>
      <c r="AX11" s="392" t="str">
        <f>'Summary (2)'!X20</f>
        <v>12 Months</v>
      </c>
      <c r="AY11" s="191" t="str">
        <f>'Summary (2)'!Y20</f>
        <v>12 Months</v>
      </c>
      <c r="AZ11" s="1199"/>
      <c r="BA11" s="1200"/>
      <c r="BB11" s="1204"/>
      <c r="BC11" s="1200"/>
      <c r="BD11" s="840" t="str">
        <f>'Summary (2)'!Z20</f>
        <v>12 Months</v>
      </c>
      <c r="BE11" s="393" t="str">
        <f>'Summary (2)'!AA20</f>
        <v>12 Months</v>
      </c>
      <c r="BF11" s="194" t="str">
        <f>'Summary (2)'!AB20</f>
        <v>12 Months</v>
      </c>
      <c r="BG11" s="1214"/>
      <c r="BH11" s="1215"/>
      <c r="BI11" s="1219"/>
      <c r="BJ11" s="1215"/>
      <c r="BK11" s="841" t="str">
        <f>'Summary (2)'!AC20</f>
        <v>12 Months</v>
      </c>
      <c r="BL11" s="394" t="str">
        <f>'Summary (2)'!AD20</f>
        <v>12 Months</v>
      </c>
      <c r="BM11" s="197" t="str">
        <f>'Summary (2)'!AE20</f>
        <v>12 Months</v>
      </c>
      <c r="BN11" s="1190"/>
      <c r="BO11" s="1191"/>
      <c r="BP11" s="1195"/>
      <c r="BQ11" s="1191"/>
      <c r="BR11" s="141" t="str">
        <f>'Summary (2)'!AF20</f>
        <v>12 Months</v>
      </c>
      <c r="BS11" s="395" t="str">
        <f>'Summary (2)'!AG20</f>
        <v>12 Months</v>
      </c>
      <c r="BT11" s="904" t="str">
        <f>'Summary (2)'!AH20</f>
        <v>12 Months</v>
      </c>
      <c r="BU11" s="1227" t="str">
        <f>IF('+ Summary (1)'!$B$10="New Agreement","","Current")</f>
        <v/>
      </c>
      <c r="BV11" s="1229" t="str">
        <f>'Summary (6)'!AJ20</f>
        <v xml:space="preserve"> </v>
      </c>
      <c r="BW11" s="1231" t="str">
        <f>'Summary (6)'!AK20</f>
        <v>New</v>
      </c>
    </row>
    <row r="12" spans="1:112" s="366" customFormat="1" ht="15.75" customHeight="1">
      <c r="A12" s="1181"/>
      <c r="B12" s="1182"/>
      <c r="C12" s="1307"/>
      <c r="D12" s="1308"/>
      <c r="E12" s="1301"/>
      <c r="F12" s="1302"/>
      <c r="G12" s="133" t="str">
        <f>IF('+ Summary (1)'!$B$10="New Agreement","","Current")</f>
        <v/>
      </c>
      <c r="H12" s="386" t="str">
        <f>'Summary (2)'!F21</f>
        <v xml:space="preserve"> </v>
      </c>
      <c r="I12" s="170" t="str">
        <f>'Summary (2)'!G21</f>
        <v>New</v>
      </c>
      <c r="J12" s="1316"/>
      <c r="K12" s="1317"/>
      <c r="L12" s="1320"/>
      <c r="M12" s="1317"/>
      <c r="N12" s="134" t="str">
        <f>IF('+ Summary (1)'!$B$10="New Agreement","","Current")</f>
        <v/>
      </c>
      <c r="O12" s="387" t="str">
        <f>'Summary (2)'!I21</f>
        <v xml:space="preserve"> </v>
      </c>
      <c r="P12" s="177" t="str">
        <f>'Summary (2)'!J21</f>
        <v>New</v>
      </c>
      <c r="Q12" s="1247"/>
      <c r="R12" s="1248"/>
      <c r="S12" s="1251"/>
      <c r="T12" s="1248"/>
      <c r="U12" s="135" t="str">
        <f>IF('+ Summary (1)'!$B$10="New Agreement","","Current")</f>
        <v/>
      </c>
      <c r="V12" s="388" t="str">
        <f>'Summary (2)'!L21</f>
        <v xml:space="preserve"> </v>
      </c>
      <c r="W12" s="180" t="str">
        <f>'Summary (2)'!M21</f>
        <v>New</v>
      </c>
      <c r="X12" s="1323"/>
      <c r="Y12" s="1226"/>
      <c r="Z12" s="1225"/>
      <c r="AA12" s="1226"/>
      <c r="AB12" s="136" t="str">
        <f>IF('+ Summary (1)'!$B$10="New Agreement","","Current")</f>
        <v/>
      </c>
      <c r="AC12" s="396" t="str">
        <f>'Summary (2)'!O21</f>
        <v xml:space="preserve"> </v>
      </c>
      <c r="AD12" s="183" t="str">
        <f>'Summary (2)'!P21</f>
        <v>New</v>
      </c>
      <c r="AE12" s="1274"/>
      <c r="AF12" s="1275"/>
      <c r="AG12" s="1278"/>
      <c r="AH12" s="1275"/>
      <c r="AI12" s="137" t="str">
        <f>IF('+ Summary (1)'!$B$10="New Agreement","","Current")</f>
        <v/>
      </c>
      <c r="AJ12" s="397" t="str">
        <f>'Summary (2)'!R21</f>
        <v xml:space="preserve"> </v>
      </c>
      <c r="AK12" s="186" t="str">
        <f>'Summary (2)'!S21</f>
        <v>New</v>
      </c>
      <c r="AL12" s="1262"/>
      <c r="AM12" s="1263"/>
      <c r="AN12" s="1266"/>
      <c r="AO12" s="1263"/>
      <c r="AP12" s="142" t="str">
        <f>IF('+ Summary (1)'!$B$10="New Agreement","","Current")</f>
        <v/>
      </c>
      <c r="AQ12" s="398" t="str">
        <f>'Summary (2)'!U21</f>
        <v xml:space="preserve"> </v>
      </c>
      <c r="AR12" s="189" t="str">
        <f>'Summary (2)'!V21</f>
        <v>New</v>
      </c>
      <c r="AS12" s="1290"/>
      <c r="AT12" s="1291"/>
      <c r="AU12" s="1294"/>
      <c r="AV12" s="1291"/>
      <c r="AW12" s="143" t="str">
        <f>IF('+ Summary (1)'!$B$10="New Agreement","","Current")</f>
        <v/>
      </c>
      <c r="AX12" s="399" t="str">
        <f>'Summary (2)'!X21</f>
        <v xml:space="preserve"> </v>
      </c>
      <c r="AY12" s="192" t="str">
        <f>'Summary (2)'!Y21</f>
        <v>New</v>
      </c>
      <c r="AZ12" s="1201"/>
      <c r="BA12" s="1202"/>
      <c r="BB12" s="1205"/>
      <c r="BC12" s="1202"/>
      <c r="BD12" s="144" t="str">
        <f>IF('+ Summary (1)'!$B$10="New Agreement","","Current")</f>
        <v/>
      </c>
      <c r="BE12" s="400" t="str">
        <f>'Summary (2)'!AA21</f>
        <v xml:space="preserve"> </v>
      </c>
      <c r="BF12" s="195" t="str">
        <f>'Summary (2)'!AB21</f>
        <v>New</v>
      </c>
      <c r="BG12" s="1216"/>
      <c r="BH12" s="1217"/>
      <c r="BI12" s="1220"/>
      <c r="BJ12" s="1217"/>
      <c r="BK12" s="145" t="str">
        <f>IF('+ Summary (1)'!$B$10="New Agreement","","Current")</f>
        <v/>
      </c>
      <c r="BL12" s="401" t="str">
        <f>'Summary (2)'!AD21</f>
        <v xml:space="preserve"> </v>
      </c>
      <c r="BM12" s="198" t="str">
        <f>'Summary (2)'!AE21</f>
        <v>New</v>
      </c>
      <c r="BN12" s="1192"/>
      <c r="BO12" s="1193"/>
      <c r="BP12" s="1196"/>
      <c r="BQ12" s="1193"/>
      <c r="BR12" s="146" t="str">
        <f>IF('+ Summary (1)'!$B$10="New Agreement","","Current")</f>
        <v/>
      </c>
      <c r="BS12" s="402" t="str">
        <f>'Summary (2)'!AG21</f>
        <v xml:space="preserve"> </v>
      </c>
      <c r="BT12" s="905" t="str">
        <f>'Summary (2)'!AH21</f>
        <v>New</v>
      </c>
      <c r="BU12" s="1228"/>
      <c r="BV12" s="1230"/>
      <c r="BW12" s="1232"/>
    </row>
    <row r="13" spans="1:112" s="366" customFormat="1" ht="63">
      <c r="A13" s="1183"/>
      <c r="B13" s="1184"/>
      <c r="C13" s="171" t="s">
        <v>335</v>
      </c>
      <c r="D13" s="139" t="s">
        <v>336</v>
      </c>
      <c r="E13" s="139" t="s">
        <v>337</v>
      </c>
      <c r="F13" s="139" t="s">
        <v>338</v>
      </c>
      <c r="G13" s="129" t="s">
        <v>339</v>
      </c>
      <c r="H13" s="386" t="s">
        <v>340</v>
      </c>
      <c r="I13" s="169" t="s">
        <v>339</v>
      </c>
      <c r="J13" s="178" t="s">
        <v>335</v>
      </c>
      <c r="K13" s="130" t="s">
        <v>336</v>
      </c>
      <c r="L13" s="130" t="s">
        <v>337</v>
      </c>
      <c r="M13" s="130" t="s">
        <v>338</v>
      </c>
      <c r="N13" s="130" t="str">
        <f>G13</f>
        <v>Budgeted Salary</v>
      </c>
      <c r="O13" s="387" t="str">
        <f>H13</f>
        <v>Change</v>
      </c>
      <c r="P13" s="176" t="str">
        <f>I13</f>
        <v>Budgeted Salary</v>
      </c>
      <c r="Q13" s="181" t="s">
        <v>335</v>
      </c>
      <c r="R13" s="131" t="s">
        <v>336</v>
      </c>
      <c r="S13" s="131" t="s">
        <v>337</v>
      </c>
      <c r="T13" s="131" t="s">
        <v>338</v>
      </c>
      <c r="U13" s="131" t="str">
        <f>N13</f>
        <v>Budgeted Salary</v>
      </c>
      <c r="V13" s="388" t="str">
        <f>O13</f>
        <v>Change</v>
      </c>
      <c r="W13" s="179" t="str">
        <f>P13</f>
        <v>Budgeted Salary</v>
      </c>
      <c r="X13" s="184" t="s">
        <v>335</v>
      </c>
      <c r="Y13" s="140" t="s">
        <v>336</v>
      </c>
      <c r="Z13" s="140" t="s">
        <v>337</v>
      </c>
      <c r="AA13" s="140" t="s">
        <v>338</v>
      </c>
      <c r="AB13" s="136" t="str">
        <f>U13</f>
        <v>Budgeted Salary</v>
      </c>
      <c r="AC13" s="396" t="str">
        <f>V13</f>
        <v>Change</v>
      </c>
      <c r="AD13" s="183" t="str">
        <f>W13</f>
        <v>Budgeted Salary</v>
      </c>
      <c r="AE13" s="187" t="s">
        <v>335</v>
      </c>
      <c r="AF13" s="138" t="s">
        <v>336</v>
      </c>
      <c r="AG13" s="138" t="s">
        <v>337</v>
      </c>
      <c r="AH13" s="138" t="s">
        <v>338</v>
      </c>
      <c r="AI13" s="137" t="str">
        <f>AB13</f>
        <v>Budgeted Salary</v>
      </c>
      <c r="AJ13" s="397" t="str">
        <f>AC13</f>
        <v>Change</v>
      </c>
      <c r="AK13" s="186" t="str">
        <f>AD13</f>
        <v>Budgeted Salary</v>
      </c>
      <c r="AL13" s="190" t="s">
        <v>335</v>
      </c>
      <c r="AM13" s="147" t="s">
        <v>336</v>
      </c>
      <c r="AN13" s="147" t="s">
        <v>337</v>
      </c>
      <c r="AO13" s="147" t="s">
        <v>338</v>
      </c>
      <c r="AP13" s="142" t="str">
        <f>AI13</f>
        <v>Budgeted Salary</v>
      </c>
      <c r="AQ13" s="398" t="str">
        <f>AJ13</f>
        <v>Change</v>
      </c>
      <c r="AR13" s="189" t="str">
        <f>AK13</f>
        <v>Budgeted Salary</v>
      </c>
      <c r="AS13" s="193" t="s">
        <v>335</v>
      </c>
      <c r="AT13" s="148" t="s">
        <v>336</v>
      </c>
      <c r="AU13" s="148" t="s">
        <v>337</v>
      </c>
      <c r="AV13" s="148" t="s">
        <v>338</v>
      </c>
      <c r="AW13" s="143" t="str">
        <f>AP13</f>
        <v>Budgeted Salary</v>
      </c>
      <c r="AX13" s="399" t="str">
        <f>AQ13</f>
        <v>Change</v>
      </c>
      <c r="AY13" s="192" t="str">
        <f>AR13</f>
        <v>Budgeted Salary</v>
      </c>
      <c r="AZ13" s="196" t="s">
        <v>335</v>
      </c>
      <c r="BA13" s="149" t="s">
        <v>336</v>
      </c>
      <c r="BB13" s="149" t="s">
        <v>337</v>
      </c>
      <c r="BC13" s="149" t="s">
        <v>338</v>
      </c>
      <c r="BD13" s="144" t="str">
        <f>AW13</f>
        <v>Budgeted Salary</v>
      </c>
      <c r="BE13" s="400" t="str">
        <f>AX13</f>
        <v>Change</v>
      </c>
      <c r="BF13" s="195" t="str">
        <f>AY13</f>
        <v>Budgeted Salary</v>
      </c>
      <c r="BG13" s="199" t="s">
        <v>335</v>
      </c>
      <c r="BH13" s="150" t="s">
        <v>336</v>
      </c>
      <c r="BI13" s="150" t="s">
        <v>337</v>
      </c>
      <c r="BJ13" s="150" t="s">
        <v>338</v>
      </c>
      <c r="BK13" s="145" t="str">
        <f>BD13</f>
        <v>Budgeted Salary</v>
      </c>
      <c r="BL13" s="401" t="str">
        <f>BE13</f>
        <v>Change</v>
      </c>
      <c r="BM13" s="198" t="str">
        <f>BF13</f>
        <v>Budgeted Salary</v>
      </c>
      <c r="BN13" s="200" t="s">
        <v>335</v>
      </c>
      <c r="BO13" s="151" t="s">
        <v>336</v>
      </c>
      <c r="BP13" s="151" t="s">
        <v>337</v>
      </c>
      <c r="BQ13" s="151" t="s">
        <v>338</v>
      </c>
      <c r="BR13" s="146" t="str">
        <f>BK13</f>
        <v>Budgeted Salary</v>
      </c>
      <c r="BS13" s="402" t="str">
        <f>BL13</f>
        <v>Change</v>
      </c>
      <c r="BT13" s="905" t="str">
        <f>BM13</f>
        <v>Budgeted Salary</v>
      </c>
      <c r="BU13" s="906" t="str">
        <f>U13</f>
        <v>Budgeted Salary</v>
      </c>
      <c r="BV13" s="909" t="str">
        <f>V13</f>
        <v>Change</v>
      </c>
      <c r="BW13" s="910"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176"/>
      <c r="B14" s="1145"/>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11">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176"/>
      <c r="B15" s="1145"/>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11">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176"/>
      <c r="B16" s="1145"/>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11">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176"/>
      <c r="B17" s="1145"/>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 t="shared" si="9"/>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11">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176"/>
      <c r="B18" s="1145"/>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11">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176"/>
      <c r="B19" s="1145"/>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11">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176"/>
      <c r="B20" s="1145"/>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11">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176"/>
      <c r="B21" s="1145"/>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11">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176"/>
      <c r="B22" s="1145"/>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11">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176"/>
      <c r="B23" s="1145"/>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11">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176"/>
      <c r="B24" s="1145"/>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11">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176"/>
      <c r="B25" s="1145"/>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11">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176"/>
      <c r="B26" s="1145"/>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11">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176"/>
      <c r="B27" s="1145"/>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11">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176"/>
      <c r="B28" s="1145"/>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11">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176"/>
      <c r="B29" s="1145"/>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11">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176"/>
      <c r="B30" s="1145"/>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11">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176"/>
      <c r="B31" s="1145"/>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11">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176"/>
      <c r="B32" s="1145"/>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11">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176"/>
      <c r="B33" s="1145"/>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11">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176"/>
      <c r="B34" s="1145"/>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11">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176"/>
      <c r="B35" s="1145"/>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11">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176"/>
      <c r="B36" s="1145"/>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11">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176"/>
      <c r="B37" s="1145"/>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11">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176"/>
      <c r="B38" s="1145"/>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11">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176"/>
      <c r="B39" s="1145"/>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11">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176"/>
      <c r="B40" s="1145"/>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11">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176"/>
      <c r="B41" s="1145"/>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11">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176"/>
      <c r="B42" s="1145"/>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11">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176"/>
      <c r="B43" s="1145"/>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11">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176"/>
      <c r="B44" s="1145"/>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11">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176"/>
      <c r="B45" s="1145"/>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11">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176"/>
      <c r="B46" s="1145"/>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11">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176"/>
      <c r="B47" s="1145"/>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11">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176"/>
      <c r="B48" s="1145"/>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11">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176"/>
      <c r="B49" s="1145"/>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11">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176"/>
      <c r="B50" s="1145"/>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11">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176"/>
      <c r="B51" s="1145"/>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11">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176"/>
      <c r="B52" s="1145"/>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11">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176"/>
      <c r="B53" s="1145"/>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11">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176"/>
      <c r="B54" s="1145"/>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11">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176"/>
      <c r="B55" s="1145"/>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11">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176"/>
      <c r="B56" s="1145"/>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11">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176"/>
      <c r="B57" s="1145"/>
      <c r="C57" s="1282" t="s">
        <v>341</v>
      </c>
      <c r="D57" s="1283"/>
      <c r="E57" s="1283"/>
      <c r="F57" s="1284"/>
      <c r="G57" s="611">
        <f>ROUND(SUM(G14:G56),0)</f>
        <v>0</v>
      </c>
      <c r="H57" s="609">
        <f>ROUND(SUM(H14:H56),0)</f>
        <v>0</v>
      </c>
      <c r="I57" s="612">
        <f>ROUND(SUM(I14:I56),0)</f>
        <v>0</v>
      </c>
      <c r="J57" s="1282" t="s">
        <v>341</v>
      </c>
      <c r="K57" s="1283"/>
      <c r="L57" s="1283"/>
      <c r="M57" s="1284"/>
      <c r="N57" s="611">
        <f>ROUND(SUM(N14:N56),0)</f>
        <v>0</v>
      </c>
      <c r="O57" s="609">
        <f>ROUND(SUM(O14:O56),0)</f>
        <v>0</v>
      </c>
      <c r="P57" s="612">
        <f>ROUND(SUM(P14:P56),0)</f>
        <v>0</v>
      </c>
      <c r="Q57" s="1282" t="s">
        <v>341</v>
      </c>
      <c r="R57" s="1283"/>
      <c r="S57" s="1283"/>
      <c r="T57" s="1284"/>
      <c r="U57" s="611">
        <f>ROUND(SUM(U14:U56),0)</f>
        <v>0</v>
      </c>
      <c r="V57" s="609">
        <f>ROUND(SUM(V14:V56),0)</f>
        <v>0</v>
      </c>
      <c r="W57" s="612">
        <f>ROUND(SUM(W14:W56),0)</f>
        <v>0</v>
      </c>
      <c r="X57" s="1282" t="s">
        <v>341</v>
      </c>
      <c r="Y57" s="1283"/>
      <c r="Z57" s="1283"/>
      <c r="AA57" s="1284"/>
      <c r="AB57" s="611">
        <f>ROUND(SUM(AB14:AB56),0)</f>
        <v>0</v>
      </c>
      <c r="AC57" s="609">
        <f>ROUND(SUM(AC14:AC56),0)</f>
        <v>0</v>
      </c>
      <c r="AD57" s="612">
        <f>ROUND(SUM(AD14:AD56),0)</f>
        <v>0</v>
      </c>
      <c r="AE57" s="1282" t="s">
        <v>341</v>
      </c>
      <c r="AF57" s="1283"/>
      <c r="AG57" s="1283"/>
      <c r="AH57" s="1284"/>
      <c r="AI57" s="611">
        <f>ROUND(SUM(AI14:AI56),0)</f>
        <v>0</v>
      </c>
      <c r="AJ57" s="609">
        <f>ROUND(SUM(AJ14:AJ56),0)</f>
        <v>0</v>
      </c>
      <c r="AK57" s="612">
        <f>SUM(AK14:AK56)</f>
        <v>0</v>
      </c>
      <c r="AL57" s="1282" t="s">
        <v>341</v>
      </c>
      <c r="AM57" s="1283"/>
      <c r="AN57" s="1283"/>
      <c r="AO57" s="1284"/>
      <c r="AP57" s="611">
        <f>ROUND(SUM(AP14:AP56),0)</f>
        <v>0</v>
      </c>
      <c r="AQ57" s="609">
        <f>ROUND(SUM(AQ14:AQ56),0)</f>
        <v>0</v>
      </c>
      <c r="AR57" s="612">
        <f>ROUND(SUM(AR14:AR56),0)</f>
        <v>0</v>
      </c>
      <c r="AS57" s="1282" t="s">
        <v>341</v>
      </c>
      <c r="AT57" s="1283"/>
      <c r="AU57" s="1283"/>
      <c r="AV57" s="1284"/>
      <c r="AW57" s="611">
        <f>ROUND(SUM(AW14:AW56),0)</f>
        <v>0</v>
      </c>
      <c r="AX57" s="609">
        <f>ROUND(SUM(AX14:AX56),0)</f>
        <v>0</v>
      </c>
      <c r="AY57" s="612">
        <f>ROUND(SUM(AY14:AY56),0)</f>
        <v>0</v>
      </c>
      <c r="AZ57" s="1282" t="s">
        <v>341</v>
      </c>
      <c r="BA57" s="1283"/>
      <c r="BB57" s="1283"/>
      <c r="BC57" s="1284"/>
      <c r="BD57" s="611">
        <f>ROUND(SUM(BD14:BD56),0)</f>
        <v>0</v>
      </c>
      <c r="BE57" s="609">
        <f>ROUND(SUM(BE14:BE56),0)</f>
        <v>0</v>
      </c>
      <c r="BF57" s="612">
        <f>ROUND(SUM(BF14:BF56),0)</f>
        <v>0</v>
      </c>
      <c r="BG57" s="1282" t="s">
        <v>341</v>
      </c>
      <c r="BH57" s="1283"/>
      <c r="BI57" s="1283"/>
      <c r="BJ57" s="1284"/>
      <c r="BK57" s="611">
        <f>ROUND(SUM(BK14:BK56),0)</f>
        <v>0</v>
      </c>
      <c r="BL57" s="609">
        <f>ROUND(SUM(BL14:BL56),0)</f>
        <v>0</v>
      </c>
      <c r="BM57" s="612">
        <f>ROUND(SUM(BM14:BM56),0)</f>
        <v>0</v>
      </c>
      <c r="BN57" s="1282" t="s">
        <v>341</v>
      </c>
      <c r="BO57" s="1283"/>
      <c r="BP57" s="1283"/>
      <c r="BQ57" s="1284"/>
      <c r="BR57" s="611">
        <f>ROUND(SUM(BR14:BR56),0)</f>
        <v>0</v>
      </c>
      <c r="BS57" s="609">
        <f>ROUND(SUM(BS14:BS56),0)</f>
        <v>0</v>
      </c>
      <c r="BT57" s="912">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176"/>
      <c r="B58" s="1145"/>
      <c r="C58" s="1234" t="s">
        <v>342</v>
      </c>
      <c r="D58" s="1235"/>
      <c r="E58" s="1236"/>
      <c r="F58" s="616">
        <f>SUM(F14:F56)</f>
        <v>0</v>
      </c>
      <c r="G58" s="90"/>
      <c r="H58" s="403"/>
      <c r="I58" s="98"/>
      <c r="J58" s="1234" t="s">
        <v>342</v>
      </c>
      <c r="K58" s="1235"/>
      <c r="L58" s="1236"/>
      <c r="M58" s="616">
        <f>SUM(M14:M56)</f>
        <v>0</v>
      </c>
      <c r="N58" s="90"/>
      <c r="O58" s="403"/>
      <c r="P58" s="98"/>
      <c r="Q58" s="1234" t="s">
        <v>342</v>
      </c>
      <c r="R58" s="1235"/>
      <c r="S58" s="1236"/>
      <c r="T58" s="616">
        <f>SUM(T14:T56)</f>
        <v>0</v>
      </c>
      <c r="U58" s="90"/>
      <c r="V58" s="403"/>
      <c r="W58" s="98"/>
      <c r="X58" s="1234" t="s">
        <v>342</v>
      </c>
      <c r="Y58" s="1235"/>
      <c r="Z58" s="1236"/>
      <c r="AA58" s="616">
        <f>SUM(AA14:AA56)</f>
        <v>0</v>
      </c>
      <c r="AB58" s="90"/>
      <c r="AC58" s="403"/>
      <c r="AD58" s="98"/>
      <c r="AE58" s="1234" t="s">
        <v>342</v>
      </c>
      <c r="AF58" s="1235"/>
      <c r="AG58" s="1236"/>
      <c r="AH58" s="616">
        <f>SUM(AH14:AH56)</f>
        <v>0</v>
      </c>
      <c r="AI58" s="90"/>
      <c r="AJ58" s="403"/>
      <c r="AK58" s="98"/>
      <c r="AL58" s="1234" t="s">
        <v>342</v>
      </c>
      <c r="AM58" s="1235"/>
      <c r="AN58" s="1236"/>
      <c r="AO58" s="616">
        <f>SUM(AO14:AO56)</f>
        <v>0</v>
      </c>
      <c r="AP58" s="90"/>
      <c r="AQ58" s="403"/>
      <c r="AR58" s="98"/>
      <c r="AS58" s="1234" t="s">
        <v>342</v>
      </c>
      <c r="AT58" s="1235"/>
      <c r="AU58" s="1236"/>
      <c r="AV58" s="616">
        <f>SUM(AV14:AV56)</f>
        <v>0</v>
      </c>
      <c r="AW58" s="90"/>
      <c r="AX58" s="403"/>
      <c r="AY58" s="98"/>
      <c r="AZ58" s="1234" t="s">
        <v>342</v>
      </c>
      <c r="BA58" s="1235"/>
      <c r="BB58" s="1236"/>
      <c r="BC58" s="616">
        <f>SUM(BC14:BC56)</f>
        <v>0</v>
      </c>
      <c r="BD58" s="90"/>
      <c r="BE58" s="403"/>
      <c r="BF58" s="98"/>
      <c r="BG58" s="1234" t="s">
        <v>342</v>
      </c>
      <c r="BH58" s="1235"/>
      <c r="BI58" s="1236"/>
      <c r="BJ58" s="616">
        <f>SUM(BJ14:BJ56)</f>
        <v>0</v>
      </c>
      <c r="BK58" s="90"/>
      <c r="BL58" s="403"/>
      <c r="BM58" s="98"/>
      <c r="BN58" s="1234" t="s">
        <v>342</v>
      </c>
      <c r="BO58" s="1235"/>
      <c r="BP58" s="1236"/>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176"/>
      <c r="B59" s="1145"/>
      <c r="C59" s="374"/>
      <c r="D59" s="375"/>
      <c r="E59" s="375"/>
      <c r="F59" s="794" t="s">
        <v>343</v>
      </c>
      <c r="G59" s="377"/>
      <c r="H59" s="617">
        <f>I59-G59</f>
        <v>0</v>
      </c>
      <c r="I59" s="378"/>
      <c r="J59" s="374"/>
      <c r="K59" s="168"/>
      <c r="L59" s="375"/>
      <c r="M59" s="794" t="s">
        <v>343</v>
      </c>
      <c r="N59" s="527"/>
      <c r="O59" s="617">
        <f>P59-N59</f>
        <v>0</v>
      </c>
      <c r="P59" s="378"/>
      <c r="Q59" s="173"/>
      <c r="R59" s="375"/>
      <c r="S59" s="375"/>
      <c r="T59" s="797" t="s">
        <v>343</v>
      </c>
      <c r="U59" s="377"/>
      <c r="V59" s="617">
        <f>W59-U59</f>
        <v>0</v>
      </c>
      <c r="W59" s="378"/>
      <c r="X59" s="374"/>
      <c r="Y59" s="375"/>
      <c r="Z59" s="168"/>
      <c r="AA59" s="794" t="s">
        <v>343</v>
      </c>
      <c r="AB59" s="377"/>
      <c r="AC59" s="617">
        <f>AD59-AB59</f>
        <v>0</v>
      </c>
      <c r="AD59" s="378"/>
      <c r="AE59" s="374"/>
      <c r="AF59" s="168"/>
      <c r="AG59" s="375"/>
      <c r="AH59" s="794" t="s">
        <v>343</v>
      </c>
      <c r="AI59" s="527"/>
      <c r="AJ59" s="437">
        <f>AK59-AI59</f>
        <v>0</v>
      </c>
      <c r="AK59" s="378"/>
      <c r="AL59" s="173"/>
      <c r="AM59" s="375"/>
      <c r="AN59" s="375"/>
      <c r="AO59" s="794" t="s">
        <v>343</v>
      </c>
      <c r="AP59" s="377"/>
      <c r="AQ59" s="437">
        <f>AR59-AP59</f>
        <v>0</v>
      </c>
      <c r="AR59" s="378"/>
      <c r="AS59" s="374"/>
      <c r="AT59" s="375"/>
      <c r="AU59" s="375"/>
      <c r="AV59" s="794" t="s">
        <v>343</v>
      </c>
      <c r="AW59" s="377"/>
      <c r="AX59" s="437">
        <f>AY59-AW59</f>
        <v>0</v>
      </c>
      <c r="AY59" s="378"/>
      <c r="AZ59" s="374"/>
      <c r="BA59" s="375"/>
      <c r="BB59" s="375"/>
      <c r="BC59" s="376" t="s">
        <v>343</v>
      </c>
      <c r="BD59" s="377"/>
      <c r="BE59" s="437">
        <f>BF59-BD59</f>
        <v>0</v>
      </c>
      <c r="BF59" s="378"/>
      <c r="BG59" s="374"/>
      <c r="BH59" s="375"/>
      <c r="BI59" s="375"/>
      <c r="BJ59" s="794" t="s">
        <v>343</v>
      </c>
      <c r="BK59" s="377"/>
      <c r="BL59" s="437">
        <f>BM59-BK59</f>
        <v>0</v>
      </c>
      <c r="BM59" s="378"/>
      <c r="BN59" s="374"/>
      <c r="BO59" s="375"/>
      <c r="BP59" s="375"/>
      <c r="BQ59" s="794" t="s">
        <v>343</v>
      </c>
      <c r="BR59" s="377"/>
      <c r="BS59" s="437">
        <f>BT59-BR59</f>
        <v>0</v>
      </c>
      <c r="BT59" s="913"/>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176"/>
      <c r="B60" s="1145"/>
      <c r="C60" s="406"/>
      <c r="D60" s="87"/>
      <c r="E60" s="99"/>
      <c r="F60" s="795" t="s">
        <v>344</v>
      </c>
      <c r="G60" s="901">
        <f>ROUND(G57*G59,0)</f>
        <v>0</v>
      </c>
      <c r="H60" s="609">
        <f>I60-G60</f>
        <v>0</v>
      </c>
      <c r="I60" s="902">
        <f>ROUND(I57*I59,0)</f>
        <v>0</v>
      </c>
      <c r="J60" s="406"/>
      <c r="K60" s="87"/>
      <c r="L60" s="99"/>
      <c r="M60" s="795" t="s">
        <v>344</v>
      </c>
      <c r="N60" s="901">
        <f>ROUND(N57*N59,0)</f>
        <v>0</v>
      </c>
      <c r="O60" s="609">
        <f>P60-N60</f>
        <v>0</v>
      </c>
      <c r="P60" s="902">
        <f>ROUND(P57*P59,0)</f>
        <v>0</v>
      </c>
      <c r="Q60" s="406"/>
      <c r="R60" s="87"/>
      <c r="S60" s="99"/>
      <c r="T60" s="795" t="s">
        <v>344</v>
      </c>
      <c r="U60" s="901">
        <f>ROUND(U57*U59,0)</f>
        <v>0</v>
      </c>
      <c r="V60" s="609">
        <f>W60-U60</f>
        <v>0</v>
      </c>
      <c r="W60" s="902">
        <f>ROUND(W57*W59,0)</f>
        <v>0</v>
      </c>
      <c r="X60" s="406"/>
      <c r="Y60" s="87"/>
      <c r="Z60" s="99"/>
      <c r="AA60" s="795" t="s">
        <v>344</v>
      </c>
      <c r="AB60" s="901">
        <f>ROUND(AB57*AB59,0)</f>
        <v>0</v>
      </c>
      <c r="AC60" s="609">
        <f>AD60-AB60</f>
        <v>0</v>
      </c>
      <c r="AD60" s="902">
        <f>ROUND(AD57*AD59,0)</f>
        <v>0</v>
      </c>
      <c r="AE60" s="406"/>
      <c r="AF60" s="87"/>
      <c r="AG60" s="99"/>
      <c r="AH60" s="795" t="s">
        <v>344</v>
      </c>
      <c r="AI60" s="901">
        <f>ROUND(AI57*AI59,0)</f>
        <v>0</v>
      </c>
      <c r="AJ60" s="609">
        <f>AK60-AI60</f>
        <v>0</v>
      </c>
      <c r="AK60" s="902">
        <f>ROUND(AK57*AK59,0)</f>
        <v>0</v>
      </c>
      <c r="AL60" s="406"/>
      <c r="AM60" s="87"/>
      <c r="AN60" s="99"/>
      <c r="AO60" s="795" t="s">
        <v>344</v>
      </c>
      <c r="AP60" s="864">
        <f>ROUND(AP57*AP59,0)</f>
        <v>0</v>
      </c>
      <c r="AQ60" s="613">
        <f>AR60-AP60</f>
        <v>0</v>
      </c>
      <c r="AR60" s="707">
        <f>ROUND(AR57*AR59,0)</f>
        <v>0</v>
      </c>
      <c r="AS60" s="406"/>
      <c r="AT60" s="87"/>
      <c r="AU60" s="99"/>
      <c r="AV60" s="795" t="s">
        <v>344</v>
      </c>
      <c r="AW60" s="901">
        <f>ROUND(AW57*AW59,0)</f>
        <v>0</v>
      </c>
      <c r="AX60" s="609">
        <f>AY60-AW60</f>
        <v>0</v>
      </c>
      <c r="AY60" s="902">
        <f>ROUND(AY57*AY59,0)</f>
        <v>0</v>
      </c>
      <c r="AZ60" s="406"/>
      <c r="BA60" s="87"/>
      <c r="BB60" s="99"/>
      <c r="BC60" s="837" t="s">
        <v>344</v>
      </c>
      <c r="BD60" s="901">
        <f>ROUND(BD57*BD59,0)</f>
        <v>0</v>
      </c>
      <c r="BE60" s="609">
        <f>BF60-BD60</f>
        <v>0</v>
      </c>
      <c r="BF60" s="902">
        <f>ROUND(BF57*BF59,0)</f>
        <v>0</v>
      </c>
      <c r="BG60" s="406"/>
      <c r="BH60" s="87"/>
      <c r="BI60" s="99"/>
      <c r="BJ60" s="795" t="s">
        <v>344</v>
      </c>
      <c r="BK60" s="901">
        <f>ROUND(BK57*BK59,0)</f>
        <v>0</v>
      </c>
      <c r="BL60" s="609">
        <f>BM60-BK60</f>
        <v>0</v>
      </c>
      <c r="BM60" s="902">
        <f>ROUND(BM57*BM59,0)</f>
        <v>0</v>
      </c>
      <c r="BN60" s="406"/>
      <c r="BO60" s="87"/>
      <c r="BP60" s="99"/>
      <c r="BQ60" s="795" t="s">
        <v>344</v>
      </c>
      <c r="BR60" s="901">
        <f>ROUND(BR57*BR59,0)</f>
        <v>0</v>
      </c>
      <c r="BS60" s="609">
        <f>BT60-BR60</f>
        <v>0</v>
      </c>
      <c r="BT60" s="914">
        <f>ROUND(BT57*BT59,0)</f>
        <v>0</v>
      </c>
      <c r="BU60" s="623">
        <f t="shared" ref="BU60:BW60" si="33">SUM(G60,N60,U60,AB60,AI60,AP60,AW60,BD60,BK60,BR60)</f>
        <v>0</v>
      </c>
      <c r="BV60" s="903">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177"/>
      <c r="B61" s="1178"/>
      <c r="C61" s="407"/>
      <c r="D61" s="174"/>
      <c r="E61" s="174"/>
      <c r="F61" s="796" t="s">
        <v>345</v>
      </c>
      <c r="G61" s="865">
        <f>G57+G60</f>
        <v>0</v>
      </c>
      <c r="H61" s="614">
        <f>H57+H60</f>
        <v>0</v>
      </c>
      <c r="I61" s="615">
        <f>I57+I60</f>
        <v>0</v>
      </c>
      <c r="J61" s="407"/>
      <c r="K61" s="174"/>
      <c r="L61" s="174"/>
      <c r="M61" s="796" t="s">
        <v>345</v>
      </c>
      <c r="N61" s="865">
        <f>N57+N60</f>
        <v>0</v>
      </c>
      <c r="O61" s="614">
        <f>O57+O60</f>
        <v>0</v>
      </c>
      <c r="P61" s="615">
        <f>P57+P60</f>
        <v>0</v>
      </c>
      <c r="Q61" s="407"/>
      <c r="R61" s="174"/>
      <c r="S61" s="174"/>
      <c r="T61" s="796" t="s">
        <v>345</v>
      </c>
      <c r="U61" s="865">
        <f>U57+U60</f>
        <v>0</v>
      </c>
      <c r="V61" s="614">
        <f>V57+V60</f>
        <v>0</v>
      </c>
      <c r="W61" s="615">
        <f>W57+W60</f>
        <v>0</v>
      </c>
      <c r="X61" s="407"/>
      <c r="Y61" s="174"/>
      <c r="Z61" s="174"/>
      <c r="AA61" s="796" t="s">
        <v>345</v>
      </c>
      <c r="AB61" s="865">
        <f>AB57+AB60</f>
        <v>0</v>
      </c>
      <c r="AC61" s="614">
        <f>AC57+AC60</f>
        <v>0</v>
      </c>
      <c r="AD61" s="615">
        <f>AD57+AD60</f>
        <v>0</v>
      </c>
      <c r="AE61" s="407"/>
      <c r="AF61" s="174"/>
      <c r="AG61" s="174"/>
      <c r="AH61" s="796" t="s">
        <v>345</v>
      </c>
      <c r="AI61" s="865">
        <f>AI57+AI60</f>
        <v>0</v>
      </c>
      <c r="AJ61" s="614">
        <f>AJ57+AJ60</f>
        <v>0</v>
      </c>
      <c r="AK61" s="615">
        <f>AK57+AK60</f>
        <v>0</v>
      </c>
      <c r="AL61" s="407"/>
      <c r="AM61" s="174"/>
      <c r="AN61" s="174"/>
      <c r="AO61" s="796" t="s">
        <v>345</v>
      </c>
      <c r="AP61" s="865">
        <f>AP57+AP60</f>
        <v>0</v>
      </c>
      <c r="AQ61" s="614">
        <f>AQ57+AQ60</f>
        <v>0</v>
      </c>
      <c r="AR61" s="615">
        <f>AR57+AR60</f>
        <v>0</v>
      </c>
      <c r="AS61" s="407"/>
      <c r="AT61" s="174"/>
      <c r="AU61" s="174"/>
      <c r="AV61" s="796" t="s">
        <v>345</v>
      </c>
      <c r="AW61" s="865">
        <f>AW57+AW60</f>
        <v>0</v>
      </c>
      <c r="AX61" s="614">
        <f>AX57+AX60</f>
        <v>0</v>
      </c>
      <c r="AY61" s="615">
        <f>AY57+AY60</f>
        <v>0</v>
      </c>
      <c r="AZ61" s="407"/>
      <c r="BA61" s="174"/>
      <c r="BB61" s="174"/>
      <c r="BC61" s="175" t="s">
        <v>345</v>
      </c>
      <c r="BD61" s="865">
        <f>BD57+BD60</f>
        <v>0</v>
      </c>
      <c r="BE61" s="614">
        <f>BE57+BE60</f>
        <v>0</v>
      </c>
      <c r="BF61" s="615">
        <f>BF57+BF60</f>
        <v>0</v>
      </c>
      <c r="BG61" s="407"/>
      <c r="BH61" s="174"/>
      <c r="BI61" s="174"/>
      <c r="BJ61" s="796" t="s">
        <v>345</v>
      </c>
      <c r="BK61" s="865">
        <f>BK57+BK60</f>
        <v>0</v>
      </c>
      <c r="BL61" s="614">
        <f>BL57+BL60</f>
        <v>0</v>
      </c>
      <c r="BM61" s="615">
        <f>BM57+BM60</f>
        <v>0</v>
      </c>
      <c r="BN61" s="407"/>
      <c r="BO61" s="174"/>
      <c r="BP61" s="174"/>
      <c r="BQ61" s="796" t="s">
        <v>345</v>
      </c>
      <c r="BR61" s="865">
        <f>BR57+BR60</f>
        <v>0</v>
      </c>
      <c r="BS61" s="614">
        <f>BS57+BS60</f>
        <v>0</v>
      </c>
      <c r="BT61" s="915">
        <f>BT57+BT60</f>
        <v>0</v>
      </c>
      <c r="BU61" s="619">
        <f t="shared" ref="BU61:BW61" si="34">SUM(G61,N61,U61,AB61,AI61,AP61,AW61,BD61,BK61,BR61)</f>
        <v>0</v>
      </c>
      <c r="BV61" s="620">
        <f t="shared" si="34"/>
        <v>0</v>
      </c>
      <c r="BW61" s="621">
        <f t="shared" si="34"/>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269</v>
      </c>
      <c r="B73" s="599"/>
      <c r="C73" s="240">
        <f>'Summary (2)'!$E87</f>
        <v>1</v>
      </c>
      <c r="D73" s="241">
        <f>'Summary (2)'!$E87</f>
        <v>1</v>
      </c>
      <c r="E73" s="241">
        <f>'Summary (2)'!$E87</f>
        <v>1</v>
      </c>
      <c r="F73" s="241">
        <f>'Summary (2)'!$E87</f>
        <v>1</v>
      </c>
      <c r="G73" s="241">
        <f>'Summary (2)'!$E87</f>
        <v>1</v>
      </c>
      <c r="H73" s="410">
        <f>'Summary (2)'!$E87</f>
        <v>1</v>
      </c>
      <c r="I73" s="242">
        <f>'Summary (2)'!$E87</f>
        <v>1</v>
      </c>
      <c r="J73" s="240">
        <f>'Summary (2)'!$H87</f>
        <v>2</v>
      </c>
      <c r="K73" s="241">
        <f>'Summary (2)'!$H87</f>
        <v>2</v>
      </c>
      <c r="L73" s="241">
        <f>'Summary (2)'!$H87</f>
        <v>2</v>
      </c>
      <c r="M73" s="241">
        <f>'Summary (2)'!$H87</f>
        <v>2</v>
      </c>
      <c r="N73" s="241">
        <f>'Summary (2)'!$H87</f>
        <v>2</v>
      </c>
      <c r="O73" s="410">
        <f>'Summary (2)'!$H87</f>
        <v>2</v>
      </c>
      <c r="P73" s="242">
        <f>'Summary (2)'!$H87</f>
        <v>2</v>
      </c>
      <c r="Q73" s="240">
        <f>'Summary (2)'!$K87</f>
        <v>3</v>
      </c>
      <c r="R73" s="241">
        <f>'Summary (2)'!$K87</f>
        <v>3</v>
      </c>
      <c r="S73" s="241">
        <f>'Summary (2)'!$K87</f>
        <v>3</v>
      </c>
      <c r="T73" s="241">
        <f>'Summary (2)'!$K87</f>
        <v>3</v>
      </c>
      <c r="U73" s="241">
        <f>'Summary (2)'!$K87</f>
        <v>3</v>
      </c>
      <c r="V73" s="410">
        <f>'Summary (2)'!$K87</f>
        <v>3</v>
      </c>
      <c r="W73" s="242">
        <f>'Summary (2)'!$K87</f>
        <v>3</v>
      </c>
      <c r="X73" s="240">
        <f>'Summary (2)'!$N87</f>
        <v>4</v>
      </c>
      <c r="Y73" s="241">
        <f>'Summary (2)'!$N87</f>
        <v>4</v>
      </c>
      <c r="Z73" s="241">
        <f>'Summary (2)'!$N87</f>
        <v>4</v>
      </c>
      <c r="AA73" s="241">
        <f>'Summary (2)'!$N87</f>
        <v>4</v>
      </c>
      <c r="AB73" s="241">
        <f>'Summary (2)'!$N87</f>
        <v>4</v>
      </c>
      <c r="AC73" s="410">
        <f>'Summary (2)'!$N87</f>
        <v>4</v>
      </c>
      <c r="AD73" s="242">
        <f>'Summary (2)'!$N87</f>
        <v>4</v>
      </c>
      <c r="AE73" s="240">
        <f>'Summary (2)'!$Q87</f>
        <v>5</v>
      </c>
      <c r="AF73" s="241">
        <f>'Summary (2)'!$Q87</f>
        <v>5</v>
      </c>
      <c r="AG73" s="241">
        <f>'Summary (2)'!$Q87</f>
        <v>5</v>
      </c>
      <c r="AH73" s="241">
        <f>'Summary (2)'!$Q87</f>
        <v>5</v>
      </c>
      <c r="AI73" s="241">
        <f>'Summary (2)'!$Q87</f>
        <v>5</v>
      </c>
      <c r="AJ73" s="410">
        <f>'Summary (2)'!$Q87</f>
        <v>5</v>
      </c>
      <c r="AK73" s="242">
        <f>'Summary (2)'!$Q87</f>
        <v>5</v>
      </c>
      <c r="AL73" s="240">
        <f>'Summary (2)'!$T87</f>
        <v>6</v>
      </c>
      <c r="AM73" s="241">
        <f>'Summary (2)'!$T87</f>
        <v>6</v>
      </c>
      <c r="AN73" s="241">
        <f>'Summary (2)'!$T87</f>
        <v>6</v>
      </c>
      <c r="AO73" s="241">
        <f>'Summary (2)'!$T87</f>
        <v>6</v>
      </c>
      <c r="AP73" s="241">
        <f>'Summary (2)'!$T87</f>
        <v>6</v>
      </c>
      <c r="AQ73" s="410">
        <f>'Summary (2)'!$T87</f>
        <v>6</v>
      </c>
      <c r="AR73" s="242">
        <f>'Summary (2)'!$T87</f>
        <v>6</v>
      </c>
      <c r="AS73" s="240">
        <f>'Summary (2)'!$W87</f>
        <v>7</v>
      </c>
      <c r="AT73" s="241">
        <f>'Summary (2)'!$W87</f>
        <v>7</v>
      </c>
      <c r="AU73" s="241">
        <f>'Summary (2)'!$W87</f>
        <v>7</v>
      </c>
      <c r="AV73" s="241">
        <f>'Summary (2)'!$W87</f>
        <v>7</v>
      </c>
      <c r="AW73" s="241">
        <f>'Summary (2)'!$W87</f>
        <v>7</v>
      </c>
      <c r="AX73" s="410">
        <f>'Summary (2)'!$W87</f>
        <v>7</v>
      </c>
      <c r="AY73" s="242">
        <f>'Summary (2)'!$W87</f>
        <v>7</v>
      </c>
      <c r="AZ73" s="240">
        <f>'Summary (2)'!$Z87</f>
        <v>8</v>
      </c>
      <c r="BA73" s="241">
        <f>'Summary (2)'!$Z87</f>
        <v>8</v>
      </c>
      <c r="BB73" s="241">
        <f>'Summary (2)'!$Z87</f>
        <v>8</v>
      </c>
      <c r="BC73" s="241">
        <f>'Summary (2)'!$Z87</f>
        <v>8</v>
      </c>
      <c r="BD73" s="241">
        <f>'Summary (2)'!$Z87</f>
        <v>8</v>
      </c>
      <c r="BE73" s="410">
        <f>'Summary (2)'!$Z87</f>
        <v>8</v>
      </c>
      <c r="BF73" s="242">
        <f>'Summary (2)'!$Z87</f>
        <v>8</v>
      </c>
      <c r="BG73" s="240">
        <f>'Summary (2)'!$AC87</f>
        <v>9</v>
      </c>
      <c r="BH73" s="241">
        <f>'Summary (2)'!$AC87</f>
        <v>9</v>
      </c>
      <c r="BI73" s="241">
        <f>'Summary (2)'!$AC87</f>
        <v>9</v>
      </c>
      <c r="BJ73" s="241">
        <f>'Summary (2)'!$AC87</f>
        <v>9</v>
      </c>
      <c r="BK73" s="241">
        <f>'Summary (2)'!$AC87</f>
        <v>9</v>
      </c>
      <c r="BL73" s="410">
        <f>'Summary (2)'!$AC87</f>
        <v>9</v>
      </c>
      <c r="BM73" s="242">
        <f>'Summary (2)'!$AC87</f>
        <v>9</v>
      </c>
      <c r="BN73" s="240">
        <f>'Summary (2)'!$AF87</f>
        <v>10</v>
      </c>
      <c r="BO73" s="241">
        <f>'Summary (2)'!$AF87</f>
        <v>10</v>
      </c>
      <c r="BP73" s="241">
        <f>'Summary (2)'!$AF87</f>
        <v>10</v>
      </c>
      <c r="BQ73" s="241">
        <f>'Summary (2)'!$AF87</f>
        <v>10</v>
      </c>
      <c r="BR73" s="241">
        <f>'Summary (2)'!$AF87</f>
        <v>10</v>
      </c>
      <c r="BS73" s="410">
        <f>'Summary (2)'!$AF87</f>
        <v>10</v>
      </c>
      <c r="BT73" s="242">
        <f>'Summary (2)'!$AF87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270</v>
      </c>
      <c r="B74" s="600"/>
      <c r="C74" s="243">
        <f>'Summary (2)'!$E88</f>
        <v>45323</v>
      </c>
      <c r="D74" s="92">
        <f>'Summary (2)'!$E88</f>
        <v>45323</v>
      </c>
      <c r="E74" s="92">
        <f>'Summary (2)'!$E88</f>
        <v>45323</v>
      </c>
      <c r="F74" s="92">
        <f>'Summary (2)'!$E88</f>
        <v>45323</v>
      </c>
      <c r="G74" s="92">
        <f>'Summary (2)'!$E88</f>
        <v>45323</v>
      </c>
      <c r="H74" s="411">
        <f>'Summary (2)'!$E88</f>
        <v>45323</v>
      </c>
      <c r="I74" s="244">
        <f>'Summary (2)'!$E88</f>
        <v>45323</v>
      </c>
      <c r="J74" s="243">
        <f>'Summary (2)'!$H88</f>
        <v>45689</v>
      </c>
      <c r="K74" s="92">
        <f>'Summary (2)'!$H88</f>
        <v>45689</v>
      </c>
      <c r="L74" s="92">
        <f>'Summary (2)'!$H88</f>
        <v>45689</v>
      </c>
      <c r="M74" s="92">
        <f>'Summary (2)'!$H88</f>
        <v>45689</v>
      </c>
      <c r="N74" s="92">
        <f>'Summary (2)'!$H88</f>
        <v>45689</v>
      </c>
      <c r="O74" s="411">
        <f>'Summary (2)'!$H88</f>
        <v>45689</v>
      </c>
      <c r="P74" s="244">
        <f>'Summary (2)'!$H88</f>
        <v>45689</v>
      </c>
      <c r="Q74" s="243">
        <f>'Summary (2)'!$K88</f>
        <v>46054</v>
      </c>
      <c r="R74" s="92">
        <f>'Summary (2)'!$K88</f>
        <v>46054</v>
      </c>
      <c r="S74" s="92">
        <f>'Summary (2)'!$K88</f>
        <v>46054</v>
      </c>
      <c r="T74" s="92">
        <f>'Summary (2)'!$K88</f>
        <v>46054</v>
      </c>
      <c r="U74" s="92">
        <f>'Summary (2)'!$K88</f>
        <v>46054</v>
      </c>
      <c r="V74" s="411">
        <f>'Summary (2)'!$K88</f>
        <v>46054</v>
      </c>
      <c r="W74" s="244">
        <f>'Summary (2)'!$K88</f>
        <v>46054</v>
      </c>
      <c r="X74" s="243">
        <f>'Summary (2)'!$N88</f>
        <v>46419</v>
      </c>
      <c r="Y74" s="92">
        <f>'Summary (2)'!$N88</f>
        <v>46419</v>
      </c>
      <c r="Z74" s="92">
        <f>'Summary (2)'!$N88</f>
        <v>46419</v>
      </c>
      <c r="AA74" s="92">
        <f>'Summary (2)'!$N88</f>
        <v>46419</v>
      </c>
      <c r="AB74" s="92">
        <f>'Summary (2)'!$N88</f>
        <v>46419</v>
      </c>
      <c r="AC74" s="411">
        <f>'Summary (2)'!$N88</f>
        <v>46419</v>
      </c>
      <c r="AD74" s="244">
        <f>'Summary (2)'!$N88</f>
        <v>46419</v>
      </c>
      <c r="AE74" s="243">
        <f>'Summary (2)'!$Q88</f>
        <v>46784</v>
      </c>
      <c r="AF74" s="92">
        <f>'Summary (2)'!$Q88</f>
        <v>46784</v>
      </c>
      <c r="AG74" s="92">
        <f>'Summary (2)'!$Q88</f>
        <v>46784</v>
      </c>
      <c r="AH74" s="92">
        <f>'Summary (2)'!$Q88</f>
        <v>46784</v>
      </c>
      <c r="AI74" s="92">
        <f>'Summary (2)'!$Q88</f>
        <v>46784</v>
      </c>
      <c r="AJ74" s="411">
        <f>'Summary (2)'!$Q88</f>
        <v>46784</v>
      </c>
      <c r="AK74" s="244">
        <f>'Summary (2)'!$Q88</f>
        <v>46784</v>
      </c>
      <c r="AL74" s="243">
        <f>'Summary (2)'!$T88</f>
        <v>47150</v>
      </c>
      <c r="AM74" s="92">
        <f>'Summary (2)'!$T88</f>
        <v>47150</v>
      </c>
      <c r="AN74" s="92">
        <f>'Summary (2)'!$T88</f>
        <v>47150</v>
      </c>
      <c r="AO74" s="92">
        <f>'Summary (2)'!$T88</f>
        <v>47150</v>
      </c>
      <c r="AP74" s="92">
        <f>'Summary (2)'!$T88</f>
        <v>47150</v>
      </c>
      <c r="AQ74" s="411">
        <f>'Summary (2)'!$T88</f>
        <v>47150</v>
      </c>
      <c r="AR74" s="244">
        <f>'Summary (2)'!$T88</f>
        <v>47150</v>
      </c>
      <c r="AS74" s="243">
        <f>'Summary (2)'!$W88</f>
        <v>47515</v>
      </c>
      <c r="AT74" s="92">
        <f>'Summary (2)'!$W88</f>
        <v>47515</v>
      </c>
      <c r="AU74" s="92">
        <f>'Summary (2)'!$W88</f>
        <v>47515</v>
      </c>
      <c r="AV74" s="92">
        <f>'Summary (2)'!$W88</f>
        <v>47515</v>
      </c>
      <c r="AW74" s="92">
        <f>'Summary (2)'!$W88</f>
        <v>47515</v>
      </c>
      <c r="AX74" s="411">
        <f>'Summary (2)'!$W88</f>
        <v>47515</v>
      </c>
      <c r="AY74" s="244">
        <f>'Summary (2)'!$W88</f>
        <v>47515</v>
      </c>
      <c r="AZ74" s="243">
        <f>'Summary (2)'!$Z88</f>
        <v>47880</v>
      </c>
      <c r="BA74" s="92">
        <f>'Summary (2)'!$Z88</f>
        <v>47880</v>
      </c>
      <c r="BB74" s="92">
        <f>'Summary (2)'!$Z88</f>
        <v>47880</v>
      </c>
      <c r="BC74" s="92">
        <f>'Summary (2)'!$Z88</f>
        <v>47880</v>
      </c>
      <c r="BD74" s="92">
        <f>'Summary (2)'!$Z88</f>
        <v>47880</v>
      </c>
      <c r="BE74" s="411">
        <f>'Summary (2)'!$Z88</f>
        <v>47880</v>
      </c>
      <c r="BF74" s="244">
        <f>'Summary (2)'!$Z88</f>
        <v>47880</v>
      </c>
      <c r="BG74" s="243">
        <f>'Summary (2)'!$AC88</f>
        <v>48245</v>
      </c>
      <c r="BH74" s="92">
        <f>'Summary (2)'!$AC88</f>
        <v>48245</v>
      </c>
      <c r="BI74" s="92">
        <f>'Summary (2)'!$AC88</f>
        <v>48245</v>
      </c>
      <c r="BJ74" s="92">
        <f>'Summary (2)'!$AC88</f>
        <v>48245</v>
      </c>
      <c r="BK74" s="92">
        <f>'Summary (2)'!$AC88</f>
        <v>48245</v>
      </c>
      <c r="BL74" s="411">
        <f>'Summary (2)'!$AC88</f>
        <v>48245</v>
      </c>
      <c r="BM74" s="244">
        <f>'Summary (2)'!$AC88</f>
        <v>48245</v>
      </c>
      <c r="BN74" s="243">
        <f>'Summary (2)'!$AF88</f>
        <v>48611</v>
      </c>
      <c r="BO74" s="92">
        <f>'Summary (2)'!$AF88</f>
        <v>48611</v>
      </c>
      <c r="BP74" s="92">
        <f>'Summary (2)'!$AF88</f>
        <v>48611</v>
      </c>
      <c r="BQ74" s="92">
        <f>'Summary (2)'!$AF88</f>
        <v>48611</v>
      </c>
      <c r="BR74" s="92">
        <f>'Summary (2)'!$AF88</f>
        <v>48611</v>
      </c>
      <c r="BS74" s="411">
        <f>'Summary (2)'!$AF88</f>
        <v>48611</v>
      </c>
      <c r="BT74" s="244">
        <f>'Summary (2)'!$AF88</f>
        <v>48611</v>
      </c>
      <c r="BU74" s="92">
        <f>'Summary (2)'!AI88</f>
        <v>45323</v>
      </c>
      <c r="BV74" s="92">
        <f>'Summary (2)'!AJ88</f>
        <v>45323</v>
      </c>
      <c r="BW74" s="92">
        <f>'Summary (2)'!AK88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271</v>
      </c>
      <c r="B75" s="600"/>
      <c r="C75" s="243">
        <f>'Summary (2)'!$E89</f>
        <v>45688</v>
      </c>
      <c r="D75" s="92">
        <f>'Summary (2)'!$E89</f>
        <v>45688</v>
      </c>
      <c r="E75" s="92">
        <f>'Summary (2)'!$E89</f>
        <v>45688</v>
      </c>
      <c r="F75" s="92">
        <f>'Summary (2)'!$E89</f>
        <v>45688</v>
      </c>
      <c r="G75" s="92">
        <f>'Summary (2)'!$E89</f>
        <v>45688</v>
      </c>
      <c r="H75" s="411">
        <f>'Summary (2)'!$E89</f>
        <v>45688</v>
      </c>
      <c r="I75" s="244">
        <f>'Summary (2)'!$E89</f>
        <v>45688</v>
      </c>
      <c r="J75" s="243">
        <f>'Summary (2)'!$H89</f>
        <v>46053</v>
      </c>
      <c r="K75" s="92">
        <f>'Summary (2)'!$H89</f>
        <v>46053</v>
      </c>
      <c r="L75" s="92">
        <f>'Summary (2)'!$H89</f>
        <v>46053</v>
      </c>
      <c r="M75" s="92">
        <f>'Summary (2)'!$H89</f>
        <v>46053</v>
      </c>
      <c r="N75" s="92">
        <f>'Summary (2)'!$H89</f>
        <v>46053</v>
      </c>
      <c r="O75" s="411">
        <f>'Summary (2)'!$H89</f>
        <v>46053</v>
      </c>
      <c r="P75" s="244">
        <f>'Summary (2)'!$H89</f>
        <v>46053</v>
      </c>
      <c r="Q75" s="243">
        <f>'Summary (2)'!$K89</f>
        <v>46418</v>
      </c>
      <c r="R75" s="92">
        <f>'Summary (2)'!$K89</f>
        <v>46418</v>
      </c>
      <c r="S75" s="92">
        <f>'Summary (2)'!$K89</f>
        <v>46418</v>
      </c>
      <c r="T75" s="92">
        <f>'Summary (2)'!$K89</f>
        <v>46418</v>
      </c>
      <c r="U75" s="92">
        <f>'Summary (2)'!$K89</f>
        <v>46418</v>
      </c>
      <c r="V75" s="411">
        <f>'Summary (2)'!$K89</f>
        <v>46418</v>
      </c>
      <c r="W75" s="244">
        <f>'Summary (2)'!$K89</f>
        <v>46418</v>
      </c>
      <c r="X75" s="243">
        <f>'Summary (2)'!$N89</f>
        <v>46783</v>
      </c>
      <c r="Y75" s="92">
        <f>'Summary (2)'!$N89</f>
        <v>46783</v>
      </c>
      <c r="Z75" s="92">
        <f>'Summary (2)'!$N89</f>
        <v>46783</v>
      </c>
      <c r="AA75" s="92">
        <f>'Summary (2)'!$N89</f>
        <v>46783</v>
      </c>
      <c r="AB75" s="92">
        <f>'Summary (2)'!$N89</f>
        <v>46783</v>
      </c>
      <c r="AC75" s="411">
        <f>'Summary (2)'!$N89</f>
        <v>46783</v>
      </c>
      <c r="AD75" s="244">
        <f>'Summary (2)'!$N89</f>
        <v>46783</v>
      </c>
      <c r="AE75" s="243">
        <f>'Summary (2)'!$Q89</f>
        <v>47149</v>
      </c>
      <c r="AF75" s="92">
        <f>'Summary (2)'!$Q89</f>
        <v>47149</v>
      </c>
      <c r="AG75" s="92">
        <f>'Summary (2)'!$Q89</f>
        <v>47149</v>
      </c>
      <c r="AH75" s="92">
        <f>'Summary (2)'!$Q89</f>
        <v>47149</v>
      </c>
      <c r="AI75" s="92">
        <f>'Summary (2)'!$Q89</f>
        <v>47149</v>
      </c>
      <c r="AJ75" s="411">
        <f>'Summary (2)'!$Q89</f>
        <v>47149</v>
      </c>
      <c r="AK75" s="244">
        <f>'Summary (2)'!$Q89</f>
        <v>47149</v>
      </c>
      <c r="AL75" s="243">
        <f>'Summary (2)'!$T89</f>
        <v>47514</v>
      </c>
      <c r="AM75" s="92">
        <f>'Summary (2)'!$T89</f>
        <v>47514</v>
      </c>
      <c r="AN75" s="92">
        <f>'Summary (2)'!$T89</f>
        <v>47514</v>
      </c>
      <c r="AO75" s="92">
        <f>'Summary (2)'!$T89</f>
        <v>47514</v>
      </c>
      <c r="AP75" s="92">
        <f>'Summary (2)'!$T89</f>
        <v>47514</v>
      </c>
      <c r="AQ75" s="411">
        <f>'Summary (2)'!$T89</f>
        <v>47514</v>
      </c>
      <c r="AR75" s="244">
        <f>'Summary (2)'!$T89</f>
        <v>47514</v>
      </c>
      <c r="AS75" s="243">
        <f>'Summary (2)'!$W89</f>
        <v>47879</v>
      </c>
      <c r="AT75" s="92">
        <f>'Summary (2)'!$W89</f>
        <v>47879</v>
      </c>
      <c r="AU75" s="92">
        <f>'Summary (2)'!$W89</f>
        <v>47879</v>
      </c>
      <c r="AV75" s="92">
        <f>'Summary (2)'!$W89</f>
        <v>47879</v>
      </c>
      <c r="AW75" s="92">
        <f>'Summary (2)'!$W89</f>
        <v>47879</v>
      </c>
      <c r="AX75" s="411">
        <f>'Summary (2)'!$W89</f>
        <v>47879</v>
      </c>
      <c r="AY75" s="244">
        <f>'Summary (2)'!$W89</f>
        <v>47879</v>
      </c>
      <c r="AZ75" s="243">
        <f>'Summary (2)'!$Z89</f>
        <v>48244</v>
      </c>
      <c r="BA75" s="92">
        <f>'Summary (2)'!$Z89</f>
        <v>48244</v>
      </c>
      <c r="BB75" s="92">
        <f>'Summary (2)'!$Z89</f>
        <v>48244</v>
      </c>
      <c r="BC75" s="92">
        <f>'Summary (2)'!$Z89</f>
        <v>48244</v>
      </c>
      <c r="BD75" s="92">
        <f>'Summary (2)'!$Z89</f>
        <v>48244</v>
      </c>
      <c r="BE75" s="411">
        <f>'Summary (2)'!$Z89</f>
        <v>48244</v>
      </c>
      <c r="BF75" s="244">
        <f>'Summary (2)'!$Z89</f>
        <v>48244</v>
      </c>
      <c r="BG75" s="243">
        <f>'Summary (2)'!$AC89</f>
        <v>48610</v>
      </c>
      <c r="BH75" s="92">
        <f>'Summary (2)'!$AC89</f>
        <v>48610</v>
      </c>
      <c r="BI75" s="92">
        <f>'Summary (2)'!$AC89</f>
        <v>48610</v>
      </c>
      <c r="BJ75" s="92">
        <f>'Summary (2)'!$AC89</f>
        <v>48610</v>
      </c>
      <c r="BK75" s="92">
        <f>'Summary (2)'!$AC89</f>
        <v>48610</v>
      </c>
      <c r="BL75" s="411">
        <f>'Summary (2)'!$AC89</f>
        <v>48610</v>
      </c>
      <c r="BM75" s="244">
        <f>'Summary (2)'!$AC89</f>
        <v>48610</v>
      </c>
      <c r="BN75" s="243">
        <f>'Summary (2)'!$AF89</f>
        <v>48975</v>
      </c>
      <c r="BO75" s="92">
        <f>'Summary (2)'!$AF89</f>
        <v>48975</v>
      </c>
      <c r="BP75" s="92">
        <f>'Summary (2)'!$AF89</f>
        <v>48975</v>
      </c>
      <c r="BQ75" s="92">
        <f>'Summary (2)'!$AF89</f>
        <v>48975</v>
      </c>
      <c r="BR75" s="92">
        <f>'Summary (2)'!$AF89</f>
        <v>48975</v>
      </c>
      <c r="BS75" s="411">
        <f>'Summary (2)'!$AF89</f>
        <v>48975</v>
      </c>
      <c r="BT75" s="244">
        <f>'Summary (2)'!$AF89</f>
        <v>48975</v>
      </c>
      <c r="BU75" s="92">
        <f>'Summary (2)'!AI89</f>
        <v>45688</v>
      </c>
      <c r="BV75" s="92">
        <f>'Summary (2)'!AJ89</f>
        <v>45688</v>
      </c>
      <c r="BW75" s="92">
        <f>'Summary (2)'!AK89</f>
        <v>45688</v>
      </c>
    </row>
    <row r="76" spans="1:112" s="86" customFormat="1">
      <c r="A76" s="599" t="s">
        <v>259</v>
      </c>
      <c r="B76" s="599"/>
      <c r="C76" s="243">
        <f>'Summary (2)'!$E90</f>
        <v>0</v>
      </c>
      <c r="D76" s="92">
        <f>'Summary (2)'!$E90</f>
        <v>0</v>
      </c>
      <c r="E76" s="92">
        <f>'Summary (2)'!$E90</f>
        <v>0</v>
      </c>
      <c r="F76" s="92">
        <f>'Summary (2)'!$E90</f>
        <v>0</v>
      </c>
      <c r="G76" s="92">
        <f>'Summary (2)'!$E90</f>
        <v>0</v>
      </c>
      <c r="H76" s="411">
        <f>'Summary (2)'!$E90</f>
        <v>0</v>
      </c>
      <c r="I76" s="244">
        <f>'Summary (2)'!$E90</f>
        <v>0</v>
      </c>
      <c r="J76" s="243">
        <f>'Summary (2)'!$H90</f>
        <v>0</v>
      </c>
      <c r="K76" s="92">
        <f>'Summary (2)'!$H90</f>
        <v>0</v>
      </c>
      <c r="L76" s="92">
        <f>'Summary (2)'!$H90</f>
        <v>0</v>
      </c>
      <c r="M76" s="92">
        <f>'Summary (2)'!$H90</f>
        <v>0</v>
      </c>
      <c r="N76" s="92">
        <f>'Summary (2)'!$H90</f>
        <v>0</v>
      </c>
      <c r="O76" s="411">
        <f>'Summary (2)'!$H90</f>
        <v>0</v>
      </c>
      <c r="P76" s="244">
        <f>'Summary (2)'!$H90</f>
        <v>0</v>
      </c>
      <c r="Q76" s="243">
        <f>'Summary (2)'!$K90</f>
        <v>0</v>
      </c>
      <c r="R76" s="92">
        <f>'Summary (2)'!$K90</f>
        <v>0</v>
      </c>
      <c r="S76" s="92">
        <f>'Summary (2)'!$K90</f>
        <v>0</v>
      </c>
      <c r="T76" s="92">
        <f>'Summary (2)'!$K90</f>
        <v>0</v>
      </c>
      <c r="U76" s="92">
        <f>'Summary (2)'!$K90</f>
        <v>0</v>
      </c>
      <c r="V76" s="411">
        <f>'Summary (2)'!$K90</f>
        <v>0</v>
      </c>
      <c r="W76" s="244">
        <f>'Summary (2)'!$K90</f>
        <v>0</v>
      </c>
      <c r="X76" s="243">
        <f>'Summary (2)'!$N90</f>
        <v>0</v>
      </c>
      <c r="Y76" s="92">
        <f>'Summary (2)'!$N90</f>
        <v>0</v>
      </c>
      <c r="Z76" s="92">
        <f>'Summary (2)'!$N90</f>
        <v>0</v>
      </c>
      <c r="AA76" s="92">
        <f>'Summary (2)'!$N90</f>
        <v>0</v>
      </c>
      <c r="AB76" s="92">
        <f>'Summary (2)'!$N90</f>
        <v>0</v>
      </c>
      <c r="AC76" s="411">
        <f>'Summary (2)'!$N90</f>
        <v>0</v>
      </c>
      <c r="AD76" s="244">
        <f>'Summary (2)'!$N90</f>
        <v>0</v>
      </c>
      <c r="AE76" s="243">
        <f>'Summary (2)'!$Q90</f>
        <v>0</v>
      </c>
      <c r="AF76" s="92">
        <f>'Summary (2)'!$Q90</f>
        <v>0</v>
      </c>
      <c r="AG76" s="92">
        <f>'Summary (2)'!$Q90</f>
        <v>0</v>
      </c>
      <c r="AH76" s="92">
        <f>'Summary (2)'!$Q90</f>
        <v>0</v>
      </c>
      <c r="AI76" s="92">
        <f>'Summary (2)'!$Q90</f>
        <v>0</v>
      </c>
      <c r="AJ76" s="411">
        <f>'Summary (2)'!$Q90</f>
        <v>0</v>
      </c>
      <c r="AK76" s="244">
        <f>'Summary (2)'!$Q90</f>
        <v>0</v>
      </c>
      <c r="AL76" s="243">
        <f>'Summary (2)'!$T90</f>
        <v>0</v>
      </c>
      <c r="AM76" s="92">
        <f>'Summary (2)'!$T90</f>
        <v>0</v>
      </c>
      <c r="AN76" s="92">
        <f>'Summary (2)'!$T90</f>
        <v>0</v>
      </c>
      <c r="AO76" s="92">
        <f>'Summary (2)'!$T90</f>
        <v>0</v>
      </c>
      <c r="AP76" s="92">
        <f>'Summary (2)'!$T90</f>
        <v>0</v>
      </c>
      <c r="AQ76" s="411">
        <f>'Summary (2)'!$T90</f>
        <v>0</v>
      </c>
      <c r="AR76" s="244">
        <f>'Summary (2)'!$T90</f>
        <v>0</v>
      </c>
      <c r="AS76" s="243">
        <f>'Summary (2)'!$W90</f>
        <v>0</v>
      </c>
      <c r="AT76" s="92">
        <f>'Summary (2)'!$W90</f>
        <v>0</v>
      </c>
      <c r="AU76" s="92">
        <f>'Summary (2)'!$W90</f>
        <v>0</v>
      </c>
      <c r="AV76" s="92">
        <f>'Summary (2)'!$W90</f>
        <v>0</v>
      </c>
      <c r="AW76" s="92">
        <f>'Summary (2)'!$W90</f>
        <v>0</v>
      </c>
      <c r="AX76" s="411">
        <f>'Summary (2)'!$W90</f>
        <v>0</v>
      </c>
      <c r="AY76" s="244">
        <f>'Summary (2)'!$W90</f>
        <v>0</v>
      </c>
      <c r="AZ76" s="243">
        <f>'Summary (2)'!$Z90</f>
        <v>0</v>
      </c>
      <c r="BA76" s="92">
        <f>'Summary (2)'!$Z90</f>
        <v>0</v>
      </c>
      <c r="BB76" s="92">
        <f>'Summary (2)'!$Z90</f>
        <v>0</v>
      </c>
      <c r="BC76" s="92">
        <f>'Summary (2)'!$Z90</f>
        <v>0</v>
      </c>
      <c r="BD76" s="92">
        <f>'Summary (2)'!$Z90</f>
        <v>0</v>
      </c>
      <c r="BE76" s="411">
        <f>'Summary (2)'!$Z90</f>
        <v>0</v>
      </c>
      <c r="BF76" s="244">
        <f>'Summary (2)'!$Z90</f>
        <v>0</v>
      </c>
      <c r="BG76" s="243">
        <f>'Summary (2)'!$AC90</f>
        <v>0</v>
      </c>
      <c r="BH76" s="92">
        <f>'Summary (2)'!$AC90</f>
        <v>0</v>
      </c>
      <c r="BI76" s="92">
        <f>'Summary (2)'!$AC90</f>
        <v>0</v>
      </c>
      <c r="BJ76" s="92">
        <f>'Summary (2)'!$AC90</f>
        <v>0</v>
      </c>
      <c r="BK76" s="92">
        <f>'Summary (2)'!$AC90</f>
        <v>0</v>
      </c>
      <c r="BL76" s="411">
        <f>'Summary (2)'!$AC90</f>
        <v>0</v>
      </c>
      <c r="BM76" s="244">
        <f>'Summary (2)'!$AC90</f>
        <v>0</v>
      </c>
      <c r="BN76" s="243">
        <f>'Summary (2)'!$AF90</f>
        <v>0</v>
      </c>
      <c r="BO76" s="92">
        <f>'Summary (2)'!$AF90</f>
        <v>0</v>
      </c>
      <c r="BP76" s="92">
        <f>'Summary (2)'!$AF90</f>
        <v>0</v>
      </c>
      <c r="BQ76" s="92">
        <f>'Summary (2)'!$AF90</f>
        <v>0</v>
      </c>
      <c r="BR76" s="92">
        <f>'Summary (2)'!$AF90</f>
        <v>0</v>
      </c>
      <c r="BS76" s="411">
        <f>'Summary (2)'!$AF90</f>
        <v>0</v>
      </c>
      <c r="BT76" s="244">
        <f>'Summary (2)'!$AF90</f>
        <v>0</v>
      </c>
      <c r="BU76" s="92">
        <f>'Summary (2)'!AI90</f>
        <v>0</v>
      </c>
      <c r="BV76" s="92">
        <f>'Summary (2)'!AJ90</f>
        <v>0</v>
      </c>
      <c r="BW76" s="92">
        <f>'Summary (2)'!AK90</f>
        <v>0</v>
      </c>
    </row>
    <row r="77" spans="1:112" s="86" customFormat="1" ht="16.5" thickBot="1">
      <c r="A77" s="601" t="s">
        <v>272</v>
      </c>
      <c r="B77" s="601"/>
      <c r="C77" s="245">
        <f>'Summary (2)'!$E91</f>
        <v>0</v>
      </c>
      <c r="D77" s="246">
        <f>'Summary (2)'!$E91</f>
        <v>0</v>
      </c>
      <c r="E77" s="246">
        <f>'Summary (2)'!$E91</f>
        <v>0</v>
      </c>
      <c r="F77" s="246">
        <f>'Summary (2)'!$E91</f>
        <v>0</v>
      </c>
      <c r="G77" s="246">
        <f>'Summary (2)'!$E91</f>
        <v>0</v>
      </c>
      <c r="H77" s="412">
        <f>'Summary (2)'!$E91</f>
        <v>0</v>
      </c>
      <c r="I77" s="247">
        <f>'Summary (2)'!$E91</f>
        <v>0</v>
      </c>
      <c r="J77" s="245">
        <f>'Summary (2)'!$H91</f>
        <v>0</v>
      </c>
      <c r="K77" s="246">
        <f>'Summary (2)'!$H91</f>
        <v>0</v>
      </c>
      <c r="L77" s="246">
        <f>'Summary (2)'!$H91</f>
        <v>0</v>
      </c>
      <c r="M77" s="246">
        <f>'Summary (2)'!$H91</f>
        <v>0</v>
      </c>
      <c r="N77" s="246">
        <f>'Summary (2)'!$H91</f>
        <v>0</v>
      </c>
      <c r="O77" s="412">
        <f>'Summary (2)'!$H91</f>
        <v>0</v>
      </c>
      <c r="P77" s="247">
        <f>'Summary (2)'!$H91</f>
        <v>0</v>
      </c>
      <c r="Q77" s="245">
        <f>'Summary (2)'!$K91</f>
        <v>0</v>
      </c>
      <c r="R77" s="246">
        <f>'Summary (2)'!$K91</f>
        <v>0</v>
      </c>
      <c r="S77" s="246">
        <f>'Summary (2)'!$K91</f>
        <v>0</v>
      </c>
      <c r="T77" s="246">
        <f>'Summary (2)'!$K91</f>
        <v>0</v>
      </c>
      <c r="U77" s="246">
        <f>'Summary (2)'!$K91</f>
        <v>0</v>
      </c>
      <c r="V77" s="412">
        <f>'Summary (2)'!$K91</f>
        <v>0</v>
      </c>
      <c r="W77" s="247">
        <f>'Summary (2)'!$K91</f>
        <v>0</v>
      </c>
      <c r="X77" s="245">
        <f>'Summary (2)'!$N91</f>
        <v>0</v>
      </c>
      <c r="Y77" s="246">
        <f>'Summary (2)'!$N91</f>
        <v>0</v>
      </c>
      <c r="Z77" s="246">
        <f>'Summary (2)'!$N91</f>
        <v>0</v>
      </c>
      <c r="AA77" s="246">
        <f>'Summary (2)'!$N91</f>
        <v>0</v>
      </c>
      <c r="AB77" s="246">
        <f>'Summary (2)'!$N91</f>
        <v>0</v>
      </c>
      <c r="AC77" s="412">
        <f>'Summary (2)'!$N91</f>
        <v>0</v>
      </c>
      <c r="AD77" s="247">
        <f>'Summary (2)'!$N91</f>
        <v>0</v>
      </c>
      <c r="AE77" s="245">
        <f>'Summary (2)'!$Q91</f>
        <v>0</v>
      </c>
      <c r="AF77" s="246">
        <f>'Summary (2)'!$Q91</f>
        <v>0</v>
      </c>
      <c r="AG77" s="246">
        <f>'Summary (2)'!$Q91</f>
        <v>0</v>
      </c>
      <c r="AH77" s="246">
        <f>'Summary (2)'!$Q91</f>
        <v>0</v>
      </c>
      <c r="AI77" s="246">
        <f>'Summary (2)'!$Q91</f>
        <v>0</v>
      </c>
      <c r="AJ77" s="412">
        <f>'Summary (2)'!$Q91</f>
        <v>0</v>
      </c>
      <c r="AK77" s="247">
        <f>'Summary (2)'!$Q91</f>
        <v>0</v>
      </c>
      <c r="AL77" s="245">
        <f>'Summary (2)'!$T91</f>
        <v>0</v>
      </c>
      <c r="AM77" s="246">
        <f>'Summary (2)'!$T91</f>
        <v>0</v>
      </c>
      <c r="AN77" s="246">
        <f>'Summary (2)'!$T91</f>
        <v>0</v>
      </c>
      <c r="AO77" s="246">
        <f>'Summary (2)'!$T91</f>
        <v>0</v>
      </c>
      <c r="AP77" s="246">
        <f>'Summary (2)'!$T91</f>
        <v>0</v>
      </c>
      <c r="AQ77" s="412">
        <f>'Summary (2)'!$T91</f>
        <v>0</v>
      </c>
      <c r="AR77" s="247">
        <f>'Summary (2)'!$T91</f>
        <v>0</v>
      </c>
      <c r="AS77" s="245">
        <f>'Summary (2)'!$W91</f>
        <v>0</v>
      </c>
      <c r="AT77" s="246">
        <f>'Summary (2)'!$W91</f>
        <v>0</v>
      </c>
      <c r="AU77" s="246">
        <f>'Summary (2)'!$W91</f>
        <v>0</v>
      </c>
      <c r="AV77" s="246">
        <f>'Summary (2)'!$W91</f>
        <v>0</v>
      </c>
      <c r="AW77" s="246">
        <f>'Summary (2)'!$W91</f>
        <v>0</v>
      </c>
      <c r="AX77" s="412">
        <f>'Summary (2)'!$W91</f>
        <v>0</v>
      </c>
      <c r="AY77" s="247">
        <f>'Summary (2)'!$W91</f>
        <v>0</v>
      </c>
      <c r="AZ77" s="245">
        <f>'Summary (2)'!$Z91</f>
        <v>0</v>
      </c>
      <c r="BA77" s="246">
        <f>'Summary (2)'!$Z91</f>
        <v>0</v>
      </c>
      <c r="BB77" s="246">
        <f>'Summary (2)'!$Z91</f>
        <v>0</v>
      </c>
      <c r="BC77" s="246">
        <f>'Summary (2)'!$Z91</f>
        <v>0</v>
      </c>
      <c r="BD77" s="246">
        <f>'Summary (2)'!$Z91</f>
        <v>0</v>
      </c>
      <c r="BE77" s="412">
        <f>'Summary (2)'!$Z91</f>
        <v>0</v>
      </c>
      <c r="BF77" s="247">
        <f>'Summary (2)'!$Z91</f>
        <v>0</v>
      </c>
      <c r="BG77" s="245">
        <f>'Summary (2)'!$AC91</f>
        <v>0</v>
      </c>
      <c r="BH77" s="246">
        <f>'Summary (2)'!$AC91</f>
        <v>0</v>
      </c>
      <c r="BI77" s="246">
        <f>'Summary (2)'!$AC91</f>
        <v>0</v>
      </c>
      <c r="BJ77" s="246">
        <f>'Summary (2)'!$AC91</f>
        <v>0</v>
      </c>
      <c r="BK77" s="246">
        <f>'Summary (2)'!$AC91</f>
        <v>0</v>
      </c>
      <c r="BL77" s="412">
        <f>'Summary (2)'!$AC91</f>
        <v>0</v>
      </c>
      <c r="BM77" s="247">
        <f>'Summary (2)'!$AC91</f>
        <v>0</v>
      </c>
      <c r="BN77" s="245">
        <f>'Summary (2)'!$AF91</f>
        <v>0</v>
      </c>
      <c r="BO77" s="246">
        <f>'Summary (2)'!$AF91</f>
        <v>0</v>
      </c>
      <c r="BP77" s="246">
        <f>'Summary (2)'!$AF91</f>
        <v>0</v>
      </c>
      <c r="BQ77" s="246">
        <f>'Summary (2)'!$AF91</f>
        <v>0</v>
      </c>
      <c r="BR77" s="246">
        <f>'Summary (2)'!$AF91</f>
        <v>0</v>
      </c>
      <c r="BS77" s="412">
        <f>'Summary (2)'!$AF91</f>
        <v>0</v>
      </c>
      <c r="BT77" s="247">
        <f>'Summary (2)'!$AF91</f>
        <v>0</v>
      </c>
      <c r="BU77" s="226"/>
      <c r="BV77" s="226"/>
      <c r="BW77" s="227"/>
    </row>
    <row r="78" spans="1:112" s="363" customFormat="1">
      <c r="A78" s="632" t="s">
        <v>346</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BU11:BU12"/>
    <mergeCell ref="BV11:BV12"/>
    <mergeCell ref="BW11:BW12"/>
    <mergeCell ref="BN8:BT8"/>
    <mergeCell ref="BN6:BP6"/>
    <mergeCell ref="C8:I8"/>
    <mergeCell ref="J8:P8"/>
    <mergeCell ref="Q8:W8"/>
    <mergeCell ref="X8:AD8"/>
    <mergeCell ref="AL10:AM12"/>
    <mergeCell ref="BU9:BW9"/>
    <mergeCell ref="AE8:AK8"/>
    <mergeCell ref="AL8:AR8"/>
    <mergeCell ref="AS8:AY8"/>
    <mergeCell ref="AZ8:BF8"/>
    <mergeCell ref="BG8:BM8"/>
    <mergeCell ref="AL9:AR9"/>
    <mergeCell ref="AS9:AY9"/>
    <mergeCell ref="AZ9:BF9"/>
    <mergeCell ref="BG9:BM9"/>
    <mergeCell ref="BN9:BT9"/>
    <mergeCell ref="BN10:BO12"/>
    <mergeCell ref="BP10:BQ12"/>
    <mergeCell ref="AN10:AO12"/>
    <mergeCell ref="X9:AD9"/>
    <mergeCell ref="AE9:AK9"/>
    <mergeCell ref="C57:F57"/>
    <mergeCell ref="J57:M57"/>
    <mergeCell ref="C10:D12"/>
    <mergeCell ref="E10:F12"/>
    <mergeCell ref="J10:K12"/>
    <mergeCell ref="L10:M12"/>
    <mergeCell ref="C9:I9"/>
    <mergeCell ref="J9:P9"/>
    <mergeCell ref="Q10:R12"/>
    <mergeCell ref="S10:T12"/>
    <mergeCell ref="Q9:W9"/>
    <mergeCell ref="X57:AA57"/>
    <mergeCell ref="AE57:AH57"/>
    <mergeCell ref="X10:Y12"/>
    <mergeCell ref="Z10:AA12"/>
    <mergeCell ref="AE10:AF12"/>
    <mergeCell ref="AG10:AH12"/>
    <mergeCell ref="BG58:BI58"/>
    <mergeCell ref="BN58:BP58"/>
    <mergeCell ref="BG57:BJ57"/>
    <mergeCell ref="BN57:BQ57"/>
    <mergeCell ref="C58:E58"/>
    <mergeCell ref="J58:L58"/>
    <mergeCell ref="Q58:S58"/>
    <mergeCell ref="X58:Z58"/>
    <mergeCell ref="AE58:AG58"/>
    <mergeCell ref="AL58:AN58"/>
    <mergeCell ref="AS58:AU58"/>
    <mergeCell ref="AZ58:BB58"/>
    <mergeCell ref="Q57:T57"/>
    <mergeCell ref="AL57:AO57"/>
    <mergeCell ref="AS57:AV57"/>
    <mergeCell ref="AZ57:BC57"/>
    <mergeCell ref="AS10:AT12"/>
    <mergeCell ref="AU10:AV12"/>
    <mergeCell ref="AZ10:BA12"/>
    <mergeCell ref="BB10:BC12"/>
    <mergeCell ref="BG10:BH12"/>
    <mergeCell ref="BI10:BJ12"/>
    <mergeCell ref="A18:B18"/>
    <mergeCell ref="A19:B19"/>
    <mergeCell ref="A20:B20"/>
    <mergeCell ref="A21:B21"/>
    <mergeCell ref="A22:B22"/>
    <mergeCell ref="A9:B13"/>
    <mergeCell ref="A14:B14"/>
    <mergeCell ref="A15:B15"/>
    <mergeCell ref="A16:B16"/>
    <mergeCell ref="A17:B17"/>
    <mergeCell ref="A28:B28"/>
    <mergeCell ref="A29:B29"/>
    <mergeCell ref="A30:B30"/>
    <mergeCell ref="A31:B31"/>
    <mergeCell ref="A32:B32"/>
    <mergeCell ref="A23:B23"/>
    <mergeCell ref="A24:B24"/>
    <mergeCell ref="A25:B25"/>
    <mergeCell ref="A26:B26"/>
    <mergeCell ref="A27:B27"/>
    <mergeCell ref="A38:B38"/>
    <mergeCell ref="A39:B39"/>
    <mergeCell ref="A40:B40"/>
    <mergeCell ref="A41:B41"/>
    <mergeCell ref="A42:B42"/>
    <mergeCell ref="A33:B33"/>
    <mergeCell ref="A34:B34"/>
    <mergeCell ref="A35:B35"/>
    <mergeCell ref="A36:B36"/>
    <mergeCell ref="A37:B37"/>
    <mergeCell ref="A48:B48"/>
    <mergeCell ref="A49:B49"/>
    <mergeCell ref="A50:B50"/>
    <mergeCell ref="A51:B51"/>
    <mergeCell ref="A52:B52"/>
    <mergeCell ref="A43:B43"/>
    <mergeCell ref="A44:B44"/>
    <mergeCell ref="A45:B45"/>
    <mergeCell ref="A46:B46"/>
    <mergeCell ref="A47:B47"/>
    <mergeCell ref="A58:B58"/>
    <mergeCell ref="A59:B59"/>
    <mergeCell ref="A60:B60"/>
    <mergeCell ref="A61:B61"/>
    <mergeCell ref="A53:B53"/>
    <mergeCell ref="A54:B54"/>
    <mergeCell ref="A55:B55"/>
    <mergeCell ref="A56:B56"/>
    <mergeCell ref="A57:B57"/>
  </mergeCells>
  <conditionalFormatting sqref="C14:C56 J14:J56 Q14:Q56 X14:X56 AE14:AE56 AL14:AL56 AS14:AS56 AZ14:AZ56 BG14:BG56 BN14:BN56">
    <cfRule type="expression" dxfId="529" priority="13">
      <formula>AND(C14&gt;0,C14&lt;C$78)</formula>
    </cfRule>
  </conditionalFormatting>
  <conditionalFormatting sqref="C14:E56 J14:L56 Q14:S56 X14:Z56 AE14:AG56 AL14:AN56 AS14:AU56 AZ14:BB56 BG14:BI56 BN14:BP56">
    <cfRule type="expression" dxfId="528" priority="10">
      <formula>$A14=""</formula>
    </cfRule>
    <cfRule type="containsBlanks" dxfId="527" priority="12">
      <formula>LEN(TRIM(C14))=0</formula>
    </cfRule>
  </conditionalFormatting>
  <conditionalFormatting sqref="C58:BQ61">
    <cfRule type="expression" dxfId="525" priority="9">
      <formula>C$76&gt;C$75</formula>
    </cfRule>
  </conditionalFormatting>
  <conditionalFormatting sqref="C14:BT56 C57 G57:J57 Q57 X57 AE57 AL57 AS57 AZ57 BG57 BN57 N57:P61 U57:W61 AB57:AD61 AI57:AK61 AP57:AR61 AW57:AY61 BD57:BF61 BK57:BM61 BR57:BT61">
    <cfRule type="expression" dxfId="524" priority="7">
      <formula>C$76&gt;C$75</formula>
    </cfRule>
  </conditionalFormatting>
  <conditionalFormatting sqref="G59 I59 N59 P59 U59 W59 AB59 AD59 AI59 AK59 AP59 AR59 AW59 AY59 BD59 BF59 BK59 BM59 BR59 BT59">
    <cfRule type="containsBlanks" dxfId="523" priority="11">
      <formula>LEN(TRIM(G59))=0</formula>
    </cfRule>
  </conditionalFormatting>
  <conditionalFormatting sqref="BR60">
    <cfRule type="expression" dxfId="521" priority="5">
      <formula>BR$76&gt;BR$75</formula>
    </cfRule>
  </conditionalFormatting>
  <conditionalFormatting sqref="BT60">
    <cfRule type="expression" dxfId="518" priority="3">
      <formula>BT$76&gt;BT$75</formula>
    </cfRule>
  </conditionalFormatting>
  <dataValidations count="1">
    <dataValidation type="decimal" allowBlank="1" showInputMessage="1" showErrorMessage="1" error="Cannot exceed 100%" sqref="L14:L56 E14:E56 S14:S56 BI14:BI56 BP14:BP56 AG14:AG56 AN14:AN56 AU14:AU56 BB14:BB56" xr:uid="{B913B179-1D52-45B2-AD66-DD1019C6B4DB}">
      <formula1>0</formula1>
      <formula2>1</formula2>
    </dataValidation>
  </dataValidations>
  <printOptions headings="1"/>
  <pageMargins left="0.25" right="0.25" top="0.75" bottom="0.75" header="0.3" footer="0.3"/>
  <pageSetup scale="38" fitToWidth="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4E4BA5CE-A190-4176-A8BB-A513E1B1F8A4}">
            <xm:f>C$73&gt;'+ Summary (1)'!$D$6</xm:f>
            <x14:dxf>
              <fill>
                <patternFill>
                  <bgColor theme="0" tint="-0.499984740745262"/>
                </patternFill>
              </fill>
            </x14:dxf>
          </x14:cfRule>
          <xm:sqref>C58:BQ61</xm:sqref>
        </x14:conditionalFormatting>
        <x14:conditionalFormatting xmlns:xm="http://schemas.microsoft.com/office/excel/2006/main">
          <x14:cfRule type="expression" priority="4" id="{15D0E8D5-69F9-42EC-9B48-3ACD6C81185D}">
            <xm:f>BR$73&gt;'+ Summary (1)'!$D$6</xm:f>
            <x14:dxf>
              <fill>
                <patternFill>
                  <bgColor theme="0" tint="-0.499984740745262"/>
                </patternFill>
              </fill>
            </x14:dxf>
          </x14:cfRule>
          <xm:sqref>BR60</xm:sqref>
        </x14:conditionalFormatting>
        <x14:conditionalFormatting xmlns:xm="http://schemas.microsoft.com/office/excel/2006/main">
          <x14:cfRule type="expression" priority="6" id="{8FA0F7C0-9848-424F-A91B-92E6A0656573}">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2" id="{1D848089-83D8-4D16-854E-854B001CAAC8}">
            <xm:f>BT$73&gt;'+ Summary (1)'!$D$6</xm:f>
            <x14:dxf>
              <fill>
                <patternFill>
                  <bgColor theme="0" tint="-0.499984740745262"/>
                </patternFill>
              </fill>
            </x14:dxf>
          </x14:cfRule>
          <xm:sqref>BT60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L125"/>
  <sheetViews>
    <sheetView showGridLines="0" showZeros="0" zoomScaleNormal="100" workbookViewId="0">
      <pane xSplit="1" ySplit="13" topLeftCell="B75"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19.425781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(2)'!A1</f>
        <v>DEPARTMENT OF HOMELESSNESS AND SUPPORTIVE HOUSING</v>
      </c>
      <c r="B1" s="89"/>
      <c r="C1" s="82"/>
      <c r="D1" s="82"/>
      <c r="E1" s="82"/>
      <c r="F1" s="82"/>
      <c r="G1" s="82"/>
      <c r="AI1" s="540"/>
    </row>
    <row r="2" spans="1:35" ht="15.75">
      <c r="A2" s="89" t="s">
        <v>347</v>
      </c>
      <c r="B2" s="89"/>
      <c r="C2" s="89"/>
      <c r="D2" s="82"/>
      <c r="E2" s="82"/>
      <c r="F2" s="82"/>
      <c r="G2" s="85"/>
    </row>
    <row r="3" spans="1:35" ht="15" customHeight="1">
      <c r="A3" s="95" t="s">
        <v>259</v>
      </c>
      <c r="B3" s="728">
        <f>'Summary (2)'!B3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(2)'!A7</f>
        <v>Provider Name</v>
      </c>
      <c r="B4" s="729">
        <f>'Summary (2)'!B7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(2)'!A8</f>
        <v>Program</v>
      </c>
      <c r="B5" s="729" t="str">
        <f>'Summary (2)'!B8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(2)'!A9</f>
        <v>F$P Contract ID#</v>
      </c>
      <c r="B6" s="730">
        <f>'Summary (2)'!B9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325</v>
      </c>
      <c r="B7" s="737">
        <f>'Summary (2)'!B12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78" t="str">
        <f>'Summary (2)'!E17</f>
        <v xml:space="preserve"> </v>
      </c>
      <c r="D8" s="1378"/>
      <c r="E8" s="1378"/>
      <c r="F8" s="1377" t="str">
        <f>'Summary (2)'!H17</f>
        <v xml:space="preserve"> </v>
      </c>
      <c r="G8" s="1377"/>
      <c r="H8" s="1377"/>
      <c r="I8" s="1377" t="str">
        <f>'Summary (2)'!K17</f>
        <v xml:space="preserve"> </v>
      </c>
      <c r="J8" s="1377"/>
      <c r="K8" s="1377"/>
      <c r="L8" s="1377" t="str">
        <f>'Summary (2)'!N17</f>
        <v xml:space="preserve"> </v>
      </c>
      <c r="M8" s="1377"/>
      <c r="N8" s="1377"/>
      <c r="O8" s="1377" t="str">
        <f>'Summary (2)'!Q17</f>
        <v xml:space="preserve"> </v>
      </c>
      <c r="P8" s="1377"/>
      <c r="Q8" s="1377"/>
      <c r="R8" s="1377" t="str">
        <f>'Summary (2)'!T17</f>
        <v xml:space="preserve"> </v>
      </c>
      <c r="S8" s="1377"/>
      <c r="T8" s="1377"/>
      <c r="U8" s="1377" t="str">
        <f>'Summary (2)'!W17</f>
        <v xml:space="preserve"> </v>
      </c>
      <c r="V8" s="1377"/>
      <c r="W8" s="1377"/>
      <c r="X8" s="1377" t="str">
        <f>'Summary (2)'!Z17</f>
        <v xml:space="preserve"> </v>
      </c>
      <c r="Y8" s="1377"/>
      <c r="Z8" s="1377"/>
      <c r="AA8" s="1377" t="str">
        <f>'Summary (2)'!AC17</f>
        <v xml:space="preserve"> </v>
      </c>
      <c r="AB8" s="1377"/>
      <c r="AC8" s="1377"/>
      <c r="AD8" s="1377" t="str">
        <f>'Summary (2)'!AF17</f>
        <v xml:space="preserve"> </v>
      </c>
      <c r="AE8" s="1377"/>
      <c r="AF8" s="1377"/>
    </row>
    <row r="9" spans="1:35" ht="24.75" customHeight="1">
      <c r="C9" s="1329" t="str">
        <f>'Summary (2)'!E18</f>
        <v>Year 1</v>
      </c>
      <c r="D9" s="1330"/>
      <c r="E9" s="1331"/>
      <c r="F9" s="1332" t="str">
        <f>'Summary (2)'!H18</f>
        <v>Year 2</v>
      </c>
      <c r="G9" s="1333"/>
      <c r="H9" s="1334"/>
      <c r="I9" s="1335" t="str">
        <f>'Summary (2)'!K18</f>
        <v>Year 3</v>
      </c>
      <c r="J9" s="1336"/>
      <c r="K9" s="1337"/>
      <c r="L9" s="1338" t="str">
        <f>'Summary (2)'!N18</f>
        <v>Year 4</v>
      </c>
      <c r="M9" s="1339"/>
      <c r="N9" s="1340"/>
      <c r="O9" s="1341" t="str">
        <f>'Summary (2)'!Q18</f>
        <v>Year 5</v>
      </c>
      <c r="P9" s="1342"/>
      <c r="Q9" s="1343"/>
      <c r="R9" s="1344" t="str">
        <f>'Summary (2)'!T18</f>
        <v>Year 6</v>
      </c>
      <c r="S9" s="1345"/>
      <c r="T9" s="1346"/>
      <c r="U9" s="1347" t="str">
        <f>'Summary (2)'!W18</f>
        <v>Year 7</v>
      </c>
      <c r="V9" s="1348"/>
      <c r="W9" s="1349"/>
      <c r="X9" s="1350" t="str">
        <f>'Summary (2)'!Z18</f>
        <v>Year 8</v>
      </c>
      <c r="Y9" s="1351"/>
      <c r="Z9" s="1352"/>
      <c r="AA9" s="1353" t="str">
        <f>'Summary (2)'!AC18</f>
        <v>Year 9</v>
      </c>
      <c r="AB9" s="1354"/>
      <c r="AC9" s="1355"/>
      <c r="AD9" s="1356" t="str">
        <f>'Summary (2)'!AF18</f>
        <v>Year 10</v>
      </c>
      <c r="AE9" s="1357"/>
      <c r="AF9" s="1358"/>
      <c r="AG9" s="1326" t="s">
        <v>302</v>
      </c>
      <c r="AH9" s="1327"/>
      <c r="AI9" s="1328"/>
    </row>
    <row r="10" spans="1:35" s="21" customFormat="1" ht="27" customHeight="1">
      <c r="C10" s="643" t="str">
        <f>'Salary Detail (2)'!G10</f>
        <v>2/1/2024 - 1/31/2025</v>
      </c>
      <c r="D10" s="644" t="str">
        <f>'Salary Detail (2)'!H10</f>
        <v>2/1/2024 - 1/31/2025</v>
      </c>
      <c r="E10" s="645" t="str">
        <f>'Salary Detail (2)'!I10</f>
        <v>2/1/2024 - 1/31/2025</v>
      </c>
      <c r="F10" s="646" t="str">
        <f>'Salary Detail (2)'!N10</f>
        <v>N/A</v>
      </c>
      <c r="G10" s="647" t="str">
        <f>'Salary Detail (2)'!O10</f>
        <v>N/A</v>
      </c>
      <c r="H10" s="648" t="str">
        <f>'Salary Detail (2)'!P10</f>
        <v>N/A</v>
      </c>
      <c r="I10" s="649" t="str">
        <f>'Salary Detail (2)'!U10</f>
        <v>N/A</v>
      </c>
      <c r="J10" s="650" t="str">
        <f>'Salary Detail (2)'!V10</f>
        <v>N/A</v>
      </c>
      <c r="K10" s="651" t="str">
        <f>'Salary Detail (2)'!W10</f>
        <v>N/A</v>
      </c>
      <c r="L10" s="652" t="str">
        <f>'Salary Detail (2)'!AB10</f>
        <v>N/A</v>
      </c>
      <c r="M10" s="653" t="str">
        <f>'Salary Detail (2)'!AC10</f>
        <v>N/A</v>
      </c>
      <c r="N10" s="654" t="str">
        <f>'Salary Detail (2)'!AD10</f>
        <v>N/A</v>
      </c>
      <c r="O10" s="655" t="str">
        <f>'Salary Detail (2)'!AI10</f>
        <v>N/A</v>
      </c>
      <c r="P10" s="656" t="str">
        <f>'Salary Detail (2)'!AJ10</f>
        <v>N/A</v>
      </c>
      <c r="Q10" s="657" t="str">
        <f>'Salary Detail (2)'!AK10</f>
        <v>N/A</v>
      </c>
      <c r="R10" s="658" t="str">
        <f>'Salary Detail (2)'!AP10</f>
        <v>N/A</v>
      </c>
      <c r="S10" s="659" t="str">
        <f>'Salary Detail (2)'!AQ10</f>
        <v>N/A</v>
      </c>
      <c r="T10" s="660" t="str">
        <f>'Salary Detail (2)'!AR10</f>
        <v>N/A</v>
      </c>
      <c r="U10" s="661" t="str">
        <f>'Salary Detail (2)'!AW10</f>
        <v>N/A</v>
      </c>
      <c r="V10" s="662" t="str">
        <f>'Salary Detail (2)'!AX10</f>
        <v>N/A</v>
      </c>
      <c r="W10" s="663" t="str">
        <f>'Salary Detail (2)'!AY10</f>
        <v>N/A</v>
      </c>
      <c r="X10" s="664" t="str">
        <f>'Salary Detail (2)'!BD10</f>
        <v>N/A</v>
      </c>
      <c r="Y10" s="665" t="str">
        <f>'Salary Detail (2)'!BE10</f>
        <v>N/A</v>
      </c>
      <c r="Z10" s="666" t="str">
        <f>'Salary Detail (2)'!BF10</f>
        <v>N/A</v>
      </c>
      <c r="AA10" s="667" t="str">
        <f>'Salary Detail (2)'!BK10</f>
        <v>N/A</v>
      </c>
      <c r="AB10" s="668" t="str">
        <f>'Salary Detail (2)'!BL10</f>
        <v>N/A</v>
      </c>
      <c r="AC10" s="669" t="str">
        <f>'Salary Detail (2)'!BM10</f>
        <v>N/A</v>
      </c>
      <c r="AD10" s="670" t="str">
        <f>'Salary Detail (2)'!BR10</f>
        <v>N/A</v>
      </c>
      <c r="AE10" s="671" t="str">
        <f>'Salary Detail (2)'!BS10</f>
        <v>N/A</v>
      </c>
      <c r="AF10" s="672" t="str">
        <f>'Salary Detail (2)'!BT10</f>
        <v>N/A</v>
      </c>
      <c r="AG10" s="798" t="str">
        <f>'Salary Detail (2)'!BU10</f>
        <v>2/1/2024 - 1/31/2025</v>
      </c>
      <c r="AH10" s="799" t="str">
        <f>'Salary Detail (2)'!BV10</f>
        <v>2/1/2024 - 1/31/2025</v>
      </c>
      <c r="AI10" s="800" t="str">
        <f>'Salary Detail (2)'!BW10</f>
        <v>2/1/2024 - 1/31/2025</v>
      </c>
    </row>
    <row r="11" spans="1:35" ht="19.5" customHeight="1">
      <c r="C11" s="673" t="str">
        <f>'Salary Detail (2)'!G11</f>
        <v>12 Months</v>
      </c>
      <c r="D11" s="691" t="str">
        <f>'Salary Detail (2)'!H11</f>
        <v>12 Months</v>
      </c>
      <c r="E11" s="692" t="str">
        <f>'Salary Detail (2)'!I11</f>
        <v>12 Months</v>
      </c>
      <c r="F11" s="676" t="str">
        <f>'Salary Detail (2)'!N11</f>
        <v>12 Months</v>
      </c>
      <c r="G11" s="693" t="str">
        <f>'Salary Detail (2)'!O11</f>
        <v>12 Months</v>
      </c>
      <c r="H11" s="678" t="str">
        <f>'Salary Detail (2)'!P11</f>
        <v>12 Months</v>
      </c>
      <c r="I11" s="694" t="str">
        <f>'Salary Detail (2)'!U11</f>
        <v>12 Months</v>
      </c>
      <c r="J11" s="695" t="str">
        <f>'Salary Detail (2)'!V11</f>
        <v>12 Months</v>
      </c>
      <c r="K11" s="696" t="str">
        <f>'Salary Detail (2)'!W11</f>
        <v>12 Months</v>
      </c>
      <c r="L11" s="31" t="str">
        <f>'Salary Detail (2)'!AB11</f>
        <v>12 Months</v>
      </c>
      <c r="M11" s="697" t="str">
        <f>'Salary Detail (2)'!AC11</f>
        <v>12 Months</v>
      </c>
      <c r="N11" s="33" t="str">
        <f>'Salary Detail (2)'!AD11</f>
        <v>12 Months</v>
      </c>
      <c r="O11" s="34" t="str">
        <f>'Salary Detail (2)'!AI11</f>
        <v>12 Months</v>
      </c>
      <c r="P11" s="698" t="str">
        <f>'Salary Detail (2)'!AJ11</f>
        <v>12 Months</v>
      </c>
      <c r="Q11" s="36" t="str">
        <f>'Salary Detail (2)'!AK11</f>
        <v>12 Months</v>
      </c>
      <c r="R11" s="37" t="str">
        <f>'Salary Detail (2)'!AP11</f>
        <v>12 Months</v>
      </c>
      <c r="S11" s="699" t="str">
        <f>'Salary Detail (2)'!AQ11</f>
        <v>12 Months</v>
      </c>
      <c r="T11" s="39" t="str">
        <f>'Salary Detail (2)'!AR11</f>
        <v>12 Months</v>
      </c>
      <c r="U11" s="40" t="str">
        <f>'Salary Detail (2)'!AW11</f>
        <v>12 Months</v>
      </c>
      <c r="V11" s="700" t="str">
        <f>'Salary Detail (2)'!AX11</f>
        <v>12 Months</v>
      </c>
      <c r="W11" s="42" t="str">
        <f>'Salary Detail (2)'!AY11</f>
        <v>12 Months</v>
      </c>
      <c r="X11" s="43" t="str">
        <f>'Salary Detail (2)'!BD11</f>
        <v>12 Months</v>
      </c>
      <c r="Y11" s="701" t="str">
        <f>'Salary Detail (2)'!BE11</f>
        <v>12 Months</v>
      </c>
      <c r="Z11" s="45" t="str">
        <f>'Salary Detail (2)'!BF11</f>
        <v>12 Months</v>
      </c>
      <c r="AA11" s="46" t="str">
        <f>'Salary Detail (2)'!BK11</f>
        <v>12 Months</v>
      </c>
      <c r="AB11" s="702" t="str">
        <f>'Salary Detail (2)'!BL11</f>
        <v>12 Months</v>
      </c>
      <c r="AC11" s="48" t="str">
        <f>'Salary Detail (2)'!BM11</f>
        <v>12 Months</v>
      </c>
      <c r="AD11" s="49" t="str">
        <f>'Salary Detail (2)'!BR11</f>
        <v>12 Months</v>
      </c>
      <c r="AE11" s="703" t="str">
        <f>'Salary Detail (2)'!BS11</f>
        <v>12 Months</v>
      </c>
      <c r="AF11" s="51" t="str">
        <f>'Salary Detail (2)'!BT11</f>
        <v>12 Months</v>
      </c>
      <c r="AG11" s="1359" t="str">
        <f>'Salary Detail (2)'!BU11</f>
        <v/>
      </c>
      <c r="AH11" s="1361" t="str">
        <f>'Salary Detail (2)'!BV11</f>
        <v xml:space="preserve"> </v>
      </c>
      <c r="AI11" s="1363" t="str">
        <f>'Salary Detail (2)'!BW11</f>
        <v>New</v>
      </c>
    </row>
    <row r="12" spans="1:35" ht="19.5" customHeight="1">
      <c r="C12" s="673" t="str">
        <f>'Salary Detail (2)'!G12</f>
        <v/>
      </c>
      <c r="D12" s="674" t="str">
        <f>'Salary Detail (2)'!H12</f>
        <v xml:space="preserve"> </v>
      </c>
      <c r="E12" s="675" t="str">
        <f>'Salary Detail (2)'!I12</f>
        <v>New</v>
      </c>
      <c r="F12" s="676" t="str">
        <f>'Salary Detail (2)'!N12</f>
        <v/>
      </c>
      <c r="G12" s="677" t="str">
        <f>'Salary Detail (2)'!O12</f>
        <v xml:space="preserve"> </v>
      </c>
      <c r="H12" s="678" t="str">
        <f>'Salary Detail (2)'!P12</f>
        <v>New</v>
      </c>
      <c r="I12" s="679" t="str">
        <f>'Salary Detail (2)'!U12</f>
        <v/>
      </c>
      <c r="J12" s="680" t="str">
        <f>'Salary Detail (2)'!V12</f>
        <v xml:space="preserve"> </v>
      </c>
      <c r="K12" s="681" t="str">
        <f>'Salary Detail (2)'!W12</f>
        <v>New</v>
      </c>
      <c r="L12" s="31" t="str">
        <f>'Salary Detail (2)'!AB12</f>
        <v/>
      </c>
      <c r="M12" s="32" t="str">
        <f>'Salary Detail (2)'!AC12</f>
        <v xml:space="preserve"> </v>
      </c>
      <c r="N12" s="33" t="str">
        <f>'Salary Detail (2)'!AD12</f>
        <v>New</v>
      </c>
      <c r="O12" s="34" t="str">
        <f>'Salary Detail (2)'!AI12</f>
        <v/>
      </c>
      <c r="P12" s="35" t="str">
        <f>'Salary Detail (2)'!AJ12</f>
        <v xml:space="preserve"> </v>
      </c>
      <c r="Q12" s="36" t="str">
        <f>'Salary Detail (2)'!AK12</f>
        <v>New</v>
      </c>
      <c r="R12" s="37" t="str">
        <f>'Salary Detail (2)'!AP12</f>
        <v/>
      </c>
      <c r="S12" s="38" t="str">
        <f>'Salary Detail (2)'!AQ12</f>
        <v xml:space="preserve"> </v>
      </c>
      <c r="T12" s="39" t="str">
        <f>'Salary Detail (2)'!AR12</f>
        <v>New</v>
      </c>
      <c r="U12" s="40" t="str">
        <f>'Salary Detail (2)'!AW12</f>
        <v/>
      </c>
      <c r="V12" s="41" t="str">
        <f>'Salary Detail (2)'!AX12</f>
        <v xml:space="preserve"> </v>
      </c>
      <c r="W12" s="42" t="str">
        <f>'Salary Detail (2)'!AY12</f>
        <v>New</v>
      </c>
      <c r="X12" s="43" t="str">
        <f>'Salary Detail (2)'!BD12</f>
        <v/>
      </c>
      <c r="Y12" s="44" t="str">
        <f>'Salary Detail (2)'!BE12</f>
        <v xml:space="preserve"> </v>
      </c>
      <c r="Z12" s="45" t="str">
        <f>'Salary Detail (2)'!BF12</f>
        <v>New</v>
      </c>
      <c r="AA12" s="46" t="str">
        <f>'Salary Detail (2)'!BK12</f>
        <v/>
      </c>
      <c r="AB12" s="47" t="str">
        <f>'Salary Detail (2)'!BL12</f>
        <v xml:space="preserve"> </v>
      </c>
      <c r="AC12" s="48" t="str">
        <f>'Salary Detail (2)'!BM12</f>
        <v>New</v>
      </c>
      <c r="AD12" s="49" t="str">
        <f>'Salary Detail (2)'!BR12</f>
        <v/>
      </c>
      <c r="AE12" s="50" t="str">
        <f>'Salary Detail (2)'!BS12</f>
        <v xml:space="preserve"> </v>
      </c>
      <c r="AF12" s="51" t="str">
        <f>'Salary Detail (2)'!BT12</f>
        <v>New</v>
      </c>
      <c r="AG12" s="1360"/>
      <c r="AH12" s="1362"/>
      <c r="AI12" s="1364"/>
    </row>
    <row r="13" spans="1:35" ht="30.75" customHeight="1">
      <c r="A13" s="739" t="s">
        <v>348</v>
      </c>
      <c r="B13" s="740"/>
      <c r="C13" s="22" t="s">
        <v>349</v>
      </c>
      <c r="D13" s="23" t="s">
        <v>340</v>
      </c>
      <c r="E13" s="24" t="s">
        <v>349</v>
      </c>
      <c r="F13" s="25" t="s">
        <v>349</v>
      </c>
      <c r="G13" s="26" t="s">
        <v>340</v>
      </c>
      <c r="H13" s="27" t="s">
        <v>349</v>
      </c>
      <c r="I13" s="28" t="s">
        <v>349</v>
      </c>
      <c r="J13" s="30" t="s">
        <v>340</v>
      </c>
      <c r="K13" s="29" t="s">
        <v>349</v>
      </c>
      <c r="L13" s="31" t="s">
        <v>349</v>
      </c>
      <c r="M13" s="32" t="s">
        <v>340</v>
      </c>
      <c r="N13" s="33" t="s">
        <v>349</v>
      </c>
      <c r="O13" s="34" t="s">
        <v>349</v>
      </c>
      <c r="P13" s="35" t="s">
        <v>340</v>
      </c>
      <c r="Q13" s="36" t="s">
        <v>349</v>
      </c>
      <c r="R13" s="37" t="s">
        <v>349</v>
      </c>
      <c r="S13" s="38" t="s">
        <v>340</v>
      </c>
      <c r="T13" s="39" t="s">
        <v>349</v>
      </c>
      <c r="U13" s="40" t="s">
        <v>349</v>
      </c>
      <c r="V13" s="41" t="s">
        <v>340</v>
      </c>
      <c r="W13" s="42" t="s">
        <v>349</v>
      </c>
      <c r="X13" s="43" t="s">
        <v>349</v>
      </c>
      <c r="Y13" s="44" t="s">
        <v>340</v>
      </c>
      <c r="Z13" s="45" t="s">
        <v>349</v>
      </c>
      <c r="AA13" s="46" t="s">
        <v>349</v>
      </c>
      <c r="AB13" s="47" t="s">
        <v>340</v>
      </c>
      <c r="AC13" s="48" t="s">
        <v>349</v>
      </c>
      <c r="AD13" s="49" t="s">
        <v>349</v>
      </c>
      <c r="AE13" s="50" t="s">
        <v>340</v>
      </c>
      <c r="AF13" s="51" t="s">
        <v>349</v>
      </c>
      <c r="AG13" s="801" t="s">
        <v>349</v>
      </c>
      <c r="AH13" s="803" t="s">
        <v>340</v>
      </c>
      <c r="AI13" s="802" t="s">
        <v>349</v>
      </c>
    </row>
    <row r="14" spans="1:35" s="413" customFormat="1" ht="17.25" customHeight="1">
      <c r="A14" s="1324" t="s">
        <v>350</v>
      </c>
      <c r="B14" s="1325"/>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24" t="s">
        <v>351</v>
      </c>
      <c r="B15" s="1325"/>
      <c r="C15" s="427"/>
      <c r="D15" s="424">
        <f t="shared" ref="D15:D67" si="0">E15-C15</f>
        <v>0</v>
      </c>
      <c r="E15" s="428"/>
      <c r="F15" s="414"/>
      <c r="G15" s="424">
        <f t="shared" ref="G15:G67" si="1">H15-F15</f>
        <v>0</v>
      </c>
      <c r="H15" s="415"/>
      <c r="I15" s="414"/>
      <c r="J15" s="424">
        <f t="shared" ref="J15:J67" si="2">K15-I15</f>
        <v>0</v>
      </c>
      <c r="K15" s="415"/>
      <c r="L15" s="414"/>
      <c r="M15" s="424">
        <f t="shared" ref="M15:M67" si="3">N15-L15</f>
        <v>0</v>
      </c>
      <c r="N15" s="415"/>
      <c r="O15" s="414"/>
      <c r="P15" s="424">
        <f t="shared" ref="P15:P67" si="4">Q15-O15</f>
        <v>0</v>
      </c>
      <c r="Q15" s="415"/>
      <c r="R15" s="414"/>
      <c r="S15" s="424">
        <f t="shared" ref="S15:S67" si="5">T15-R15</f>
        <v>0</v>
      </c>
      <c r="T15" s="415"/>
      <c r="U15" s="414"/>
      <c r="V15" s="424">
        <f t="shared" ref="V15:V67" si="6">W15-U15</f>
        <v>0</v>
      </c>
      <c r="W15" s="415"/>
      <c r="X15" s="414"/>
      <c r="Y15" s="424">
        <f t="shared" ref="Y15:Y67" si="7">Z15-X15</f>
        <v>0</v>
      </c>
      <c r="Z15" s="415"/>
      <c r="AA15" s="414"/>
      <c r="AB15" s="424">
        <f t="shared" ref="AB15:AB67" si="8">AC15-AA15</f>
        <v>0</v>
      </c>
      <c r="AC15" s="415"/>
      <c r="AD15" s="414"/>
      <c r="AE15" s="424">
        <f t="shared" ref="AE15:AE67" si="9">AF15-AD15</f>
        <v>0</v>
      </c>
      <c r="AF15" s="415"/>
      <c r="AG15" s="431">
        <f t="shared" ref="AG15:AI30" si="10">SUM(C15,F15,I15,L15,O15,R15,U15,X15,AA15,AD15)</f>
        <v>0</v>
      </c>
      <c r="AH15" s="432">
        <f t="shared" si="10"/>
        <v>0</v>
      </c>
      <c r="AI15" s="682">
        <f t="shared" si="10"/>
        <v>0</v>
      </c>
    </row>
    <row r="16" spans="1:35" s="413" customFormat="1" ht="17.25" customHeight="1">
      <c r="A16" s="1324" t="s">
        <v>352</v>
      </c>
      <c r="B16" s="1325"/>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24" t="s">
        <v>353</v>
      </c>
      <c r="B17" s="1325"/>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24" t="s">
        <v>354</v>
      </c>
      <c r="B18" s="1325"/>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24" t="s">
        <v>355</v>
      </c>
      <c r="B19" s="1325"/>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24" t="s">
        <v>356</v>
      </c>
      <c r="B20" s="1325"/>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24" t="s">
        <v>357</v>
      </c>
      <c r="B21" s="1325"/>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24" t="s">
        <v>358</v>
      </c>
      <c r="B22" s="1325"/>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65"/>
      <c r="B23" s="1366"/>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65"/>
      <c r="B24" s="1366"/>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A25" s="1365"/>
      <c r="B25" s="1366"/>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65"/>
      <c r="B26" s="1366"/>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65"/>
      <c r="B27" s="1366"/>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65"/>
      <c r="B28" s="1366"/>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4" si="11">SUM(C28,F28,I28,L28,O28,R28,U28,X28,AA28,AD28)</f>
        <v>0</v>
      </c>
      <c r="AH28" s="432">
        <f t="shared" si="11"/>
        <v>0</v>
      </c>
      <c r="AI28" s="682">
        <f t="shared" si="10"/>
        <v>0</v>
      </c>
      <c r="AJ28"/>
      <c r="AK28"/>
      <c r="AL28"/>
    </row>
    <row r="29" spans="1:38" s="413" customFormat="1" ht="17.25" customHeight="1">
      <c r="A29" s="1365"/>
      <c r="B29" s="1366"/>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65"/>
      <c r="B30" s="1366"/>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65"/>
      <c r="B31" s="1366"/>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65"/>
      <c r="B32" s="1366"/>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65"/>
      <c r="B33" s="1366"/>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65"/>
      <c r="B34" s="1366"/>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65"/>
      <c r="B35" s="1366"/>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65"/>
      <c r="B36" s="1366"/>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65"/>
      <c r="B37" s="1366"/>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65"/>
      <c r="B38" s="1366"/>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65"/>
      <c r="B39" s="1366"/>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65"/>
      <c r="B40" s="1366"/>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65"/>
      <c r="B41" s="1366"/>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65"/>
      <c r="B42" s="1366"/>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65"/>
      <c r="B43" s="1366"/>
      <c r="C43" s="414"/>
      <c r="D43" s="424">
        <f t="shared" ref="D43" si="12">E43-C43</f>
        <v>0</v>
      </c>
      <c r="E43" s="415"/>
      <c r="F43" s="414"/>
      <c r="G43" s="424">
        <f t="shared" ref="G43" si="13">H43-F43</f>
        <v>0</v>
      </c>
      <c r="H43" s="428"/>
      <c r="I43" s="414"/>
      <c r="J43" s="424">
        <f t="shared" ref="J43" si="14">K43-I43</f>
        <v>0</v>
      </c>
      <c r="K43" s="428"/>
      <c r="L43" s="414"/>
      <c r="M43" s="424">
        <f t="shared" ref="M43" si="15">N43-L43</f>
        <v>0</v>
      </c>
      <c r="N43" s="428"/>
      <c r="O43" s="414"/>
      <c r="P43" s="424">
        <f t="shared" ref="P43" si="16">Q43-O43</f>
        <v>0</v>
      </c>
      <c r="Q43" s="428"/>
      <c r="R43" s="414"/>
      <c r="S43" s="424">
        <f t="shared" ref="S43" si="17">T43-R43</f>
        <v>0</v>
      </c>
      <c r="T43" s="428"/>
      <c r="U43" s="414"/>
      <c r="V43" s="424">
        <f t="shared" ref="V43" si="18">W43-U43</f>
        <v>0</v>
      </c>
      <c r="W43" s="428"/>
      <c r="X43" s="414"/>
      <c r="Y43" s="424">
        <f t="shared" ref="Y43" si="19">Z43-X43</f>
        <v>0</v>
      </c>
      <c r="Z43" s="428"/>
      <c r="AA43" s="414"/>
      <c r="AB43" s="424">
        <f t="shared" ref="AB43" si="20">AC43-AA43</f>
        <v>0</v>
      </c>
      <c r="AC43" s="428"/>
      <c r="AD43" s="414"/>
      <c r="AE43" s="424">
        <f t="shared" ref="AE43" si="21">AF43-AD43</f>
        <v>0</v>
      </c>
      <c r="AF43" s="428"/>
      <c r="AG43" s="431">
        <f t="shared" ref="AG43" si="22">SUM(C43,F43,I43,L43,O43,R43,U43,X43,AA43,AD43)</f>
        <v>0</v>
      </c>
      <c r="AH43" s="432">
        <f t="shared" ref="AH43" si="23">SUM(D43,G43,J43,M43,P43,S43,V43,Y43,AB43,AE43)</f>
        <v>0</v>
      </c>
      <c r="AI43" s="682">
        <f t="shared" ref="AI43" si="24">SUM(E43,H43,K43,N43,Q43,T43,W43,Z43,AC43,AF43)</f>
        <v>0</v>
      </c>
      <c r="AJ43"/>
      <c r="AK43"/>
      <c r="AL43"/>
    </row>
    <row r="44" spans="1:38" s="413" customFormat="1" ht="17.25" customHeight="1">
      <c r="A44" s="1365"/>
      <c r="B44" s="1366"/>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65"/>
      <c r="B45" s="1366"/>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65"/>
      <c r="B46" s="1366"/>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65"/>
      <c r="B47" s="1366"/>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65"/>
      <c r="B48" s="1366"/>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65"/>
      <c r="B49" s="1366"/>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65"/>
      <c r="B50" s="1366"/>
      <c r="C50" s="414"/>
      <c r="D50" s="424">
        <f t="shared" ref="D50" si="25">E50-C50</f>
        <v>0</v>
      </c>
      <c r="E50" s="415"/>
      <c r="F50" s="414"/>
      <c r="G50" s="424">
        <f t="shared" ref="G50" si="26">H50-F50</f>
        <v>0</v>
      </c>
      <c r="H50" s="428"/>
      <c r="I50" s="414"/>
      <c r="J50" s="424">
        <f t="shared" ref="J50" si="27">K50-I50</f>
        <v>0</v>
      </c>
      <c r="K50" s="428"/>
      <c r="L50" s="414"/>
      <c r="M50" s="424">
        <f t="shared" ref="M50" si="28">N50-L50</f>
        <v>0</v>
      </c>
      <c r="N50" s="428"/>
      <c r="O50" s="414"/>
      <c r="P50" s="424">
        <f t="shared" ref="P50" si="29">Q50-O50</f>
        <v>0</v>
      </c>
      <c r="Q50" s="428"/>
      <c r="R50" s="414"/>
      <c r="S50" s="424">
        <f t="shared" ref="S50" si="30">T50-R50</f>
        <v>0</v>
      </c>
      <c r="T50" s="428"/>
      <c r="U50" s="414"/>
      <c r="V50" s="424">
        <f t="shared" ref="V50" si="31">W50-U50</f>
        <v>0</v>
      </c>
      <c r="W50" s="428"/>
      <c r="X50" s="414"/>
      <c r="Y50" s="424">
        <f t="shared" ref="Y50" si="32">Z50-X50</f>
        <v>0</v>
      </c>
      <c r="Z50" s="428"/>
      <c r="AA50" s="414"/>
      <c r="AB50" s="424">
        <f t="shared" ref="AB50" si="33">AC50-AA50</f>
        <v>0</v>
      </c>
      <c r="AC50" s="428"/>
      <c r="AD50" s="414"/>
      <c r="AE50" s="424">
        <f t="shared" ref="AE50" si="34">AF50-AD50</f>
        <v>0</v>
      </c>
      <c r="AF50" s="428"/>
      <c r="AG50" s="431">
        <f t="shared" ref="AG50" si="35">SUM(C50,F50,I50,L50,O50,R50,U50,X50,AA50,AD50)</f>
        <v>0</v>
      </c>
      <c r="AH50" s="432">
        <f t="shared" ref="AH50" si="36">SUM(D50,G50,J50,M50,P50,S50,V50,Y50,AB50,AE50)</f>
        <v>0</v>
      </c>
      <c r="AI50" s="682">
        <f t="shared" ref="AI50" si="37">SUM(E50,H50,K50,N50,Q50,T50,W50,Z50,AC50,AF50)</f>
        <v>0</v>
      </c>
      <c r="AJ50"/>
      <c r="AK50"/>
      <c r="AL50"/>
    </row>
    <row r="51" spans="1:38" s="413" customFormat="1" ht="17.25" customHeight="1">
      <c r="A51" s="1365"/>
      <c r="B51" s="1366"/>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65"/>
      <c r="B52" s="1366"/>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65"/>
      <c r="B53" s="1366"/>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65"/>
      <c r="B54" s="1366"/>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65"/>
      <c r="B55" s="1366"/>
      <c r="C55" s="414"/>
      <c r="D55" s="424">
        <f t="shared" ref="D55" si="38">E55-C55</f>
        <v>0</v>
      </c>
      <c r="E55" s="415"/>
      <c r="F55" s="414"/>
      <c r="G55" s="424">
        <f t="shared" ref="G55" si="39">H55-F55</f>
        <v>0</v>
      </c>
      <c r="H55" s="415"/>
      <c r="I55" s="414"/>
      <c r="J55" s="424">
        <f t="shared" ref="J55" si="40">K55-I55</f>
        <v>0</v>
      </c>
      <c r="K55" s="415"/>
      <c r="L55" s="414"/>
      <c r="M55" s="424">
        <f t="shared" ref="M55" si="41">N55-L55</f>
        <v>0</v>
      </c>
      <c r="N55" s="415"/>
      <c r="O55" s="414"/>
      <c r="P55" s="424">
        <f t="shared" ref="P55" si="42">Q55-O55</f>
        <v>0</v>
      </c>
      <c r="Q55" s="415"/>
      <c r="R55" s="414"/>
      <c r="S55" s="424">
        <f t="shared" ref="S55" si="43">T55-R55</f>
        <v>0</v>
      </c>
      <c r="T55" s="415"/>
      <c r="U55" s="414"/>
      <c r="V55" s="424">
        <f t="shared" ref="V55" si="44">W55-U55</f>
        <v>0</v>
      </c>
      <c r="W55" s="415"/>
      <c r="X55" s="414"/>
      <c r="Y55" s="424">
        <f t="shared" ref="Y55" si="45">Z55-X55</f>
        <v>0</v>
      </c>
      <c r="Z55" s="415"/>
      <c r="AA55" s="414"/>
      <c r="AB55" s="424">
        <f t="shared" ref="AB55" si="46">AC55-AA55</f>
        <v>0</v>
      </c>
      <c r="AC55" s="415"/>
      <c r="AD55" s="414"/>
      <c r="AE55" s="424">
        <f t="shared" ref="AE55" si="47">AF55-AD55</f>
        <v>0</v>
      </c>
      <c r="AF55" s="415"/>
      <c r="AG55" s="431">
        <f t="shared" ref="AG55" si="48">SUM(C55,F55,I55,L55,O55,R55,U55,X55,AA55,AD55)</f>
        <v>0</v>
      </c>
      <c r="AH55" s="432">
        <f t="shared" ref="AH55" si="49">SUM(D55,G55,J55,M55,P55,S55,V55,Y55,AB55,AE55)</f>
        <v>0</v>
      </c>
      <c r="AI55" s="682">
        <f t="shared" ref="AI55" si="50">SUM(E55,H55,K55,N55,Q55,T55,W55,Z55,AC55,AF55)</f>
        <v>0</v>
      </c>
    </row>
    <row r="56" spans="1:38" s="413" customFormat="1" ht="17.25" customHeight="1">
      <c r="A56" s="1373" t="s">
        <v>359</v>
      </c>
      <c r="B56" s="1374"/>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65"/>
      <c r="B57" s="1366"/>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65"/>
      <c r="B58" s="1366"/>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65"/>
      <c r="B59" s="1366"/>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65"/>
      <c r="B60" s="1366"/>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65"/>
      <c r="B61" s="1366"/>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1"/>
        <v>0</v>
      </c>
      <c r="AH61" s="432">
        <f t="shared" si="11"/>
        <v>0</v>
      </c>
      <c r="AI61" s="682">
        <f t="shared" si="11"/>
        <v>0</v>
      </c>
    </row>
    <row r="62" spans="1:38" s="413" customFormat="1" ht="17.25" customHeight="1">
      <c r="A62" s="1365"/>
      <c r="B62" s="1366"/>
      <c r="C62" s="414"/>
      <c r="D62" s="424">
        <f t="shared" si="0"/>
        <v>0</v>
      </c>
      <c r="E62" s="415"/>
      <c r="F62" s="427"/>
      <c r="G62" s="424">
        <f t="shared" si="1"/>
        <v>0</v>
      </c>
      <c r="H62" s="428"/>
      <c r="I62" s="427"/>
      <c r="J62" s="424">
        <f t="shared" si="2"/>
        <v>0</v>
      </c>
      <c r="K62" s="428"/>
      <c r="L62" s="427"/>
      <c r="M62" s="424">
        <f t="shared" si="3"/>
        <v>0</v>
      </c>
      <c r="N62" s="428"/>
      <c r="O62" s="427"/>
      <c r="P62" s="424">
        <f t="shared" si="4"/>
        <v>0</v>
      </c>
      <c r="Q62" s="428"/>
      <c r="R62" s="427"/>
      <c r="S62" s="424">
        <f t="shared" si="5"/>
        <v>0</v>
      </c>
      <c r="T62" s="428"/>
      <c r="U62" s="427"/>
      <c r="V62" s="424">
        <f t="shared" si="6"/>
        <v>0</v>
      </c>
      <c r="W62" s="428"/>
      <c r="X62" s="427"/>
      <c r="Y62" s="424">
        <f t="shared" si="7"/>
        <v>0</v>
      </c>
      <c r="Z62" s="428"/>
      <c r="AA62" s="427"/>
      <c r="AB62" s="424">
        <f t="shared" si="8"/>
        <v>0</v>
      </c>
      <c r="AC62" s="428"/>
      <c r="AD62" s="427"/>
      <c r="AE62" s="424">
        <f t="shared" si="9"/>
        <v>0</v>
      </c>
      <c r="AF62" s="428"/>
      <c r="AG62" s="431">
        <f t="shared" si="11"/>
        <v>0</v>
      </c>
      <c r="AH62" s="432">
        <f t="shared" si="11"/>
        <v>0</v>
      </c>
      <c r="AI62" s="682">
        <f t="shared" si="11"/>
        <v>0</v>
      </c>
      <c r="AJ62"/>
      <c r="AK62"/>
      <c r="AL62"/>
    </row>
    <row r="63" spans="1:38" s="413" customFormat="1" ht="17.25" customHeight="1">
      <c r="A63" s="1365"/>
      <c r="B63" s="1366"/>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65"/>
      <c r="B64" s="1366"/>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si="11"/>
        <v>0</v>
      </c>
      <c r="AH64" s="432">
        <f t="shared" si="11"/>
        <v>0</v>
      </c>
      <c r="AI64" s="682">
        <f t="shared" si="11"/>
        <v>0</v>
      </c>
    </row>
    <row r="65" spans="1:37" s="413" customFormat="1" ht="17.25" customHeight="1">
      <c r="A65" s="1365"/>
      <c r="B65" s="1366"/>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ref="AG65:AI67" si="51">SUM(C65,F65,I65,L65,O65,R65,U65,X65,AA65,AD65)</f>
        <v>0</v>
      </c>
      <c r="AH65" s="432">
        <f t="shared" si="51"/>
        <v>0</v>
      </c>
      <c r="AI65" s="682">
        <f t="shared" si="51"/>
        <v>0</v>
      </c>
    </row>
    <row r="66" spans="1:37" s="413" customFormat="1" ht="17.25" customHeight="1">
      <c r="A66" s="1365"/>
      <c r="B66" s="1366"/>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si="51"/>
        <v>0</v>
      </c>
      <c r="AH66" s="432">
        <f t="shared" si="51"/>
        <v>0</v>
      </c>
      <c r="AI66" s="682">
        <f t="shared" si="51"/>
        <v>0</v>
      </c>
    </row>
    <row r="67" spans="1:37" s="413" customFormat="1" ht="15" customHeight="1">
      <c r="A67" s="1365"/>
      <c r="B67" s="1366"/>
      <c r="C67" s="417"/>
      <c r="D67" s="424">
        <f t="shared" si="0"/>
        <v>0</v>
      </c>
      <c r="E67" s="418"/>
      <c r="F67" s="417"/>
      <c r="G67" s="424">
        <f t="shared" si="1"/>
        <v>0</v>
      </c>
      <c r="H67" s="418"/>
      <c r="I67" s="417"/>
      <c r="J67" s="424">
        <f t="shared" si="2"/>
        <v>0</v>
      </c>
      <c r="K67" s="418"/>
      <c r="L67" s="417"/>
      <c r="M67" s="424">
        <f t="shared" si="3"/>
        <v>0</v>
      </c>
      <c r="N67" s="418"/>
      <c r="O67" s="417"/>
      <c r="P67" s="424">
        <f t="shared" si="4"/>
        <v>0</v>
      </c>
      <c r="Q67" s="418"/>
      <c r="R67" s="417"/>
      <c r="S67" s="424">
        <f t="shared" si="5"/>
        <v>0</v>
      </c>
      <c r="T67" s="418"/>
      <c r="U67" s="417"/>
      <c r="V67" s="424">
        <f t="shared" si="6"/>
        <v>0</v>
      </c>
      <c r="W67" s="418"/>
      <c r="X67" s="417"/>
      <c r="Y67" s="424">
        <f t="shared" si="7"/>
        <v>0</v>
      </c>
      <c r="Z67" s="418"/>
      <c r="AA67" s="417"/>
      <c r="AB67" s="424">
        <f t="shared" si="8"/>
        <v>0</v>
      </c>
      <c r="AC67" s="418"/>
      <c r="AD67" s="417"/>
      <c r="AE67" s="424">
        <f t="shared" si="9"/>
        <v>0</v>
      </c>
      <c r="AF67" s="418"/>
      <c r="AG67" s="434">
        <f t="shared" si="51"/>
        <v>0</v>
      </c>
      <c r="AH67" s="827">
        <f t="shared" si="51"/>
        <v>0</v>
      </c>
      <c r="AI67" s="436">
        <f t="shared" si="51"/>
        <v>0</v>
      </c>
    </row>
    <row r="68" spans="1:37" ht="17.25" customHeight="1">
      <c r="A68" s="1371" t="s">
        <v>360</v>
      </c>
      <c r="B68" s="1372"/>
      <c r="C68" s="427">
        <f t="shared" ref="C68:AF68" si="52">ROUND(SUM(C14:C67),0)</f>
        <v>0</v>
      </c>
      <c r="D68" s="426">
        <f t="shared" si="52"/>
        <v>0</v>
      </c>
      <c r="E68" s="428">
        <f t="shared" si="52"/>
        <v>0</v>
      </c>
      <c r="F68" s="427">
        <f t="shared" si="52"/>
        <v>0</v>
      </c>
      <c r="G68" s="426">
        <f t="shared" si="52"/>
        <v>0</v>
      </c>
      <c r="H68" s="428">
        <f t="shared" si="52"/>
        <v>0</v>
      </c>
      <c r="I68" s="427">
        <f t="shared" si="52"/>
        <v>0</v>
      </c>
      <c r="J68" s="426">
        <f t="shared" si="52"/>
        <v>0</v>
      </c>
      <c r="K68" s="428">
        <f t="shared" si="52"/>
        <v>0</v>
      </c>
      <c r="L68" s="427">
        <f t="shared" si="52"/>
        <v>0</v>
      </c>
      <c r="M68" s="426">
        <f t="shared" si="52"/>
        <v>0</v>
      </c>
      <c r="N68" s="428">
        <f t="shared" si="52"/>
        <v>0</v>
      </c>
      <c r="O68" s="427">
        <f t="shared" si="52"/>
        <v>0</v>
      </c>
      <c r="P68" s="426">
        <f t="shared" si="52"/>
        <v>0</v>
      </c>
      <c r="Q68" s="428">
        <f t="shared" si="52"/>
        <v>0</v>
      </c>
      <c r="R68" s="427">
        <f t="shared" si="52"/>
        <v>0</v>
      </c>
      <c r="S68" s="426">
        <f t="shared" si="52"/>
        <v>0</v>
      </c>
      <c r="T68" s="428">
        <f t="shared" si="52"/>
        <v>0</v>
      </c>
      <c r="U68" s="427">
        <f t="shared" si="52"/>
        <v>0</v>
      </c>
      <c r="V68" s="426">
        <f t="shared" si="52"/>
        <v>0</v>
      </c>
      <c r="W68" s="428">
        <f t="shared" si="52"/>
        <v>0</v>
      </c>
      <c r="X68" s="427">
        <f t="shared" si="52"/>
        <v>0</v>
      </c>
      <c r="Y68" s="426">
        <f t="shared" si="52"/>
        <v>0</v>
      </c>
      <c r="Z68" s="428">
        <f t="shared" si="52"/>
        <v>0</v>
      </c>
      <c r="AA68" s="427">
        <f t="shared" si="52"/>
        <v>0</v>
      </c>
      <c r="AB68" s="426">
        <f t="shared" si="52"/>
        <v>0</v>
      </c>
      <c r="AC68" s="428">
        <f t="shared" si="52"/>
        <v>0</v>
      </c>
      <c r="AD68" s="427">
        <f t="shared" si="52"/>
        <v>0</v>
      </c>
      <c r="AE68" s="426">
        <f t="shared" si="52"/>
        <v>0</v>
      </c>
      <c r="AF68" s="428">
        <f t="shared" si="52"/>
        <v>0</v>
      </c>
      <c r="AG68" s="429">
        <f t="shared" ref="AG68:AI68" si="53">SUM(AG14:AG67)</f>
        <v>0</v>
      </c>
      <c r="AH68" s="430">
        <f t="shared" si="53"/>
        <v>0</v>
      </c>
      <c r="AI68" s="428">
        <f t="shared" si="53"/>
        <v>0</v>
      </c>
    </row>
    <row r="69" spans="1:37" s="413" customFormat="1" ht="17.25" customHeight="1">
      <c r="A69" s="1369"/>
      <c r="B69" s="1370"/>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67" t="s">
        <v>361</v>
      </c>
      <c r="B70" s="1368"/>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65"/>
      <c r="B71" s="1366"/>
      <c r="C71" s="414"/>
      <c r="D71" s="424">
        <f t="shared" ref="D71:D91" si="54">E71-C71</f>
        <v>0</v>
      </c>
      <c r="E71" s="415"/>
      <c r="F71" s="414"/>
      <c r="G71" s="424">
        <f t="shared" ref="G71:G91" si="55">H71-F71</f>
        <v>0</v>
      </c>
      <c r="H71" s="415"/>
      <c r="I71" s="414"/>
      <c r="J71" s="424">
        <f t="shared" ref="J71:J90" si="56">K71-I71</f>
        <v>0</v>
      </c>
      <c r="K71" s="415"/>
      <c r="L71" s="414"/>
      <c r="M71" s="424">
        <f t="shared" ref="M71:M91" si="57">N71-L71</f>
        <v>0</v>
      </c>
      <c r="N71" s="415"/>
      <c r="O71" s="414"/>
      <c r="P71" s="424">
        <f t="shared" ref="P71:P91" si="58">Q71-O71</f>
        <v>0</v>
      </c>
      <c r="Q71" s="415"/>
      <c r="R71" s="414"/>
      <c r="S71" s="424">
        <f t="shared" ref="S71:S91" si="59">T71-R71</f>
        <v>0</v>
      </c>
      <c r="T71" s="415"/>
      <c r="U71" s="414"/>
      <c r="V71" s="424">
        <f t="shared" ref="V71:V91" si="60">W71-U71</f>
        <v>0</v>
      </c>
      <c r="W71" s="415"/>
      <c r="X71" s="414"/>
      <c r="Y71" s="424">
        <f t="shared" ref="Y71:Y91" si="61">Z71-X71</f>
        <v>0</v>
      </c>
      <c r="Z71" s="415"/>
      <c r="AA71" s="414"/>
      <c r="AB71" s="424">
        <f t="shared" ref="AB71:AB91" si="62">AC71-AA71</f>
        <v>0</v>
      </c>
      <c r="AC71" s="415"/>
      <c r="AD71" s="414"/>
      <c r="AE71" s="424">
        <f t="shared" ref="AE71:AE91" si="63">AF71-AD71</f>
        <v>0</v>
      </c>
      <c r="AF71" s="415"/>
      <c r="AG71" s="431">
        <f t="shared" ref="AG71:AI91" si="64">SUM(C71,F71,I71,L71,O71,R71,U71,X71,AA71,AD71)</f>
        <v>0</v>
      </c>
      <c r="AH71" s="432">
        <f t="shared" si="64"/>
        <v>0</v>
      </c>
      <c r="AI71" s="682">
        <f t="shared" si="64"/>
        <v>0</v>
      </c>
      <c r="AK71" s="541"/>
    </row>
    <row r="72" spans="1:37" s="413" customFormat="1" ht="17.25" customHeight="1">
      <c r="A72" s="1365"/>
      <c r="B72" s="1366"/>
      <c r="C72" s="414"/>
      <c r="D72" s="424">
        <f t="shared" si="54"/>
        <v>0</v>
      </c>
      <c r="E72" s="415"/>
      <c r="F72" s="414"/>
      <c r="G72" s="424">
        <f t="shared" si="55"/>
        <v>0</v>
      </c>
      <c r="H72" s="415"/>
      <c r="I72" s="414"/>
      <c r="J72" s="424">
        <f t="shared" si="56"/>
        <v>0</v>
      </c>
      <c r="K72" s="415"/>
      <c r="L72" s="414"/>
      <c r="M72" s="424">
        <f t="shared" si="57"/>
        <v>0</v>
      </c>
      <c r="N72" s="415"/>
      <c r="O72" s="414"/>
      <c r="P72" s="424">
        <f t="shared" si="58"/>
        <v>0</v>
      </c>
      <c r="Q72" s="415"/>
      <c r="R72" s="414"/>
      <c r="S72" s="424">
        <f t="shared" si="59"/>
        <v>0</v>
      </c>
      <c r="T72" s="415"/>
      <c r="U72" s="414"/>
      <c r="V72" s="424">
        <f t="shared" si="60"/>
        <v>0</v>
      </c>
      <c r="W72" s="415"/>
      <c r="X72" s="414"/>
      <c r="Y72" s="424">
        <f t="shared" si="61"/>
        <v>0</v>
      </c>
      <c r="Z72" s="415"/>
      <c r="AA72" s="414"/>
      <c r="AB72" s="424">
        <f t="shared" si="62"/>
        <v>0</v>
      </c>
      <c r="AC72" s="415"/>
      <c r="AD72" s="414"/>
      <c r="AE72" s="424">
        <f t="shared" si="63"/>
        <v>0</v>
      </c>
      <c r="AF72" s="415"/>
      <c r="AG72" s="431">
        <f t="shared" si="64"/>
        <v>0</v>
      </c>
      <c r="AH72" s="432">
        <f t="shared" si="64"/>
        <v>0</v>
      </c>
      <c r="AI72" s="682">
        <f t="shared" si="64"/>
        <v>0</v>
      </c>
      <c r="AK72" s="541"/>
    </row>
    <row r="73" spans="1:37" s="413" customFormat="1" ht="17.25" customHeight="1">
      <c r="A73" s="1365"/>
      <c r="B73" s="1366"/>
      <c r="C73" s="414"/>
      <c r="D73" s="424">
        <f t="shared" si="54"/>
        <v>0</v>
      </c>
      <c r="E73" s="415"/>
      <c r="F73" s="414"/>
      <c r="G73" s="424">
        <f t="shared" si="55"/>
        <v>0</v>
      </c>
      <c r="H73" s="415"/>
      <c r="I73" s="414"/>
      <c r="J73" s="424">
        <f t="shared" si="56"/>
        <v>0</v>
      </c>
      <c r="K73" s="415"/>
      <c r="L73" s="414"/>
      <c r="M73" s="424">
        <f t="shared" si="57"/>
        <v>0</v>
      </c>
      <c r="N73" s="415"/>
      <c r="O73" s="414"/>
      <c r="P73" s="424">
        <f t="shared" si="58"/>
        <v>0</v>
      </c>
      <c r="Q73" s="415"/>
      <c r="R73" s="414"/>
      <c r="S73" s="424">
        <f t="shared" si="59"/>
        <v>0</v>
      </c>
      <c r="T73" s="415"/>
      <c r="U73" s="414"/>
      <c r="V73" s="424">
        <f t="shared" si="60"/>
        <v>0</v>
      </c>
      <c r="W73" s="415"/>
      <c r="X73" s="414"/>
      <c r="Y73" s="424">
        <f t="shared" si="61"/>
        <v>0</v>
      </c>
      <c r="Z73" s="415"/>
      <c r="AA73" s="414"/>
      <c r="AB73" s="424">
        <f t="shared" si="62"/>
        <v>0</v>
      </c>
      <c r="AC73" s="415"/>
      <c r="AD73" s="414"/>
      <c r="AE73" s="424">
        <f t="shared" si="63"/>
        <v>0</v>
      </c>
      <c r="AF73" s="415"/>
      <c r="AG73" s="431">
        <f t="shared" si="64"/>
        <v>0</v>
      </c>
      <c r="AH73" s="432">
        <f t="shared" si="64"/>
        <v>0</v>
      </c>
      <c r="AI73" s="682">
        <f t="shared" si="64"/>
        <v>0</v>
      </c>
      <c r="AK73" s="541"/>
    </row>
    <row r="74" spans="1:37" s="413" customFormat="1" ht="17.25" customHeight="1">
      <c r="A74" s="1365"/>
      <c r="B74" s="1366"/>
      <c r="C74" s="414"/>
      <c r="D74" s="424">
        <f t="shared" si="54"/>
        <v>0</v>
      </c>
      <c r="E74" s="415"/>
      <c r="F74" s="414"/>
      <c r="G74" s="424">
        <f t="shared" si="55"/>
        <v>0</v>
      </c>
      <c r="H74" s="415"/>
      <c r="I74" s="414"/>
      <c r="J74" s="424">
        <f t="shared" si="56"/>
        <v>0</v>
      </c>
      <c r="K74" s="415"/>
      <c r="L74" s="414"/>
      <c r="M74" s="424">
        <f t="shared" si="57"/>
        <v>0</v>
      </c>
      <c r="N74" s="415"/>
      <c r="O74" s="414"/>
      <c r="P74" s="424">
        <f t="shared" si="58"/>
        <v>0</v>
      </c>
      <c r="Q74" s="415"/>
      <c r="R74" s="414"/>
      <c r="S74" s="424">
        <f t="shared" si="59"/>
        <v>0</v>
      </c>
      <c r="T74" s="415"/>
      <c r="U74" s="414"/>
      <c r="V74" s="424">
        <f t="shared" si="60"/>
        <v>0</v>
      </c>
      <c r="W74" s="415"/>
      <c r="X74" s="414"/>
      <c r="Y74" s="424">
        <f t="shared" si="61"/>
        <v>0</v>
      </c>
      <c r="Z74" s="415"/>
      <c r="AA74" s="414"/>
      <c r="AB74" s="424">
        <f t="shared" si="62"/>
        <v>0</v>
      </c>
      <c r="AC74" s="415"/>
      <c r="AD74" s="414"/>
      <c r="AE74" s="424">
        <f t="shared" si="63"/>
        <v>0</v>
      </c>
      <c r="AF74" s="415"/>
      <c r="AG74" s="431">
        <f t="shared" si="64"/>
        <v>0</v>
      </c>
      <c r="AH74" s="432">
        <f t="shared" si="64"/>
        <v>0</v>
      </c>
      <c r="AI74" s="682">
        <f t="shared" si="64"/>
        <v>0</v>
      </c>
      <c r="AK74" s="541"/>
    </row>
    <row r="75" spans="1:37" s="413" customFormat="1" ht="17.25" customHeight="1">
      <c r="A75" s="1365"/>
      <c r="B75" s="1366"/>
      <c r="C75" s="414"/>
      <c r="D75" s="424">
        <f t="shared" ref="D75:D88" si="65">E75-C75</f>
        <v>0</v>
      </c>
      <c r="E75" s="415"/>
      <c r="F75" s="414"/>
      <c r="G75" s="424">
        <f t="shared" ref="G75:G88" si="66">H75-F75</f>
        <v>0</v>
      </c>
      <c r="H75" s="415"/>
      <c r="I75" s="414"/>
      <c r="J75" s="424">
        <f t="shared" ref="J75:J88" si="67">K75-I75</f>
        <v>0</v>
      </c>
      <c r="K75" s="415"/>
      <c r="L75" s="414"/>
      <c r="M75" s="424">
        <f t="shared" ref="M75:M88" si="68">N75-L75</f>
        <v>0</v>
      </c>
      <c r="N75" s="415"/>
      <c r="O75" s="414"/>
      <c r="P75" s="424">
        <f t="shared" ref="P75:P88" si="69">Q75-O75</f>
        <v>0</v>
      </c>
      <c r="Q75" s="415"/>
      <c r="R75" s="414"/>
      <c r="S75" s="424">
        <f t="shared" ref="S75:S88" si="70">T75-R75</f>
        <v>0</v>
      </c>
      <c r="T75" s="415"/>
      <c r="U75" s="414"/>
      <c r="V75" s="424">
        <f t="shared" ref="V75:V88" si="71">W75-U75</f>
        <v>0</v>
      </c>
      <c r="W75" s="415"/>
      <c r="X75" s="414"/>
      <c r="Y75" s="424">
        <f t="shared" ref="Y75:Y88" si="72">Z75-X75</f>
        <v>0</v>
      </c>
      <c r="Z75" s="415"/>
      <c r="AA75" s="414"/>
      <c r="AB75" s="424">
        <f t="shared" ref="AB75:AB88" si="73">AC75-AA75</f>
        <v>0</v>
      </c>
      <c r="AC75" s="415"/>
      <c r="AD75" s="414"/>
      <c r="AE75" s="424">
        <f t="shared" ref="AE75:AE88" si="74">AF75-AD75</f>
        <v>0</v>
      </c>
      <c r="AF75" s="415"/>
      <c r="AG75" s="431">
        <f t="shared" ref="AG75:AG88" si="75">SUM(C75,F75,I75,L75,O75,R75,U75,X75,AA75,AD75)</f>
        <v>0</v>
      </c>
      <c r="AH75" s="432">
        <f t="shared" ref="AH75:AH88" si="76">SUM(D75,G75,J75,M75,P75,S75,V75,Y75,AB75,AE75)</f>
        <v>0</v>
      </c>
      <c r="AI75" s="682">
        <f t="shared" ref="AI75:AI88" si="77">SUM(E75,H75,K75,N75,Q75,T75,W75,Z75,AC75,AF75)</f>
        <v>0</v>
      </c>
      <c r="AK75" s="541"/>
    </row>
    <row r="76" spans="1:37" s="413" customFormat="1" ht="17.25" customHeight="1">
      <c r="A76" s="1365"/>
      <c r="B76" s="1366"/>
      <c r="C76" s="414"/>
      <c r="D76" s="424">
        <f t="shared" si="65"/>
        <v>0</v>
      </c>
      <c r="E76" s="415"/>
      <c r="F76" s="414"/>
      <c r="G76" s="424">
        <f t="shared" si="66"/>
        <v>0</v>
      </c>
      <c r="H76" s="415"/>
      <c r="I76" s="414"/>
      <c r="J76" s="424">
        <f t="shared" si="67"/>
        <v>0</v>
      </c>
      <c r="K76" s="415"/>
      <c r="L76" s="414"/>
      <c r="M76" s="424">
        <f t="shared" si="68"/>
        <v>0</v>
      </c>
      <c r="N76" s="415"/>
      <c r="O76" s="414"/>
      <c r="P76" s="424">
        <f t="shared" si="69"/>
        <v>0</v>
      </c>
      <c r="Q76" s="415"/>
      <c r="R76" s="414"/>
      <c r="S76" s="424">
        <f t="shared" si="70"/>
        <v>0</v>
      </c>
      <c r="T76" s="415"/>
      <c r="U76" s="414"/>
      <c r="V76" s="424">
        <f t="shared" si="71"/>
        <v>0</v>
      </c>
      <c r="W76" s="415"/>
      <c r="X76" s="414"/>
      <c r="Y76" s="424">
        <f t="shared" si="72"/>
        <v>0</v>
      </c>
      <c r="Z76" s="415"/>
      <c r="AA76" s="414"/>
      <c r="AB76" s="424">
        <f t="shared" si="73"/>
        <v>0</v>
      </c>
      <c r="AC76" s="415"/>
      <c r="AD76" s="414"/>
      <c r="AE76" s="424">
        <f t="shared" si="74"/>
        <v>0</v>
      </c>
      <c r="AF76" s="415"/>
      <c r="AG76" s="431">
        <f t="shared" si="75"/>
        <v>0</v>
      </c>
      <c r="AH76" s="432">
        <f t="shared" si="76"/>
        <v>0</v>
      </c>
      <c r="AI76" s="682">
        <f t="shared" si="77"/>
        <v>0</v>
      </c>
      <c r="AK76" s="541"/>
    </row>
    <row r="77" spans="1:37" s="413" customFormat="1" ht="17.25" customHeight="1">
      <c r="A77" s="1365"/>
      <c r="B77" s="1366"/>
      <c r="C77" s="414"/>
      <c r="D77" s="424">
        <f t="shared" si="65"/>
        <v>0</v>
      </c>
      <c r="E77" s="415"/>
      <c r="F77" s="414"/>
      <c r="G77" s="424">
        <f t="shared" si="66"/>
        <v>0</v>
      </c>
      <c r="H77" s="415"/>
      <c r="I77" s="414"/>
      <c r="J77" s="424">
        <f t="shared" si="67"/>
        <v>0</v>
      </c>
      <c r="K77" s="415"/>
      <c r="L77" s="414"/>
      <c r="M77" s="424">
        <f t="shared" si="68"/>
        <v>0</v>
      </c>
      <c r="N77" s="415"/>
      <c r="O77" s="414"/>
      <c r="P77" s="424">
        <f t="shared" si="69"/>
        <v>0</v>
      </c>
      <c r="Q77" s="415"/>
      <c r="R77" s="414"/>
      <c r="S77" s="424">
        <f t="shared" si="70"/>
        <v>0</v>
      </c>
      <c r="T77" s="415"/>
      <c r="U77" s="414"/>
      <c r="V77" s="424">
        <f t="shared" si="71"/>
        <v>0</v>
      </c>
      <c r="W77" s="415"/>
      <c r="X77" s="414"/>
      <c r="Y77" s="424">
        <f t="shared" si="72"/>
        <v>0</v>
      </c>
      <c r="Z77" s="415"/>
      <c r="AA77" s="414"/>
      <c r="AB77" s="424">
        <f t="shared" si="73"/>
        <v>0</v>
      </c>
      <c r="AC77" s="415"/>
      <c r="AD77" s="414"/>
      <c r="AE77" s="424">
        <f t="shared" si="74"/>
        <v>0</v>
      </c>
      <c r="AF77" s="415"/>
      <c r="AG77" s="431">
        <f t="shared" si="75"/>
        <v>0</v>
      </c>
      <c r="AH77" s="432">
        <f t="shared" si="76"/>
        <v>0</v>
      </c>
      <c r="AI77" s="682">
        <f t="shared" si="77"/>
        <v>0</v>
      </c>
      <c r="AK77" s="541"/>
    </row>
    <row r="78" spans="1:37" s="413" customFormat="1" ht="17.25" customHeight="1">
      <c r="A78" s="1365"/>
      <c r="B78" s="1366"/>
      <c r="C78" s="414"/>
      <c r="D78" s="424">
        <f t="shared" si="65"/>
        <v>0</v>
      </c>
      <c r="E78" s="415"/>
      <c r="F78" s="414"/>
      <c r="G78" s="424">
        <f t="shared" si="66"/>
        <v>0</v>
      </c>
      <c r="H78" s="415"/>
      <c r="I78" s="414"/>
      <c r="J78" s="424">
        <f t="shared" si="67"/>
        <v>0</v>
      </c>
      <c r="K78" s="415"/>
      <c r="L78" s="414"/>
      <c r="M78" s="424">
        <f t="shared" si="68"/>
        <v>0</v>
      </c>
      <c r="N78" s="415"/>
      <c r="O78" s="414"/>
      <c r="P78" s="424">
        <f t="shared" si="69"/>
        <v>0</v>
      </c>
      <c r="Q78" s="415"/>
      <c r="R78" s="414"/>
      <c r="S78" s="424">
        <f t="shared" si="70"/>
        <v>0</v>
      </c>
      <c r="T78" s="415"/>
      <c r="U78" s="414"/>
      <c r="V78" s="424">
        <f t="shared" si="71"/>
        <v>0</v>
      </c>
      <c r="W78" s="415"/>
      <c r="X78" s="414"/>
      <c r="Y78" s="424">
        <f t="shared" si="72"/>
        <v>0</v>
      </c>
      <c r="Z78" s="415"/>
      <c r="AA78" s="414"/>
      <c r="AB78" s="424">
        <f t="shared" si="73"/>
        <v>0</v>
      </c>
      <c r="AC78" s="415"/>
      <c r="AD78" s="414"/>
      <c r="AE78" s="424">
        <f t="shared" si="74"/>
        <v>0</v>
      </c>
      <c r="AF78" s="415"/>
      <c r="AG78" s="431">
        <f t="shared" si="75"/>
        <v>0</v>
      </c>
      <c r="AH78" s="432">
        <f t="shared" si="76"/>
        <v>0</v>
      </c>
      <c r="AI78" s="682">
        <f t="shared" si="77"/>
        <v>0</v>
      </c>
      <c r="AK78" s="541"/>
    </row>
    <row r="79" spans="1:37" s="413" customFormat="1" ht="17.25" customHeight="1">
      <c r="A79" s="1365"/>
      <c r="B79" s="1366"/>
      <c r="C79" s="414"/>
      <c r="D79" s="424">
        <f t="shared" si="65"/>
        <v>0</v>
      </c>
      <c r="E79" s="415"/>
      <c r="F79" s="414"/>
      <c r="G79" s="424">
        <f t="shared" si="66"/>
        <v>0</v>
      </c>
      <c r="H79" s="415"/>
      <c r="I79" s="414"/>
      <c r="J79" s="424">
        <f t="shared" si="67"/>
        <v>0</v>
      </c>
      <c r="K79" s="415"/>
      <c r="L79" s="414"/>
      <c r="M79" s="424">
        <f t="shared" si="68"/>
        <v>0</v>
      </c>
      <c r="N79" s="415"/>
      <c r="O79" s="414"/>
      <c r="P79" s="424">
        <f t="shared" si="69"/>
        <v>0</v>
      </c>
      <c r="Q79" s="415"/>
      <c r="R79" s="414"/>
      <c r="S79" s="424">
        <f t="shared" si="70"/>
        <v>0</v>
      </c>
      <c r="T79" s="415"/>
      <c r="U79" s="414"/>
      <c r="V79" s="424">
        <f t="shared" si="71"/>
        <v>0</v>
      </c>
      <c r="W79" s="415"/>
      <c r="X79" s="414"/>
      <c r="Y79" s="424">
        <f t="shared" si="72"/>
        <v>0</v>
      </c>
      <c r="Z79" s="415"/>
      <c r="AA79" s="414"/>
      <c r="AB79" s="424">
        <f t="shared" si="73"/>
        <v>0</v>
      </c>
      <c r="AC79" s="415"/>
      <c r="AD79" s="414"/>
      <c r="AE79" s="424">
        <f t="shared" si="74"/>
        <v>0</v>
      </c>
      <c r="AF79" s="415"/>
      <c r="AG79" s="431">
        <f t="shared" si="75"/>
        <v>0</v>
      </c>
      <c r="AH79" s="432">
        <f t="shared" si="76"/>
        <v>0</v>
      </c>
      <c r="AI79" s="682">
        <f t="shared" si="77"/>
        <v>0</v>
      </c>
      <c r="AK79" s="541"/>
    </row>
    <row r="80" spans="1:37" s="413" customFormat="1" ht="17.25" customHeight="1">
      <c r="A80" s="1365"/>
      <c r="B80" s="1366"/>
      <c r="C80" s="414"/>
      <c r="D80" s="424">
        <f t="shared" si="65"/>
        <v>0</v>
      </c>
      <c r="E80" s="415"/>
      <c r="F80" s="414"/>
      <c r="G80" s="424">
        <f t="shared" si="66"/>
        <v>0</v>
      </c>
      <c r="H80" s="415"/>
      <c r="I80" s="414"/>
      <c r="J80" s="424">
        <f t="shared" si="67"/>
        <v>0</v>
      </c>
      <c r="K80" s="415"/>
      <c r="L80" s="414"/>
      <c r="M80" s="424">
        <f t="shared" si="68"/>
        <v>0</v>
      </c>
      <c r="N80" s="415"/>
      <c r="O80" s="414"/>
      <c r="P80" s="424">
        <f t="shared" si="69"/>
        <v>0</v>
      </c>
      <c r="Q80" s="415"/>
      <c r="R80" s="414"/>
      <c r="S80" s="424">
        <f t="shared" si="70"/>
        <v>0</v>
      </c>
      <c r="T80" s="415"/>
      <c r="U80" s="414"/>
      <c r="V80" s="424">
        <f t="shared" si="71"/>
        <v>0</v>
      </c>
      <c r="W80" s="415"/>
      <c r="X80" s="414"/>
      <c r="Y80" s="424">
        <f t="shared" si="72"/>
        <v>0</v>
      </c>
      <c r="Z80" s="415"/>
      <c r="AA80" s="414"/>
      <c r="AB80" s="424">
        <f t="shared" si="73"/>
        <v>0</v>
      </c>
      <c r="AC80" s="415"/>
      <c r="AD80" s="414"/>
      <c r="AE80" s="424">
        <f t="shared" si="74"/>
        <v>0</v>
      </c>
      <c r="AF80" s="415"/>
      <c r="AG80" s="431">
        <f t="shared" si="75"/>
        <v>0</v>
      </c>
      <c r="AH80" s="432">
        <f t="shared" si="76"/>
        <v>0</v>
      </c>
      <c r="AI80" s="682">
        <f t="shared" si="77"/>
        <v>0</v>
      </c>
      <c r="AK80" s="541"/>
    </row>
    <row r="81" spans="1:38" s="413" customFormat="1" ht="17.25" customHeight="1">
      <c r="A81" s="1373" t="s">
        <v>362</v>
      </c>
      <c r="B81" s="1374"/>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65"/>
      <c r="B82" s="1366"/>
      <c r="C82" s="414"/>
      <c r="D82" s="424">
        <f t="shared" si="65"/>
        <v>0</v>
      </c>
      <c r="E82" s="415"/>
      <c r="F82" s="414"/>
      <c r="G82" s="424">
        <f t="shared" si="66"/>
        <v>0</v>
      </c>
      <c r="H82" s="415"/>
      <c r="I82" s="414"/>
      <c r="J82" s="424">
        <f t="shared" si="67"/>
        <v>0</v>
      </c>
      <c r="K82" s="415"/>
      <c r="L82" s="414"/>
      <c r="M82" s="424">
        <f t="shared" si="68"/>
        <v>0</v>
      </c>
      <c r="N82" s="415"/>
      <c r="O82" s="414"/>
      <c r="P82" s="424">
        <f t="shared" si="69"/>
        <v>0</v>
      </c>
      <c r="Q82" s="415"/>
      <c r="R82" s="414"/>
      <c r="S82" s="424">
        <f t="shared" si="70"/>
        <v>0</v>
      </c>
      <c r="T82" s="415"/>
      <c r="U82" s="414"/>
      <c r="V82" s="424">
        <f t="shared" si="71"/>
        <v>0</v>
      </c>
      <c r="W82" s="415"/>
      <c r="X82" s="414"/>
      <c r="Y82" s="424">
        <f t="shared" si="72"/>
        <v>0</v>
      </c>
      <c r="Z82" s="415"/>
      <c r="AA82" s="414"/>
      <c r="AB82" s="424">
        <f t="shared" si="73"/>
        <v>0</v>
      </c>
      <c r="AC82" s="415"/>
      <c r="AD82" s="414"/>
      <c r="AE82" s="424">
        <f t="shared" si="74"/>
        <v>0</v>
      </c>
      <c r="AF82" s="415"/>
      <c r="AG82" s="431">
        <f t="shared" si="75"/>
        <v>0</v>
      </c>
      <c r="AH82" s="432">
        <f t="shared" si="76"/>
        <v>0</v>
      </c>
      <c r="AI82" s="682">
        <f t="shared" si="77"/>
        <v>0</v>
      </c>
      <c r="AK82" s="541"/>
    </row>
    <row r="83" spans="1:38" s="413" customFormat="1" ht="17.25" customHeight="1">
      <c r="A83" s="1365"/>
      <c r="B83" s="1366"/>
      <c r="C83" s="414"/>
      <c r="D83" s="424">
        <f t="shared" si="65"/>
        <v>0</v>
      </c>
      <c r="E83" s="415"/>
      <c r="F83" s="414"/>
      <c r="G83" s="424">
        <f t="shared" si="66"/>
        <v>0</v>
      </c>
      <c r="H83" s="415"/>
      <c r="I83" s="414"/>
      <c r="J83" s="424">
        <f t="shared" si="67"/>
        <v>0</v>
      </c>
      <c r="K83" s="415"/>
      <c r="L83" s="414"/>
      <c r="M83" s="424">
        <f t="shared" si="68"/>
        <v>0</v>
      </c>
      <c r="N83" s="415"/>
      <c r="O83" s="414"/>
      <c r="P83" s="424">
        <f t="shared" si="69"/>
        <v>0</v>
      </c>
      <c r="Q83" s="415"/>
      <c r="R83" s="414"/>
      <c r="S83" s="424">
        <f t="shared" si="70"/>
        <v>0</v>
      </c>
      <c r="T83" s="415"/>
      <c r="U83" s="414"/>
      <c r="V83" s="424">
        <f t="shared" si="71"/>
        <v>0</v>
      </c>
      <c r="W83" s="415"/>
      <c r="X83" s="414"/>
      <c r="Y83" s="424">
        <f t="shared" si="72"/>
        <v>0</v>
      </c>
      <c r="Z83" s="415"/>
      <c r="AA83" s="414"/>
      <c r="AB83" s="424">
        <f t="shared" si="73"/>
        <v>0</v>
      </c>
      <c r="AC83" s="415"/>
      <c r="AD83" s="414"/>
      <c r="AE83" s="424">
        <f t="shared" si="74"/>
        <v>0</v>
      </c>
      <c r="AF83" s="415"/>
      <c r="AG83" s="431">
        <f t="shared" si="75"/>
        <v>0</v>
      </c>
      <c r="AH83" s="432">
        <f t="shared" si="76"/>
        <v>0</v>
      </c>
      <c r="AI83" s="682">
        <f t="shared" si="77"/>
        <v>0</v>
      </c>
      <c r="AK83" s="541"/>
    </row>
    <row r="84" spans="1:38" s="413" customFormat="1" ht="17.25" customHeight="1">
      <c r="A84" s="1365"/>
      <c r="B84" s="1366"/>
      <c r="C84" s="414"/>
      <c r="D84" s="424">
        <f t="shared" si="65"/>
        <v>0</v>
      </c>
      <c r="E84" s="415"/>
      <c r="F84" s="414"/>
      <c r="G84" s="424">
        <f t="shared" si="66"/>
        <v>0</v>
      </c>
      <c r="H84" s="415"/>
      <c r="I84" s="414"/>
      <c r="J84" s="424">
        <f t="shared" si="67"/>
        <v>0</v>
      </c>
      <c r="K84" s="415"/>
      <c r="L84" s="414"/>
      <c r="M84" s="424">
        <f t="shared" si="68"/>
        <v>0</v>
      </c>
      <c r="N84" s="415"/>
      <c r="O84" s="414"/>
      <c r="P84" s="424">
        <f t="shared" si="69"/>
        <v>0</v>
      </c>
      <c r="Q84" s="415"/>
      <c r="R84" s="414"/>
      <c r="S84" s="424">
        <f t="shared" si="70"/>
        <v>0</v>
      </c>
      <c r="T84" s="415"/>
      <c r="U84" s="414"/>
      <c r="V84" s="424">
        <f t="shared" si="71"/>
        <v>0</v>
      </c>
      <c r="W84" s="415"/>
      <c r="X84" s="414"/>
      <c r="Y84" s="424">
        <f t="shared" si="72"/>
        <v>0</v>
      </c>
      <c r="Z84" s="415"/>
      <c r="AA84" s="414"/>
      <c r="AB84" s="424">
        <f t="shared" si="73"/>
        <v>0</v>
      </c>
      <c r="AC84" s="415"/>
      <c r="AD84" s="414"/>
      <c r="AE84" s="424">
        <f t="shared" si="74"/>
        <v>0</v>
      </c>
      <c r="AF84" s="415"/>
      <c r="AG84" s="431">
        <f t="shared" si="75"/>
        <v>0</v>
      </c>
      <c r="AH84" s="432">
        <f t="shared" si="76"/>
        <v>0</v>
      </c>
      <c r="AI84" s="682">
        <f t="shared" si="77"/>
        <v>0</v>
      </c>
      <c r="AK84" s="541"/>
    </row>
    <row r="85" spans="1:38" s="413" customFormat="1" ht="17.25" customHeight="1">
      <c r="A85" s="1365"/>
      <c r="B85" s="1366"/>
      <c r="C85" s="414"/>
      <c r="D85" s="424">
        <f t="shared" si="65"/>
        <v>0</v>
      </c>
      <c r="E85" s="415"/>
      <c r="F85" s="414"/>
      <c r="G85" s="424">
        <f t="shared" si="66"/>
        <v>0</v>
      </c>
      <c r="H85" s="415"/>
      <c r="I85" s="414"/>
      <c r="J85" s="424">
        <f t="shared" si="67"/>
        <v>0</v>
      </c>
      <c r="K85" s="415"/>
      <c r="L85" s="414"/>
      <c r="M85" s="424">
        <f t="shared" si="68"/>
        <v>0</v>
      </c>
      <c r="N85" s="415"/>
      <c r="O85" s="414"/>
      <c r="P85" s="424">
        <f t="shared" si="69"/>
        <v>0</v>
      </c>
      <c r="Q85" s="415"/>
      <c r="R85" s="414"/>
      <c r="S85" s="424">
        <f t="shared" si="70"/>
        <v>0</v>
      </c>
      <c r="T85" s="415"/>
      <c r="U85" s="414"/>
      <c r="V85" s="424">
        <f t="shared" si="71"/>
        <v>0</v>
      </c>
      <c r="W85" s="415"/>
      <c r="X85" s="414"/>
      <c r="Y85" s="424">
        <f t="shared" si="72"/>
        <v>0</v>
      </c>
      <c r="Z85" s="415"/>
      <c r="AA85" s="414"/>
      <c r="AB85" s="424">
        <f t="shared" si="73"/>
        <v>0</v>
      </c>
      <c r="AC85" s="415"/>
      <c r="AD85" s="414"/>
      <c r="AE85" s="424">
        <f t="shared" si="74"/>
        <v>0</v>
      </c>
      <c r="AF85" s="415"/>
      <c r="AG85" s="431">
        <f t="shared" si="75"/>
        <v>0</v>
      </c>
      <c r="AH85" s="432">
        <f t="shared" si="76"/>
        <v>0</v>
      </c>
      <c r="AI85" s="682">
        <f t="shared" si="77"/>
        <v>0</v>
      </c>
      <c r="AK85" s="541"/>
    </row>
    <row r="86" spans="1:38" s="413" customFormat="1" ht="17.25" customHeight="1">
      <c r="A86" s="1365"/>
      <c r="B86" s="1366"/>
      <c r="C86" s="414"/>
      <c r="D86" s="424">
        <f t="shared" ref="D86:D87" si="78">E86-C86</f>
        <v>0</v>
      </c>
      <c r="E86" s="415"/>
      <c r="F86" s="414"/>
      <c r="G86" s="424">
        <f t="shared" ref="G86:G87" si="79">H86-F86</f>
        <v>0</v>
      </c>
      <c r="H86" s="415"/>
      <c r="I86" s="414"/>
      <c r="J86" s="424">
        <f t="shared" ref="J86:J87" si="80">K86-I86</f>
        <v>0</v>
      </c>
      <c r="K86" s="415"/>
      <c r="L86" s="414"/>
      <c r="M86" s="424">
        <f t="shared" ref="M86:M87" si="81">N86-L86</f>
        <v>0</v>
      </c>
      <c r="N86" s="415"/>
      <c r="O86" s="414"/>
      <c r="P86" s="424">
        <f t="shared" ref="P86:P87" si="82">Q86-O86</f>
        <v>0</v>
      </c>
      <c r="Q86" s="415"/>
      <c r="R86" s="414"/>
      <c r="S86" s="424">
        <f t="shared" ref="S86:S87" si="83">T86-R86</f>
        <v>0</v>
      </c>
      <c r="T86" s="415"/>
      <c r="U86" s="414"/>
      <c r="V86" s="424">
        <f t="shared" ref="V86:V87" si="84">W86-U86</f>
        <v>0</v>
      </c>
      <c r="W86" s="415"/>
      <c r="X86" s="414"/>
      <c r="Y86" s="424">
        <f t="shared" ref="Y86:Y87" si="85">Z86-X86</f>
        <v>0</v>
      </c>
      <c r="Z86" s="415"/>
      <c r="AA86" s="414"/>
      <c r="AB86" s="424">
        <f t="shared" ref="AB86:AB87" si="86">AC86-AA86</f>
        <v>0</v>
      </c>
      <c r="AC86" s="415"/>
      <c r="AD86" s="414"/>
      <c r="AE86" s="424">
        <f t="shared" ref="AE86:AE87" si="87">AF86-AD86</f>
        <v>0</v>
      </c>
      <c r="AF86" s="415"/>
      <c r="AG86" s="431">
        <f t="shared" ref="AG86:AG87" si="88">SUM(C86,F86,I86,L86,O86,R86,U86,X86,AA86,AD86)</f>
        <v>0</v>
      </c>
      <c r="AH86" s="432">
        <f t="shared" ref="AH86:AH87" si="89">SUM(D86,G86,J86,M86,P86,S86,V86,Y86,AB86,AE86)</f>
        <v>0</v>
      </c>
      <c r="AI86" s="682">
        <f t="shared" ref="AI86:AI87" si="90">SUM(E86,H86,K86,N86,Q86,T86,W86,Z86,AC86,AF86)</f>
        <v>0</v>
      </c>
      <c r="AK86" s="541"/>
    </row>
    <row r="87" spans="1:38" s="413" customFormat="1" ht="17.25" customHeight="1">
      <c r="A87" s="1365"/>
      <c r="B87" s="1366"/>
      <c r="C87" s="414"/>
      <c r="D87" s="424">
        <f t="shared" si="78"/>
        <v>0</v>
      </c>
      <c r="E87" s="415"/>
      <c r="F87" s="414"/>
      <c r="G87" s="424">
        <f t="shared" si="79"/>
        <v>0</v>
      </c>
      <c r="H87" s="415"/>
      <c r="I87" s="414"/>
      <c r="J87" s="424">
        <f t="shared" si="80"/>
        <v>0</v>
      </c>
      <c r="K87" s="415"/>
      <c r="L87" s="414"/>
      <c r="M87" s="424">
        <f t="shared" si="81"/>
        <v>0</v>
      </c>
      <c r="N87" s="415"/>
      <c r="O87" s="414"/>
      <c r="P87" s="424">
        <f t="shared" si="82"/>
        <v>0</v>
      </c>
      <c r="Q87" s="415"/>
      <c r="R87" s="414"/>
      <c r="S87" s="424">
        <f t="shared" si="83"/>
        <v>0</v>
      </c>
      <c r="T87" s="415"/>
      <c r="U87" s="414"/>
      <c r="V87" s="424">
        <f t="shared" si="84"/>
        <v>0</v>
      </c>
      <c r="W87" s="415"/>
      <c r="X87" s="414"/>
      <c r="Y87" s="424">
        <f t="shared" si="85"/>
        <v>0</v>
      </c>
      <c r="Z87" s="415"/>
      <c r="AA87" s="414"/>
      <c r="AB87" s="424">
        <f t="shared" si="86"/>
        <v>0</v>
      </c>
      <c r="AC87" s="415"/>
      <c r="AD87" s="414"/>
      <c r="AE87" s="424">
        <f t="shared" si="87"/>
        <v>0</v>
      </c>
      <c r="AF87" s="415"/>
      <c r="AG87" s="431">
        <f t="shared" si="88"/>
        <v>0</v>
      </c>
      <c r="AH87" s="432">
        <f t="shared" si="89"/>
        <v>0</v>
      </c>
      <c r="AI87" s="682">
        <f t="shared" si="90"/>
        <v>0</v>
      </c>
      <c r="AK87" s="541"/>
      <c r="AL87" s="416"/>
    </row>
    <row r="88" spans="1:38" s="413" customFormat="1" ht="17.25" customHeight="1">
      <c r="A88" s="1365"/>
      <c r="B88" s="1366"/>
      <c r="C88" s="414"/>
      <c r="D88" s="424">
        <f t="shared" si="65"/>
        <v>0</v>
      </c>
      <c r="E88" s="415"/>
      <c r="F88" s="414"/>
      <c r="G88" s="424">
        <f t="shared" si="66"/>
        <v>0</v>
      </c>
      <c r="H88" s="415"/>
      <c r="I88" s="414"/>
      <c r="J88" s="424">
        <f t="shared" si="67"/>
        <v>0</v>
      </c>
      <c r="K88" s="415"/>
      <c r="L88" s="414"/>
      <c r="M88" s="424">
        <f t="shared" si="68"/>
        <v>0</v>
      </c>
      <c r="N88" s="415"/>
      <c r="O88" s="414"/>
      <c r="P88" s="424">
        <f t="shared" si="69"/>
        <v>0</v>
      </c>
      <c r="Q88" s="415"/>
      <c r="R88" s="414"/>
      <c r="S88" s="424">
        <f t="shared" si="70"/>
        <v>0</v>
      </c>
      <c r="T88" s="415"/>
      <c r="U88" s="414"/>
      <c r="V88" s="424">
        <f t="shared" si="71"/>
        <v>0</v>
      </c>
      <c r="W88" s="415"/>
      <c r="X88" s="414"/>
      <c r="Y88" s="424">
        <f t="shared" si="72"/>
        <v>0</v>
      </c>
      <c r="Z88" s="415"/>
      <c r="AA88" s="414"/>
      <c r="AB88" s="424">
        <f t="shared" si="73"/>
        <v>0</v>
      </c>
      <c r="AC88" s="415"/>
      <c r="AD88" s="414"/>
      <c r="AE88" s="424">
        <f t="shared" si="74"/>
        <v>0</v>
      </c>
      <c r="AF88" s="415"/>
      <c r="AG88" s="431">
        <f t="shared" si="75"/>
        <v>0</v>
      </c>
      <c r="AH88" s="432">
        <f t="shared" si="76"/>
        <v>0</v>
      </c>
      <c r="AI88" s="682">
        <f t="shared" si="77"/>
        <v>0</v>
      </c>
    </row>
    <row r="89" spans="1:38" s="413" customFormat="1" ht="17.25" customHeight="1">
      <c r="A89" s="1365"/>
      <c r="B89" s="1366"/>
      <c r="C89" s="414"/>
      <c r="D89" s="424">
        <f t="shared" si="54"/>
        <v>0</v>
      </c>
      <c r="E89" s="415"/>
      <c r="F89" s="414"/>
      <c r="G89" s="424">
        <f t="shared" si="55"/>
        <v>0</v>
      </c>
      <c r="H89" s="415"/>
      <c r="I89" s="414"/>
      <c r="J89" s="424">
        <f>K89-I89</f>
        <v>0</v>
      </c>
      <c r="K89" s="415"/>
      <c r="L89" s="414"/>
      <c r="M89" s="424">
        <f t="shared" si="57"/>
        <v>0</v>
      </c>
      <c r="N89" s="415"/>
      <c r="O89" s="414"/>
      <c r="P89" s="424">
        <f t="shared" si="58"/>
        <v>0</v>
      </c>
      <c r="Q89" s="415"/>
      <c r="R89" s="414"/>
      <c r="S89" s="424">
        <f t="shared" si="59"/>
        <v>0</v>
      </c>
      <c r="T89" s="415"/>
      <c r="U89" s="414"/>
      <c r="V89" s="424">
        <f t="shared" si="60"/>
        <v>0</v>
      </c>
      <c r="W89" s="415"/>
      <c r="X89" s="414"/>
      <c r="Y89" s="424">
        <f t="shared" si="61"/>
        <v>0</v>
      </c>
      <c r="Z89" s="415"/>
      <c r="AA89" s="414"/>
      <c r="AB89" s="424">
        <f t="shared" si="62"/>
        <v>0</v>
      </c>
      <c r="AC89" s="415"/>
      <c r="AD89" s="414"/>
      <c r="AE89" s="424">
        <f t="shared" si="63"/>
        <v>0</v>
      </c>
      <c r="AF89" s="415"/>
      <c r="AG89" s="431">
        <f t="shared" si="64"/>
        <v>0</v>
      </c>
      <c r="AH89" s="432">
        <f t="shared" si="64"/>
        <v>0</v>
      </c>
      <c r="AI89" s="682">
        <f t="shared" si="64"/>
        <v>0</v>
      </c>
    </row>
    <row r="90" spans="1:38" s="413" customFormat="1" ht="17.25" customHeight="1">
      <c r="A90" s="1365"/>
      <c r="B90" s="1366"/>
      <c r="C90" s="414"/>
      <c r="D90" s="424">
        <f t="shared" si="54"/>
        <v>0</v>
      </c>
      <c r="E90" s="415"/>
      <c r="F90" s="414"/>
      <c r="G90" s="424">
        <f t="shared" si="55"/>
        <v>0</v>
      </c>
      <c r="H90" s="415"/>
      <c r="I90" s="414"/>
      <c r="J90" s="424">
        <f t="shared" si="56"/>
        <v>0</v>
      </c>
      <c r="K90" s="415"/>
      <c r="L90" s="414"/>
      <c r="M90" s="424">
        <f t="shared" si="57"/>
        <v>0</v>
      </c>
      <c r="N90" s="415"/>
      <c r="O90" s="414"/>
      <c r="P90" s="424">
        <f t="shared" si="58"/>
        <v>0</v>
      </c>
      <c r="Q90" s="415"/>
      <c r="R90" s="414"/>
      <c r="S90" s="424">
        <f t="shared" si="59"/>
        <v>0</v>
      </c>
      <c r="T90" s="415"/>
      <c r="U90" s="414"/>
      <c r="V90" s="424">
        <f t="shared" si="60"/>
        <v>0</v>
      </c>
      <c r="W90" s="415"/>
      <c r="X90" s="414"/>
      <c r="Y90" s="424">
        <f t="shared" si="61"/>
        <v>0</v>
      </c>
      <c r="Z90" s="415"/>
      <c r="AA90" s="414"/>
      <c r="AB90" s="424">
        <f t="shared" si="62"/>
        <v>0</v>
      </c>
      <c r="AC90" s="415"/>
      <c r="AD90" s="414"/>
      <c r="AE90" s="424">
        <f t="shared" si="63"/>
        <v>0</v>
      </c>
      <c r="AF90" s="415"/>
      <c r="AG90" s="431">
        <f t="shared" si="64"/>
        <v>0</v>
      </c>
      <c r="AH90" s="432">
        <f t="shared" si="64"/>
        <v>0</v>
      </c>
      <c r="AI90" s="682">
        <f t="shared" si="64"/>
        <v>0</v>
      </c>
    </row>
    <row r="91" spans="1:38" s="413" customFormat="1" ht="17.25" customHeight="1">
      <c r="A91" s="1365" t="s">
        <v>363</v>
      </c>
      <c r="B91" s="1366"/>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54"/>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55"/>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57"/>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58"/>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59"/>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60"/>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61"/>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62"/>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63"/>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64"/>
        <v>0</v>
      </c>
      <c r="AH91" s="432">
        <f t="shared" si="64"/>
        <v>0</v>
      </c>
      <c r="AI91" s="682">
        <f t="shared" si="64"/>
        <v>0</v>
      </c>
    </row>
    <row r="92" spans="1:38" s="413" customFormat="1" ht="16.5" customHeight="1">
      <c r="A92" s="1375"/>
      <c r="B92" s="1376"/>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364</v>
      </c>
      <c r="B93" s="738"/>
      <c r="C93" s="427">
        <f>ROUND(SUM(C71:C91),0)</f>
        <v>0</v>
      </c>
      <c r="D93" s="424">
        <f t="shared" ref="D93:AF93" si="91">ROUND(SUM(D71:D91),0)</f>
        <v>0</v>
      </c>
      <c r="E93" s="428">
        <f t="shared" si="91"/>
        <v>0</v>
      </c>
      <c r="F93" s="427">
        <f t="shared" si="91"/>
        <v>0</v>
      </c>
      <c r="G93" s="424">
        <f t="shared" si="91"/>
        <v>0</v>
      </c>
      <c r="H93" s="428">
        <f t="shared" si="91"/>
        <v>0</v>
      </c>
      <c r="I93" s="427">
        <f t="shared" si="91"/>
        <v>0</v>
      </c>
      <c r="J93" s="424">
        <f t="shared" si="91"/>
        <v>0</v>
      </c>
      <c r="K93" s="428">
        <f t="shared" si="91"/>
        <v>0</v>
      </c>
      <c r="L93" s="427">
        <f t="shared" si="91"/>
        <v>0</v>
      </c>
      <c r="M93" s="424">
        <f t="shared" si="91"/>
        <v>0</v>
      </c>
      <c r="N93" s="428">
        <f t="shared" si="91"/>
        <v>0</v>
      </c>
      <c r="O93" s="427">
        <f t="shared" si="91"/>
        <v>0</v>
      </c>
      <c r="P93" s="424">
        <f t="shared" si="91"/>
        <v>0</v>
      </c>
      <c r="Q93" s="428">
        <f t="shared" si="91"/>
        <v>0</v>
      </c>
      <c r="R93" s="427">
        <f t="shared" si="91"/>
        <v>0</v>
      </c>
      <c r="S93" s="424">
        <f t="shared" si="91"/>
        <v>0</v>
      </c>
      <c r="T93" s="428">
        <f t="shared" si="91"/>
        <v>0</v>
      </c>
      <c r="U93" s="427">
        <f t="shared" si="91"/>
        <v>0</v>
      </c>
      <c r="V93" s="424">
        <f t="shared" si="91"/>
        <v>0</v>
      </c>
      <c r="W93" s="428">
        <f t="shared" si="91"/>
        <v>0</v>
      </c>
      <c r="X93" s="427">
        <f t="shared" si="91"/>
        <v>0</v>
      </c>
      <c r="Y93" s="424">
        <f t="shared" si="91"/>
        <v>0</v>
      </c>
      <c r="Z93" s="428">
        <f t="shared" si="91"/>
        <v>0</v>
      </c>
      <c r="AA93" s="427">
        <f t="shared" si="91"/>
        <v>0</v>
      </c>
      <c r="AB93" s="424">
        <f t="shared" si="91"/>
        <v>0</v>
      </c>
      <c r="AC93" s="428">
        <f t="shared" si="91"/>
        <v>0</v>
      </c>
      <c r="AD93" s="427">
        <f t="shared" si="91"/>
        <v>0</v>
      </c>
      <c r="AE93" s="424">
        <f t="shared" si="91"/>
        <v>0</v>
      </c>
      <c r="AF93" s="428">
        <f t="shared" si="91"/>
        <v>0</v>
      </c>
      <c r="AG93" s="431">
        <f t="shared" ref="AG93:AI93" si="92">SUM(AG71:AG91)</f>
        <v>0</v>
      </c>
      <c r="AH93" s="432">
        <f t="shared" si="92"/>
        <v>0</v>
      </c>
      <c r="AI93" s="433">
        <f t="shared" si="92"/>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365</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65"/>
      <c r="B96" s="1366"/>
      <c r="C96" s="414"/>
      <c r="D96" s="424">
        <f t="shared" ref="D96:D102" si="93">E96-C96</f>
        <v>0</v>
      </c>
      <c r="E96" s="415"/>
      <c r="F96" s="427"/>
      <c r="G96" s="424">
        <f t="shared" ref="G96:G102" si="94">H96-F96</f>
        <v>0</v>
      </c>
      <c r="H96" s="428"/>
      <c r="I96" s="427"/>
      <c r="J96" s="424">
        <f t="shared" ref="J96:J102" si="95">K96-I96</f>
        <v>0</v>
      </c>
      <c r="K96" s="428"/>
      <c r="L96" s="427"/>
      <c r="M96" s="424">
        <f t="shared" ref="M96:M102" si="96">N96-L96</f>
        <v>0</v>
      </c>
      <c r="N96" s="428"/>
      <c r="O96" s="427"/>
      <c r="P96" s="424">
        <f t="shared" ref="P96:P102" si="97">Q96-O96</f>
        <v>0</v>
      </c>
      <c r="Q96" s="428"/>
      <c r="R96" s="427"/>
      <c r="S96" s="424">
        <f t="shared" ref="S96:S102" si="98">T96-R96</f>
        <v>0</v>
      </c>
      <c r="T96" s="428"/>
      <c r="U96" s="427"/>
      <c r="V96" s="424">
        <f t="shared" ref="V96:V102" si="99">W96-U96</f>
        <v>0</v>
      </c>
      <c r="W96" s="428"/>
      <c r="X96" s="427"/>
      <c r="Y96" s="424">
        <f t="shared" ref="Y96:Y102" si="100">Z96-X96</f>
        <v>0</v>
      </c>
      <c r="Z96" s="428"/>
      <c r="AA96" s="427"/>
      <c r="AB96" s="424">
        <f t="shared" ref="AB96:AB102" si="101">AC96-AA96</f>
        <v>0</v>
      </c>
      <c r="AC96" s="428"/>
      <c r="AD96" s="427"/>
      <c r="AE96" s="424">
        <f t="shared" ref="AE96:AE102" si="102">AF96-AD96</f>
        <v>0</v>
      </c>
      <c r="AF96" s="428"/>
      <c r="AG96" s="431">
        <f t="shared" ref="AG96:AI102" si="103">SUM(C96,F96,I96,L96,O96,R96,U96,X96,AA96,AD96)</f>
        <v>0</v>
      </c>
      <c r="AH96" s="432">
        <f t="shared" si="103"/>
        <v>0</v>
      </c>
      <c r="AI96" s="682">
        <f t="shared" si="103"/>
        <v>0</v>
      </c>
      <c r="AJ96"/>
      <c r="AK96" s="542"/>
      <c r="AL96"/>
    </row>
    <row r="97" spans="1:38" s="413" customFormat="1" ht="17.25" customHeight="1">
      <c r="A97" s="1365"/>
      <c r="B97" s="1366"/>
      <c r="C97" s="414"/>
      <c r="D97" s="424">
        <f t="shared" si="93"/>
        <v>0</v>
      </c>
      <c r="E97" s="415"/>
      <c r="F97" s="427"/>
      <c r="G97" s="424">
        <f t="shared" si="94"/>
        <v>0</v>
      </c>
      <c r="H97" s="428"/>
      <c r="I97" s="427"/>
      <c r="J97" s="424">
        <f t="shared" si="95"/>
        <v>0</v>
      </c>
      <c r="K97" s="428"/>
      <c r="L97" s="427"/>
      <c r="M97" s="424">
        <f t="shared" si="96"/>
        <v>0</v>
      </c>
      <c r="N97" s="428"/>
      <c r="O97" s="427"/>
      <c r="P97" s="424">
        <f t="shared" si="97"/>
        <v>0</v>
      </c>
      <c r="Q97" s="428"/>
      <c r="R97" s="427"/>
      <c r="S97" s="424">
        <f t="shared" si="98"/>
        <v>0</v>
      </c>
      <c r="T97" s="428"/>
      <c r="U97" s="427"/>
      <c r="V97" s="424">
        <f t="shared" si="99"/>
        <v>0</v>
      </c>
      <c r="W97" s="428"/>
      <c r="X97" s="427"/>
      <c r="Y97" s="424">
        <f t="shared" si="100"/>
        <v>0</v>
      </c>
      <c r="Z97" s="428"/>
      <c r="AA97" s="427"/>
      <c r="AB97" s="424">
        <f t="shared" si="101"/>
        <v>0</v>
      </c>
      <c r="AC97" s="428"/>
      <c r="AD97" s="427"/>
      <c r="AE97" s="424">
        <f t="shared" si="102"/>
        <v>0</v>
      </c>
      <c r="AF97" s="428"/>
      <c r="AG97" s="431">
        <f t="shared" si="103"/>
        <v>0</v>
      </c>
      <c r="AH97" s="432">
        <f t="shared" si="103"/>
        <v>0</v>
      </c>
      <c r="AI97" s="682">
        <f t="shared" si="103"/>
        <v>0</v>
      </c>
      <c r="AK97" s="541"/>
    </row>
    <row r="98" spans="1:38" s="413" customFormat="1" ht="17.25" customHeight="1">
      <c r="A98" s="1365"/>
      <c r="B98" s="1366"/>
      <c r="C98" s="414"/>
      <c r="D98" s="424">
        <f t="shared" si="93"/>
        <v>0</v>
      </c>
      <c r="E98" s="415"/>
      <c r="F98" s="414"/>
      <c r="G98" s="424">
        <f t="shared" si="94"/>
        <v>0</v>
      </c>
      <c r="H98" s="415"/>
      <c r="I98" s="414"/>
      <c r="J98" s="424">
        <f t="shared" si="95"/>
        <v>0</v>
      </c>
      <c r="K98" s="415"/>
      <c r="L98" s="414"/>
      <c r="M98" s="424">
        <f t="shared" si="96"/>
        <v>0</v>
      </c>
      <c r="N98" s="415"/>
      <c r="O98" s="414"/>
      <c r="P98" s="424">
        <f t="shared" si="97"/>
        <v>0</v>
      </c>
      <c r="Q98" s="415"/>
      <c r="R98" s="414"/>
      <c r="S98" s="424">
        <f t="shared" si="98"/>
        <v>0</v>
      </c>
      <c r="T98" s="415"/>
      <c r="U98" s="414"/>
      <c r="V98" s="424">
        <f t="shared" si="99"/>
        <v>0</v>
      </c>
      <c r="W98" s="415"/>
      <c r="X98" s="414"/>
      <c r="Y98" s="424">
        <f t="shared" si="100"/>
        <v>0</v>
      </c>
      <c r="Z98" s="415"/>
      <c r="AA98" s="414"/>
      <c r="AB98" s="424">
        <f t="shared" si="101"/>
        <v>0</v>
      </c>
      <c r="AC98" s="415"/>
      <c r="AD98" s="414"/>
      <c r="AE98" s="424">
        <f t="shared" si="102"/>
        <v>0</v>
      </c>
      <c r="AF98" s="415"/>
      <c r="AG98" s="431">
        <f t="shared" si="103"/>
        <v>0</v>
      </c>
      <c r="AH98" s="432">
        <f t="shared" si="103"/>
        <v>0</v>
      </c>
      <c r="AI98" s="682">
        <f t="shared" si="103"/>
        <v>0</v>
      </c>
      <c r="AJ98"/>
      <c r="AK98" s="542"/>
      <c r="AL98" s="13"/>
    </row>
    <row r="99" spans="1:38" s="413" customFormat="1" ht="17.25" customHeight="1">
      <c r="A99" s="1365"/>
      <c r="B99" s="1366"/>
      <c r="C99" s="414"/>
      <c r="D99" s="424">
        <f t="shared" si="93"/>
        <v>0</v>
      </c>
      <c r="E99" s="415"/>
      <c r="F99" s="414"/>
      <c r="G99" s="424">
        <f t="shared" si="94"/>
        <v>0</v>
      </c>
      <c r="H99" s="415"/>
      <c r="I99" s="414"/>
      <c r="J99" s="424">
        <f t="shared" si="95"/>
        <v>0</v>
      </c>
      <c r="K99" s="415"/>
      <c r="L99" s="414"/>
      <c r="M99" s="424">
        <f t="shared" si="96"/>
        <v>0</v>
      </c>
      <c r="N99" s="415"/>
      <c r="O99" s="414"/>
      <c r="P99" s="424">
        <f t="shared" si="97"/>
        <v>0</v>
      </c>
      <c r="Q99" s="415"/>
      <c r="R99" s="414"/>
      <c r="S99" s="424">
        <f t="shared" si="98"/>
        <v>0</v>
      </c>
      <c r="T99" s="415"/>
      <c r="U99" s="414"/>
      <c r="V99" s="424">
        <f t="shared" si="99"/>
        <v>0</v>
      </c>
      <c r="W99" s="415"/>
      <c r="X99" s="414"/>
      <c r="Y99" s="424">
        <f t="shared" si="100"/>
        <v>0</v>
      </c>
      <c r="Z99" s="415"/>
      <c r="AA99" s="414"/>
      <c r="AB99" s="424">
        <f t="shared" si="101"/>
        <v>0</v>
      </c>
      <c r="AC99" s="415"/>
      <c r="AD99" s="414"/>
      <c r="AE99" s="424">
        <f t="shared" si="102"/>
        <v>0</v>
      </c>
      <c r="AF99" s="415"/>
      <c r="AG99" s="431">
        <f t="shared" si="103"/>
        <v>0</v>
      </c>
      <c r="AH99" s="432">
        <f t="shared" si="103"/>
        <v>0</v>
      </c>
      <c r="AI99" s="682">
        <f t="shared" si="103"/>
        <v>0</v>
      </c>
      <c r="AJ99"/>
      <c r="AK99"/>
      <c r="AL99"/>
    </row>
    <row r="100" spans="1:38" s="413" customFormat="1" ht="17.25" customHeight="1">
      <c r="A100" s="1365"/>
      <c r="B100" s="1366"/>
      <c r="C100" s="414"/>
      <c r="D100" s="424">
        <f t="shared" si="93"/>
        <v>0</v>
      </c>
      <c r="E100" s="415"/>
      <c r="F100" s="414"/>
      <c r="G100" s="424">
        <f t="shared" si="94"/>
        <v>0</v>
      </c>
      <c r="H100" s="415"/>
      <c r="I100" s="414"/>
      <c r="J100" s="424">
        <f t="shared" si="95"/>
        <v>0</v>
      </c>
      <c r="K100" s="415"/>
      <c r="L100" s="414"/>
      <c r="M100" s="424">
        <f t="shared" si="96"/>
        <v>0</v>
      </c>
      <c r="N100" s="415"/>
      <c r="O100" s="414"/>
      <c r="P100" s="424">
        <f t="shared" si="97"/>
        <v>0</v>
      </c>
      <c r="Q100" s="415"/>
      <c r="R100" s="414"/>
      <c r="S100" s="424">
        <f t="shared" si="98"/>
        <v>0</v>
      </c>
      <c r="T100" s="415"/>
      <c r="U100" s="414"/>
      <c r="V100" s="424">
        <f t="shared" si="99"/>
        <v>0</v>
      </c>
      <c r="W100" s="415"/>
      <c r="X100" s="414"/>
      <c r="Y100" s="424">
        <f t="shared" si="100"/>
        <v>0</v>
      </c>
      <c r="Z100" s="415"/>
      <c r="AA100" s="414"/>
      <c r="AB100" s="424">
        <f t="shared" si="101"/>
        <v>0</v>
      </c>
      <c r="AC100" s="415"/>
      <c r="AD100" s="414"/>
      <c r="AE100" s="424">
        <f t="shared" si="102"/>
        <v>0</v>
      </c>
      <c r="AF100" s="415"/>
      <c r="AG100" s="431">
        <f t="shared" si="103"/>
        <v>0</v>
      </c>
      <c r="AH100" s="432">
        <f t="shared" si="103"/>
        <v>0</v>
      </c>
      <c r="AI100" s="682">
        <f t="shared" si="103"/>
        <v>0</v>
      </c>
    </row>
    <row r="101" spans="1:38" s="413" customFormat="1" ht="17.25" customHeight="1">
      <c r="A101" s="1365"/>
      <c r="B101" s="1366"/>
      <c r="C101" s="414"/>
      <c r="D101" s="424">
        <f t="shared" si="93"/>
        <v>0</v>
      </c>
      <c r="E101" s="415"/>
      <c r="F101" s="414"/>
      <c r="G101" s="424">
        <f t="shared" si="94"/>
        <v>0</v>
      </c>
      <c r="H101" s="415"/>
      <c r="I101" s="414"/>
      <c r="J101" s="424">
        <f t="shared" si="95"/>
        <v>0</v>
      </c>
      <c r="K101" s="415"/>
      <c r="L101" s="414"/>
      <c r="M101" s="424">
        <f t="shared" si="96"/>
        <v>0</v>
      </c>
      <c r="N101" s="415"/>
      <c r="O101" s="414"/>
      <c r="P101" s="424">
        <f t="shared" si="97"/>
        <v>0</v>
      </c>
      <c r="Q101" s="415"/>
      <c r="R101" s="414"/>
      <c r="S101" s="424">
        <f t="shared" si="98"/>
        <v>0</v>
      </c>
      <c r="T101" s="415"/>
      <c r="U101" s="414"/>
      <c r="V101" s="424">
        <f t="shared" si="99"/>
        <v>0</v>
      </c>
      <c r="W101" s="415"/>
      <c r="X101" s="414"/>
      <c r="Y101" s="424">
        <f t="shared" si="100"/>
        <v>0</v>
      </c>
      <c r="Z101" s="415"/>
      <c r="AA101" s="414"/>
      <c r="AB101" s="424">
        <f t="shared" si="101"/>
        <v>0</v>
      </c>
      <c r="AC101" s="415"/>
      <c r="AD101" s="414"/>
      <c r="AE101" s="424">
        <f t="shared" si="102"/>
        <v>0</v>
      </c>
      <c r="AF101" s="415"/>
      <c r="AG101" s="431">
        <f t="shared" si="103"/>
        <v>0</v>
      </c>
      <c r="AH101" s="432">
        <f t="shared" si="103"/>
        <v>0</v>
      </c>
      <c r="AI101" s="682">
        <f t="shared" si="103"/>
        <v>0</v>
      </c>
    </row>
    <row r="102" spans="1:38" s="413" customFormat="1" ht="17.25" customHeight="1">
      <c r="A102" s="1365"/>
      <c r="B102" s="1366"/>
      <c r="C102" s="414"/>
      <c r="D102" s="424">
        <f t="shared" si="93"/>
        <v>0</v>
      </c>
      <c r="E102" s="415"/>
      <c r="F102" s="414"/>
      <c r="G102" s="424">
        <f t="shared" si="94"/>
        <v>0</v>
      </c>
      <c r="H102" s="415"/>
      <c r="I102" s="414"/>
      <c r="J102" s="424">
        <f t="shared" si="95"/>
        <v>0</v>
      </c>
      <c r="K102" s="415"/>
      <c r="L102" s="414"/>
      <c r="M102" s="424">
        <f t="shared" si="96"/>
        <v>0</v>
      </c>
      <c r="N102" s="415"/>
      <c r="O102" s="414"/>
      <c r="P102" s="424">
        <f t="shared" si="97"/>
        <v>0</v>
      </c>
      <c r="Q102" s="415"/>
      <c r="R102" s="414"/>
      <c r="S102" s="424">
        <f t="shared" si="98"/>
        <v>0</v>
      </c>
      <c r="T102" s="415"/>
      <c r="U102" s="414"/>
      <c r="V102" s="424">
        <f t="shared" si="99"/>
        <v>0</v>
      </c>
      <c r="W102" s="415"/>
      <c r="X102" s="414"/>
      <c r="Y102" s="424">
        <f t="shared" si="100"/>
        <v>0</v>
      </c>
      <c r="Z102" s="415"/>
      <c r="AA102" s="414"/>
      <c r="AB102" s="424">
        <f t="shared" si="101"/>
        <v>0</v>
      </c>
      <c r="AC102" s="415"/>
      <c r="AD102" s="414"/>
      <c r="AE102" s="424">
        <f t="shared" si="102"/>
        <v>0</v>
      </c>
      <c r="AF102" s="415"/>
      <c r="AG102" s="431">
        <f t="shared" si="103"/>
        <v>0</v>
      </c>
      <c r="AH102" s="432">
        <f t="shared" si="103"/>
        <v>0</v>
      </c>
      <c r="AI102" s="682">
        <f t="shared" si="103"/>
        <v>0</v>
      </c>
    </row>
    <row r="103" spans="1:38" s="413" customFormat="1" ht="15" customHeight="1">
      <c r="A103" s="1365"/>
      <c r="B103" s="1366"/>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71" t="s">
        <v>366</v>
      </c>
      <c r="B104" s="1372"/>
      <c r="C104" s="427">
        <f>ROUND(SUM(C96:C102),0)</f>
        <v>0</v>
      </c>
      <c r="D104" s="424">
        <f t="shared" ref="D104:AF104" si="104">ROUND(SUM(D96:D102),0)</f>
        <v>0</v>
      </c>
      <c r="E104" s="428">
        <f t="shared" si="104"/>
        <v>0</v>
      </c>
      <c r="F104" s="427">
        <f t="shared" si="104"/>
        <v>0</v>
      </c>
      <c r="G104" s="424">
        <f t="shared" si="104"/>
        <v>0</v>
      </c>
      <c r="H104" s="428">
        <f t="shared" si="104"/>
        <v>0</v>
      </c>
      <c r="I104" s="427">
        <f t="shared" si="104"/>
        <v>0</v>
      </c>
      <c r="J104" s="424">
        <f t="shared" si="104"/>
        <v>0</v>
      </c>
      <c r="K104" s="428">
        <f t="shared" si="104"/>
        <v>0</v>
      </c>
      <c r="L104" s="427">
        <f t="shared" si="104"/>
        <v>0</v>
      </c>
      <c r="M104" s="424">
        <f t="shared" si="104"/>
        <v>0</v>
      </c>
      <c r="N104" s="428">
        <f t="shared" si="104"/>
        <v>0</v>
      </c>
      <c r="O104" s="427">
        <f t="shared" si="104"/>
        <v>0</v>
      </c>
      <c r="P104" s="424">
        <f t="shared" si="104"/>
        <v>0</v>
      </c>
      <c r="Q104" s="428">
        <f t="shared" si="104"/>
        <v>0</v>
      </c>
      <c r="R104" s="427">
        <f t="shared" si="104"/>
        <v>0</v>
      </c>
      <c r="S104" s="424">
        <f t="shared" si="104"/>
        <v>0</v>
      </c>
      <c r="T104" s="428">
        <f t="shared" si="104"/>
        <v>0</v>
      </c>
      <c r="U104" s="427">
        <f t="shared" si="104"/>
        <v>0</v>
      </c>
      <c r="V104" s="424">
        <f t="shared" si="104"/>
        <v>0</v>
      </c>
      <c r="W104" s="428">
        <f t="shared" si="104"/>
        <v>0</v>
      </c>
      <c r="X104" s="427">
        <f t="shared" si="104"/>
        <v>0</v>
      </c>
      <c r="Y104" s="424">
        <f t="shared" si="104"/>
        <v>0</v>
      </c>
      <c r="Z104" s="428">
        <f t="shared" si="104"/>
        <v>0</v>
      </c>
      <c r="AA104" s="427">
        <f t="shared" si="104"/>
        <v>0</v>
      </c>
      <c r="AB104" s="424">
        <f t="shared" si="104"/>
        <v>0</v>
      </c>
      <c r="AC104" s="428">
        <f t="shared" si="104"/>
        <v>0</v>
      </c>
      <c r="AD104" s="427">
        <f t="shared" si="104"/>
        <v>0</v>
      </c>
      <c r="AE104" s="424">
        <f t="shared" si="104"/>
        <v>0</v>
      </c>
      <c r="AF104" s="428">
        <f t="shared" si="104"/>
        <v>0</v>
      </c>
      <c r="AG104" s="431">
        <f t="shared" ref="AG104" si="105">SUM(AG96:AG102)</f>
        <v>0</v>
      </c>
      <c r="AH104" s="432">
        <f>SUM(AH96:AH102)</f>
        <v>0</v>
      </c>
      <c r="AI104" s="433">
        <f t="shared" ref="AI104" si="106">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367</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(2)'!A72</f>
        <v>Template last modified</v>
      </c>
      <c r="AI106" s="684">
        <f>'Summary (2)'!C72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s="290" customFormat="1" ht="15.75">
      <c r="A120" s="602" t="s">
        <v>269</v>
      </c>
      <c r="B120" s="602"/>
      <c r="C120" s="688">
        <f>'Summary (2)'!E87</f>
        <v>1</v>
      </c>
      <c r="D120" s="688">
        <f>'Summary (2)'!F87</f>
        <v>1</v>
      </c>
      <c r="E120" s="688">
        <f>'Summary (2)'!G87</f>
        <v>1</v>
      </c>
      <c r="F120" s="688">
        <f>'Summary (2)'!H87</f>
        <v>2</v>
      </c>
      <c r="G120" s="688">
        <f>'Summary (2)'!I87</f>
        <v>2</v>
      </c>
      <c r="H120" s="688">
        <f>'Summary (2)'!J87</f>
        <v>2</v>
      </c>
      <c r="I120" s="688">
        <f>'Summary (2)'!K87</f>
        <v>3</v>
      </c>
      <c r="J120" s="688">
        <f>'Summary (2)'!L87</f>
        <v>3</v>
      </c>
      <c r="K120" s="688">
        <f>'Summary (2)'!M87</f>
        <v>3</v>
      </c>
      <c r="L120" s="688">
        <f>'Summary (2)'!N87</f>
        <v>4</v>
      </c>
      <c r="M120" s="688">
        <f>'Summary (2)'!O87</f>
        <v>4</v>
      </c>
      <c r="N120" s="688">
        <f>'Summary (2)'!P87</f>
        <v>4</v>
      </c>
      <c r="O120" s="688">
        <f>'Summary (2)'!Q87</f>
        <v>5</v>
      </c>
      <c r="P120" s="688">
        <f>'Summary (2)'!R87</f>
        <v>5</v>
      </c>
      <c r="Q120" s="688">
        <f>'Summary (2)'!S87</f>
        <v>5</v>
      </c>
      <c r="R120" s="688">
        <f>'Summary (2)'!T87</f>
        <v>6</v>
      </c>
      <c r="S120" s="688">
        <f>'Summary (2)'!U87</f>
        <v>6</v>
      </c>
      <c r="T120" s="688">
        <f>'Summary (2)'!V87</f>
        <v>6</v>
      </c>
      <c r="U120" s="688">
        <f>'Summary (2)'!W87</f>
        <v>7</v>
      </c>
      <c r="V120" s="688">
        <f>'Summary (2)'!X87</f>
        <v>7</v>
      </c>
      <c r="W120" s="688">
        <f>'Summary (2)'!Y87</f>
        <v>7</v>
      </c>
      <c r="X120" s="688">
        <f>'Summary (2)'!Z87</f>
        <v>8</v>
      </c>
      <c r="Y120" s="688">
        <f>'Summary (2)'!AA87</f>
        <v>8</v>
      </c>
      <c r="Z120" s="688">
        <f>'Summary (2)'!AB87</f>
        <v>8</v>
      </c>
      <c r="AA120" s="688">
        <f>'Summary (2)'!AC87</f>
        <v>9</v>
      </c>
      <c r="AB120" s="688">
        <f>'Summary (2)'!AD87</f>
        <v>9</v>
      </c>
      <c r="AC120" s="688">
        <f>'Summary (2)'!AE87</f>
        <v>9</v>
      </c>
      <c r="AD120" s="688">
        <f>'Summary (2)'!AF87</f>
        <v>10</v>
      </c>
      <c r="AE120" s="688">
        <f>'Summary (2)'!AG87</f>
        <v>10</v>
      </c>
      <c r="AF120" s="688">
        <f>'Summary (2)'!AH87</f>
        <v>10</v>
      </c>
      <c r="AG120" s="688">
        <f>AE120</f>
        <v>10</v>
      </c>
      <c r="AH120" s="688">
        <f>AF120</f>
        <v>10</v>
      </c>
      <c r="AI120" s="688">
        <f>AG120</f>
        <v>10</v>
      </c>
    </row>
    <row r="121" spans="1:35" s="596" customFormat="1" ht="15.75">
      <c r="A121" s="603" t="s">
        <v>270</v>
      </c>
      <c r="B121" s="603"/>
      <c r="C121" s="689">
        <f>'Summary (2)'!E88</f>
        <v>45323</v>
      </c>
      <c r="D121" s="689">
        <f>'Summary (2)'!F88</f>
        <v>45323</v>
      </c>
      <c r="E121" s="689">
        <f>'Summary (2)'!G88</f>
        <v>45323</v>
      </c>
      <c r="F121" s="689">
        <f>'Summary (2)'!H88</f>
        <v>45689</v>
      </c>
      <c r="G121" s="689">
        <f>'Summary (2)'!I88</f>
        <v>45689</v>
      </c>
      <c r="H121" s="689">
        <f>'Summary (2)'!J88</f>
        <v>45689</v>
      </c>
      <c r="I121" s="689">
        <f>'Summary (2)'!K88</f>
        <v>46054</v>
      </c>
      <c r="J121" s="689">
        <f>'Summary (2)'!L88</f>
        <v>46054</v>
      </c>
      <c r="K121" s="689">
        <f>'Summary (2)'!M88</f>
        <v>46054</v>
      </c>
      <c r="L121" s="689">
        <f>'Summary (2)'!N88</f>
        <v>46419</v>
      </c>
      <c r="M121" s="689">
        <f>'Summary (2)'!O88</f>
        <v>46419</v>
      </c>
      <c r="N121" s="689">
        <f>'Summary (2)'!P88</f>
        <v>46419</v>
      </c>
      <c r="O121" s="689">
        <f>'Summary (2)'!Q88</f>
        <v>46784</v>
      </c>
      <c r="P121" s="689">
        <f>'Summary (2)'!R88</f>
        <v>46784</v>
      </c>
      <c r="Q121" s="689">
        <f>'Summary (2)'!S88</f>
        <v>46784</v>
      </c>
      <c r="R121" s="689">
        <f>'Summary (2)'!T88</f>
        <v>47150</v>
      </c>
      <c r="S121" s="689">
        <f>'Summary (2)'!U88</f>
        <v>47150</v>
      </c>
      <c r="T121" s="689">
        <f>'Summary (2)'!V88</f>
        <v>47150</v>
      </c>
      <c r="U121" s="689">
        <f>'Summary (2)'!W88</f>
        <v>47515</v>
      </c>
      <c r="V121" s="689">
        <f>'Summary (2)'!X88</f>
        <v>47515</v>
      </c>
      <c r="W121" s="689">
        <f>'Summary (2)'!Y88</f>
        <v>47515</v>
      </c>
      <c r="X121" s="689">
        <f>'Summary (2)'!Z88</f>
        <v>47880</v>
      </c>
      <c r="Y121" s="689">
        <f>'Summary (2)'!AA88</f>
        <v>47880</v>
      </c>
      <c r="Z121" s="689">
        <f>'Summary (2)'!AB88</f>
        <v>47880</v>
      </c>
      <c r="AA121" s="689">
        <f>'Summary (2)'!AC88</f>
        <v>48245</v>
      </c>
      <c r="AB121" s="689">
        <f>'Summary (2)'!AD88</f>
        <v>48245</v>
      </c>
      <c r="AC121" s="689">
        <f>'Summary (2)'!AE88</f>
        <v>48245</v>
      </c>
      <c r="AD121" s="689">
        <f>'Summary (2)'!AF88</f>
        <v>48611</v>
      </c>
      <c r="AE121" s="689">
        <f>'Summary (2)'!AG88</f>
        <v>48611</v>
      </c>
      <c r="AF121" s="689">
        <f>'Summary (2)'!AH88</f>
        <v>48611</v>
      </c>
      <c r="AG121" s="689">
        <f>'Summary (2)'!AI88</f>
        <v>45323</v>
      </c>
      <c r="AH121" s="689">
        <f>'Summary (2)'!AJ88</f>
        <v>45323</v>
      </c>
      <c r="AI121" s="689">
        <f>'Summary (2)'!AK88</f>
        <v>45323</v>
      </c>
    </row>
    <row r="122" spans="1:35" s="596" customFormat="1" ht="15.75">
      <c r="A122" s="603" t="s">
        <v>271</v>
      </c>
      <c r="B122" s="603"/>
      <c r="C122" s="689">
        <f>'Summary (2)'!E89</f>
        <v>45688</v>
      </c>
      <c r="D122" s="689">
        <f>'Summary (2)'!F89</f>
        <v>45688</v>
      </c>
      <c r="E122" s="689">
        <f>'Summary (2)'!G89</f>
        <v>45688</v>
      </c>
      <c r="F122" s="689">
        <f>'Summary (2)'!H89</f>
        <v>46053</v>
      </c>
      <c r="G122" s="689">
        <f>'Summary (2)'!I89</f>
        <v>46053</v>
      </c>
      <c r="H122" s="689">
        <f>'Summary (2)'!J89</f>
        <v>46053</v>
      </c>
      <c r="I122" s="689">
        <f>'Summary (2)'!K89</f>
        <v>46418</v>
      </c>
      <c r="J122" s="689">
        <f>'Summary (2)'!L89</f>
        <v>46418</v>
      </c>
      <c r="K122" s="689">
        <f>'Summary (2)'!M89</f>
        <v>46418</v>
      </c>
      <c r="L122" s="689">
        <f>'Summary (2)'!N89</f>
        <v>46783</v>
      </c>
      <c r="M122" s="689">
        <f>'Summary (2)'!O89</f>
        <v>46783</v>
      </c>
      <c r="N122" s="689">
        <f>'Summary (2)'!P89</f>
        <v>46783</v>
      </c>
      <c r="O122" s="689">
        <f>'Summary (2)'!Q89</f>
        <v>47149</v>
      </c>
      <c r="P122" s="689">
        <f>'Summary (2)'!R89</f>
        <v>47149</v>
      </c>
      <c r="Q122" s="689">
        <f>'Summary (2)'!S89</f>
        <v>47149</v>
      </c>
      <c r="R122" s="689">
        <f>'Summary (2)'!T89</f>
        <v>47514</v>
      </c>
      <c r="S122" s="689">
        <f>'Summary (2)'!U89</f>
        <v>47514</v>
      </c>
      <c r="T122" s="689">
        <f>'Summary (2)'!V89</f>
        <v>47514</v>
      </c>
      <c r="U122" s="689">
        <f>'Summary (2)'!W89</f>
        <v>47879</v>
      </c>
      <c r="V122" s="689">
        <f>'Summary (2)'!X89</f>
        <v>47879</v>
      </c>
      <c r="W122" s="689">
        <f>'Summary (2)'!Y89</f>
        <v>47879</v>
      </c>
      <c r="X122" s="689">
        <f>'Summary (2)'!Z89</f>
        <v>48244</v>
      </c>
      <c r="Y122" s="689">
        <f>'Summary (2)'!AA89</f>
        <v>48244</v>
      </c>
      <c r="Z122" s="689">
        <f>'Summary (2)'!AB89</f>
        <v>48244</v>
      </c>
      <c r="AA122" s="689">
        <f>'Summary (2)'!AC89</f>
        <v>48610</v>
      </c>
      <c r="AB122" s="689">
        <f>'Summary (2)'!AD89</f>
        <v>48610</v>
      </c>
      <c r="AC122" s="689">
        <f>'Summary (2)'!AE89</f>
        <v>48610</v>
      </c>
      <c r="AD122" s="689">
        <f>'Summary (2)'!AF89</f>
        <v>48975</v>
      </c>
      <c r="AE122" s="689">
        <f>'Summary (2)'!AG89</f>
        <v>48975</v>
      </c>
      <c r="AF122" s="689">
        <f>'Summary (2)'!AH89</f>
        <v>48975</v>
      </c>
      <c r="AG122" s="689">
        <f>'Summary (2)'!AI89</f>
        <v>45688</v>
      </c>
      <c r="AH122" s="689">
        <f>'Summary (2)'!AJ89</f>
        <v>45688</v>
      </c>
      <c r="AI122" s="689">
        <f>'Summary (2)'!AK89</f>
        <v>45688</v>
      </c>
    </row>
    <row r="123" spans="1:35" s="290" customFormat="1" ht="15.75">
      <c r="A123" s="602" t="s">
        <v>259</v>
      </c>
      <c r="B123" s="602"/>
      <c r="C123" s="689">
        <f>'Summary (2)'!E90</f>
        <v>0</v>
      </c>
      <c r="D123" s="689">
        <f>'Summary (2)'!F90</f>
        <v>0</v>
      </c>
      <c r="E123" s="689">
        <f>'Summary (2)'!G90</f>
        <v>0</v>
      </c>
      <c r="F123" s="689">
        <f>'Summary (2)'!H90</f>
        <v>0</v>
      </c>
      <c r="G123" s="689">
        <f>'Summary (2)'!I90</f>
        <v>0</v>
      </c>
      <c r="H123" s="689">
        <f>'Summary (2)'!J90</f>
        <v>0</v>
      </c>
      <c r="I123" s="689">
        <f>'Summary (2)'!K90</f>
        <v>0</v>
      </c>
      <c r="J123" s="689">
        <f>'Summary (2)'!L90</f>
        <v>0</v>
      </c>
      <c r="K123" s="689">
        <f>'Summary (2)'!M90</f>
        <v>0</v>
      </c>
      <c r="L123" s="689">
        <f>'Summary (2)'!N90</f>
        <v>0</v>
      </c>
      <c r="M123" s="689">
        <f>'Summary (2)'!O90</f>
        <v>0</v>
      </c>
      <c r="N123" s="689">
        <f>'Summary (2)'!P90</f>
        <v>0</v>
      </c>
      <c r="O123" s="689">
        <f>'Summary (2)'!Q90</f>
        <v>0</v>
      </c>
      <c r="P123" s="689">
        <f>'Summary (2)'!R90</f>
        <v>0</v>
      </c>
      <c r="Q123" s="689">
        <f>'Summary (2)'!S90</f>
        <v>0</v>
      </c>
      <c r="R123" s="689">
        <f>'Summary (2)'!T90</f>
        <v>0</v>
      </c>
      <c r="S123" s="689">
        <f>'Summary (2)'!U90</f>
        <v>0</v>
      </c>
      <c r="T123" s="689">
        <f>'Summary (2)'!V90</f>
        <v>0</v>
      </c>
      <c r="U123" s="689">
        <f>'Summary (2)'!W90</f>
        <v>0</v>
      </c>
      <c r="V123" s="689">
        <f>'Summary (2)'!X90</f>
        <v>0</v>
      </c>
      <c r="W123" s="689">
        <f>'Summary (2)'!Y90</f>
        <v>0</v>
      </c>
      <c r="X123" s="689">
        <f>'Summary (2)'!Z90</f>
        <v>0</v>
      </c>
      <c r="Y123" s="689">
        <f>'Summary (2)'!AA90</f>
        <v>0</v>
      </c>
      <c r="Z123" s="689">
        <f>'Summary (2)'!AB90</f>
        <v>0</v>
      </c>
      <c r="AA123" s="689">
        <f>'Summary (2)'!AC90</f>
        <v>0</v>
      </c>
      <c r="AB123" s="689">
        <f>'Summary (2)'!AD90</f>
        <v>0</v>
      </c>
      <c r="AC123" s="689">
        <f>'Summary (2)'!AE90</f>
        <v>0</v>
      </c>
      <c r="AD123" s="689">
        <f>'Summary (2)'!AF90</f>
        <v>0</v>
      </c>
      <c r="AE123" s="689">
        <f>'Summary (2)'!AG90</f>
        <v>0</v>
      </c>
      <c r="AF123" s="689">
        <f>'Summary (2)'!AH90</f>
        <v>0</v>
      </c>
      <c r="AG123" s="689">
        <f>'Summary (2)'!AI90</f>
        <v>0</v>
      </c>
      <c r="AH123" s="689">
        <f>'Summary (2)'!AJ90</f>
        <v>0</v>
      </c>
      <c r="AI123" s="689">
        <f>'Summary (2)'!AK90</f>
        <v>0</v>
      </c>
    </row>
    <row r="124" spans="1:35" s="290" customFormat="1" ht="15.75">
      <c r="A124" s="604" t="s">
        <v>272</v>
      </c>
      <c r="B124" s="604"/>
      <c r="C124" s="690">
        <f>'Summary (2)'!E91</f>
        <v>0</v>
      </c>
      <c r="D124" s="690">
        <f>'Summary (2)'!F91</f>
        <v>0</v>
      </c>
      <c r="E124" s="690">
        <f>'Summary (2)'!G91</f>
        <v>0</v>
      </c>
      <c r="F124" s="690">
        <f>'Summary (2)'!H91</f>
        <v>0</v>
      </c>
      <c r="G124" s="690">
        <f>'Summary (2)'!I91</f>
        <v>0</v>
      </c>
      <c r="H124" s="690">
        <f>'Summary (2)'!J91</f>
        <v>0</v>
      </c>
      <c r="I124" s="690">
        <f>'Summary (2)'!K91</f>
        <v>0</v>
      </c>
      <c r="J124" s="690">
        <f>'Summary (2)'!L91</f>
        <v>0</v>
      </c>
      <c r="K124" s="690">
        <f>'Summary (2)'!M91</f>
        <v>0</v>
      </c>
      <c r="L124" s="690">
        <f>'Summary (2)'!N91</f>
        <v>0</v>
      </c>
      <c r="M124" s="690">
        <f>'Summary (2)'!O91</f>
        <v>0</v>
      </c>
      <c r="N124" s="690">
        <f>'Summary (2)'!P91</f>
        <v>0</v>
      </c>
      <c r="O124" s="690">
        <f>'Summary (2)'!Q91</f>
        <v>0</v>
      </c>
      <c r="P124" s="690">
        <f>'Summary (2)'!R91</f>
        <v>0</v>
      </c>
      <c r="Q124" s="690">
        <f>'Summary (2)'!S91</f>
        <v>0</v>
      </c>
      <c r="R124" s="690">
        <f>'Summary (2)'!T91</f>
        <v>0</v>
      </c>
      <c r="S124" s="690">
        <f>'Summary (2)'!U91</f>
        <v>0</v>
      </c>
      <c r="T124" s="690">
        <f>'Summary (2)'!V91</f>
        <v>0</v>
      </c>
      <c r="U124" s="690">
        <f>'Summary (2)'!W91</f>
        <v>0</v>
      </c>
      <c r="V124" s="690">
        <f>'Summary (2)'!X91</f>
        <v>0</v>
      </c>
      <c r="W124" s="690">
        <f>'Summary (2)'!Y91</f>
        <v>0</v>
      </c>
      <c r="X124" s="690">
        <f>'Summary (2)'!Z91</f>
        <v>0</v>
      </c>
      <c r="Y124" s="690">
        <f>'Summary (2)'!AA91</f>
        <v>0</v>
      </c>
      <c r="Z124" s="690">
        <f>'Summary (2)'!AB91</f>
        <v>0</v>
      </c>
      <c r="AA124" s="690">
        <f>'Summary (2)'!AC91</f>
        <v>0</v>
      </c>
      <c r="AB124" s="690">
        <f>'Summary (2)'!AD91</f>
        <v>0</v>
      </c>
      <c r="AC124" s="690">
        <f>'Summary (2)'!AE91</f>
        <v>0</v>
      </c>
      <c r="AD124" s="690">
        <f>'Summary (2)'!AF91</f>
        <v>0</v>
      </c>
      <c r="AE124" s="690">
        <f>'Summary (2)'!AG91</f>
        <v>0</v>
      </c>
      <c r="AF124" s="690">
        <f>'Summary (2)'!AH91</f>
        <v>0</v>
      </c>
    </row>
    <row r="125" spans="1:35" s="641" customFormat="1">
      <c r="A125" s="640" t="s">
        <v>368</v>
      </c>
      <c r="B125" s="640"/>
      <c r="C125" s="642">
        <f>'Summary (2)'!E26</f>
        <v>0</v>
      </c>
      <c r="D125" s="642">
        <f>'Summary (2)'!F26</f>
        <v>0</v>
      </c>
      <c r="E125" s="642">
        <f>'Summary (2)'!G26</f>
        <v>0</v>
      </c>
      <c r="F125" s="642">
        <f>'Summary (2)'!H26</f>
        <v>0</v>
      </c>
      <c r="G125" s="642">
        <f>'Summary (2)'!I26</f>
        <v>0</v>
      </c>
      <c r="H125" s="642">
        <f>'Summary (2)'!J26</f>
        <v>0</v>
      </c>
      <c r="I125" s="642">
        <f>'Summary (2)'!K26</f>
        <v>0</v>
      </c>
      <c r="J125" s="642">
        <f>'Summary (2)'!L26</f>
        <v>0</v>
      </c>
      <c r="K125" s="642">
        <f>'Summary (2)'!M26</f>
        <v>0</v>
      </c>
      <c r="L125" s="642">
        <f>'Summary (2)'!N26</f>
        <v>0</v>
      </c>
      <c r="M125" s="642">
        <f>'Summary (2)'!O26</f>
        <v>0</v>
      </c>
      <c r="N125" s="642">
        <f>'Summary (2)'!P26</f>
        <v>0</v>
      </c>
      <c r="O125" s="642">
        <f>'Summary (2)'!Q26</f>
        <v>0</v>
      </c>
      <c r="P125" s="642">
        <f>'Summary (2)'!R26</f>
        <v>0</v>
      </c>
      <c r="Q125" s="642">
        <f>'Summary (2)'!S26</f>
        <v>0</v>
      </c>
      <c r="R125" s="642">
        <f>'Summary (2)'!T26</f>
        <v>0</v>
      </c>
      <c r="S125" s="642">
        <f>'Summary (2)'!U26</f>
        <v>0</v>
      </c>
      <c r="T125" s="642">
        <f>'Summary (2)'!V26</f>
        <v>0</v>
      </c>
      <c r="U125" s="642">
        <f>'Summary (2)'!W26</f>
        <v>0</v>
      </c>
      <c r="V125" s="642">
        <f>'Summary (2)'!X26</f>
        <v>0</v>
      </c>
      <c r="W125" s="642">
        <f>'Summary (2)'!Y26</f>
        <v>0</v>
      </c>
      <c r="X125" s="642">
        <f>'Summary (2)'!Z26</f>
        <v>0</v>
      </c>
      <c r="Y125" s="642">
        <f>'Summary (2)'!AA26</f>
        <v>0</v>
      </c>
      <c r="Z125" s="642">
        <f>'Summary (2)'!AB26</f>
        <v>0</v>
      </c>
      <c r="AA125" s="642">
        <f>'Summary (2)'!AC26</f>
        <v>0</v>
      </c>
      <c r="AB125" s="642">
        <f>'Summary (2)'!AD26</f>
        <v>0</v>
      </c>
      <c r="AC125" s="642">
        <f>'Summary (2)'!AE26</f>
        <v>0</v>
      </c>
      <c r="AD125" s="642">
        <f>'Summary (2)'!AF26</f>
        <v>0</v>
      </c>
      <c r="AE125" s="642">
        <f>'Summary (2)'!AG26</f>
        <v>0</v>
      </c>
      <c r="AF125" s="642">
        <f>'Summary (2)'!AH26</f>
        <v>0</v>
      </c>
      <c r="AG125" s="639"/>
      <c r="AH125" s="639"/>
      <c r="AI125" s="639"/>
    </row>
  </sheetData>
  <sheetProtection formatCells="0" formatColumns="0" formatRows="0" insertHyperlinks="0" sort="0" autoFilter="0" pivotTables="0"/>
  <mergeCells count="112">
    <mergeCell ref="R8:T8"/>
    <mergeCell ref="U8:W8"/>
    <mergeCell ref="X8:Z8"/>
    <mergeCell ref="AA8:AC8"/>
    <mergeCell ref="AD8:AF8"/>
    <mergeCell ref="C8:E8"/>
    <mergeCell ref="F8:H8"/>
    <mergeCell ref="I8:K8"/>
    <mergeCell ref="L8:N8"/>
    <mergeCell ref="O8:Q8"/>
    <mergeCell ref="A76:B76"/>
    <mergeCell ref="A77:B77"/>
    <mergeCell ref="A78:B78"/>
    <mergeCell ref="A79:B79"/>
    <mergeCell ref="A80:B80"/>
    <mergeCell ref="A71:B71"/>
    <mergeCell ref="A72:B72"/>
    <mergeCell ref="A73:B73"/>
    <mergeCell ref="A74:B74"/>
    <mergeCell ref="A75:B75"/>
    <mergeCell ref="A81:B81"/>
    <mergeCell ref="A100:B100"/>
    <mergeCell ref="A87:B87"/>
    <mergeCell ref="A88:B88"/>
    <mergeCell ref="A89:B89"/>
    <mergeCell ref="A90:B90"/>
    <mergeCell ref="A91:B91"/>
    <mergeCell ref="A82:B82"/>
    <mergeCell ref="A83:B83"/>
    <mergeCell ref="A84:B84"/>
    <mergeCell ref="A85:B85"/>
    <mergeCell ref="A86:B86"/>
    <mergeCell ref="A101:B101"/>
    <mergeCell ref="A102:B102"/>
    <mergeCell ref="A103:B103"/>
    <mergeCell ref="A104:B104"/>
    <mergeCell ref="A92:B92"/>
    <mergeCell ref="A96:B96"/>
    <mergeCell ref="A97:B97"/>
    <mergeCell ref="A98:B98"/>
    <mergeCell ref="A99:B99"/>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s>
  <conditionalFormatting sqref="C14:AF81">
    <cfRule type="expression" dxfId="516" priority="3">
      <formula>$A14=""</formula>
    </cfRule>
  </conditionalFormatting>
  <conditionalFormatting sqref="C14:AF106">
    <cfRule type="expression" dxfId="515" priority="2">
      <formula>C$123&gt;C$122</formula>
    </cfRule>
  </conditionalFormatting>
  <conditionalFormatting sqref="C82:AF102">
    <cfRule type="expression" dxfId="514" priority="18">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513" priority="19">
      <formula>LEN(TRIM(E14))=0</formula>
    </cfRule>
  </conditionalFormatting>
  <conditionalFormatting sqref="F91">
    <cfRule type="containsBlanks" dxfId="512" priority="12">
      <formula>LEN(TRIM(F91))=0</formula>
    </cfRule>
  </conditionalFormatting>
  <conditionalFormatting sqref="I91">
    <cfRule type="containsBlanks" dxfId="511" priority="11">
      <formula>LEN(TRIM(I91))=0</formula>
    </cfRule>
  </conditionalFormatting>
  <conditionalFormatting sqref="L91">
    <cfRule type="containsBlanks" dxfId="510" priority="10">
      <formula>LEN(TRIM(L91))=0</formula>
    </cfRule>
  </conditionalFormatting>
  <conditionalFormatting sqref="O91">
    <cfRule type="containsBlanks" dxfId="509" priority="9">
      <formula>LEN(TRIM(O91))=0</formula>
    </cfRule>
  </conditionalFormatting>
  <conditionalFormatting sqref="R91">
    <cfRule type="containsBlanks" dxfId="508" priority="8">
      <formula>LEN(TRIM(R91))=0</formula>
    </cfRule>
  </conditionalFormatting>
  <conditionalFormatting sqref="U91">
    <cfRule type="containsBlanks" dxfId="507" priority="7">
      <formula>LEN(TRIM(U91))=0</formula>
    </cfRule>
  </conditionalFormatting>
  <conditionalFormatting sqref="X91">
    <cfRule type="containsBlanks" dxfId="506" priority="6">
      <formula>LEN(TRIM(X91))=0</formula>
    </cfRule>
  </conditionalFormatting>
  <conditionalFormatting sqref="AA91">
    <cfRule type="containsBlanks" dxfId="505" priority="5">
      <formula>LEN(TRIM(AA91))=0</formula>
    </cfRule>
  </conditionalFormatting>
  <conditionalFormatting sqref="AD91">
    <cfRule type="containsBlanks" dxfId="504" priority="4">
      <formula>LEN(TRIM(AD91))=0</formula>
    </cfRule>
  </conditionalFormatting>
  <dataValidations count="1">
    <dataValidation type="whole" allowBlank="1" showInputMessage="1" showErrorMessage="1" sqref="K57:K67 N57:N67 Q57:Q67 T57:T67 W57:W67 Z57:Z67 AC57:AC67 AF57:AF67 E57:E67 H57:H67" xr:uid="{DEB80604-BC7A-4BAF-A488-AB59E90E2FF9}">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DECE2EF8-BB22-4F6B-8C12-B73F666F6B4D}">
            <xm:f>C$120&gt;'+ Summary (1)'!$D$6</xm:f>
            <x14:dxf>
              <fill>
                <patternFill>
                  <bgColor theme="0" tint="-0.499984740745262"/>
                </patternFill>
              </fill>
            </x14:dxf>
          </x14:cfRule>
          <xm:sqref>C9:AF106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pageSetUpPr fitToPage="1"/>
  </sheetPr>
  <dimension ref="A1:J208"/>
  <sheetViews>
    <sheetView showZeros="0" zoomScale="115" zoomScaleNormal="115" workbookViewId="0">
      <pane ySplit="2" topLeftCell="A142"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6" customWidth="1"/>
    <col min="8" max="8" width="20.5703125" style="916" customWidth="1"/>
    <col min="9" max="9" width="20.5703125" style="8" customWidth="1"/>
    <col min="10" max="10" width="19.7109375" style="8" customWidth="1"/>
    <col min="11" max="16384" width="10.85546875" style="8"/>
  </cols>
  <sheetData>
    <row r="1" spans="1:10" ht="13.5" thickBot="1">
      <c r="A1" s="9" t="s">
        <v>369</v>
      </c>
      <c r="B1" s="1425" t="s">
        <v>370</v>
      </c>
      <c r="C1" s="1425"/>
      <c r="I1" s="895" t="s">
        <v>371</v>
      </c>
      <c r="J1" s="896" t="s">
        <v>372</v>
      </c>
    </row>
    <row r="2" spans="1:10" ht="27.75" customHeight="1" thickBot="1">
      <c r="A2" s="274">
        <f>'Summary (2)'!B12</f>
        <v>0</v>
      </c>
      <c r="B2" s="1423"/>
      <c r="C2" s="1424"/>
      <c r="D2" s="875"/>
      <c r="F2" s="248"/>
      <c r="I2" s="897" t="str">
        <f>IFERROR(VLOOKUP(B2,'Dropdown Lists'!F:G,2,FALSE), "auto-populate")</f>
        <v>auto-populate</v>
      </c>
      <c r="J2" s="898" t="str">
        <f>IFERROR(VLOOKUP(B2,'Dropdown Lists'!F:H,3,FALSE),"auto-populate")</f>
        <v>auto-populate</v>
      </c>
    </row>
    <row r="3" spans="1:10" s="4" customFormat="1" ht="38.25">
      <c r="A3" s="252" t="s">
        <v>373</v>
      </c>
      <c r="B3" s="253" t="s">
        <v>338</v>
      </c>
      <c r="C3" s="254" t="s">
        <v>339</v>
      </c>
      <c r="D3" s="253" t="s">
        <v>374</v>
      </c>
      <c r="E3" s="253" t="s">
        <v>375</v>
      </c>
      <c r="F3" s="872" t="s">
        <v>376</v>
      </c>
      <c r="G3" s="917"/>
      <c r="H3" s="917"/>
      <c r="I3" s="14"/>
    </row>
    <row r="4" spans="1:10">
      <c r="A4" s="842">
        <f>'Salary Detail (2)'!A14</f>
        <v>0</v>
      </c>
      <c r="B4" s="6" t="e" cm="1">
        <f t="array" ref="B4">INDEX('Salary Detail (8)'!$C14:$BT14,0,MATCH(1,('Salary Detail (8)'!$C$13:$BT$13='Budget Narrative (8)'!$B$3)*('Salary Detail (8)'!$C$74:$BT$74='Budget Narrative (8)'!$I$2),0))</f>
        <v>#N/A</v>
      </c>
      <c r="C4" s="235" t="e">
        <f t="array" ref="C4">INDEX('Salary Detail (2)'!$C14:$BT14,0,MATCH(1,('Salary Detail (2)'!$C$12:$BT$12="New")*('Salary Detail (2)'!$C$74:$BT$74='Budget Narrative (2)'!$I$2),0))</f>
        <v>#N/A</v>
      </c>
      <c r="D4" s="862"/>
      <c r="E4" s="862"/>
      <c r="F4" s="873"/>
      <c r="I4" s="7"/>
      <c r="J4" s="14"/>
    </row>
    <row r="5" spans="1:10">
      <c r="A5" s="842">
        <f>'Salary Detail (2)'!A15</f>
        <v>0</v>
      </c>
      <c r="B5" s="6" t="e">
        <f t="array" ref="B5">INDEX('Salary Detail (2)'!$C15:$BT15,0,MATCH(1,('Salary Detail (2)'!$C$13:$BT$13='Budget Narrative (2)'!$B$3)*('Salary Detail (2)'!$C$74:$BT$74='Budget Narrative (2)'!$I$2),0))</f>
        <v>#N/A</v>
      </c>
      <c r="C5" s="235" t="e">
        <f t="array" ref="C5">INDEX('Salary Detail (2)'!$C15:$BT15,0,MATCH(1,('Salary Detail (2)'!$C$12:$BT$12="New")*('Salary Detail (2)'!$C$74:$BT$74='Budget Narrative (2)'!$I$2),0))</f>
        <v>#N/A</v>
      </c>
      <c r="D5" s="862"/>
      <c r="E5" s="10"/>
      <c r="F5" s="873"/>
      <c r="I5" s="249"/>
      <c r="J5" s="14"/>
    </row>
    <row r="6" spans="1:10">
      <c r="A6" s="842">
        <f>'Salary Detail (2)'!A16</f>
        <v>0</v>
      </c>
      <c r="B6" s="6" t="e">
        <f t="array" ref="B6">INDEX('Salary Detail (2)'!$C16:$BT16,0,MATCH(1,('Salary Detail (2)'!$C$13:$BT$13='Budget Narrative (2)'!$B$3)*('Salary Detail (2)'!$C$74:$BT$74='Budget Narrative (2)'!$I$2),0))</f>
        <v>#N/A</v>
      </c>
      <c r="C6" s="235" t="e">
        <f t="array" ref="C6">INDEX('Salary Detail (2)'!$C16:$BT16,0,MATCH(1,('Salary Detail (2)'!$C$12:$BT$12="New")*('Salary Detail (2)'!$C$74:$BT$74='Budget Narrative (2)'!$I$2),0))</f>
        <v>#N/A</v>
      </c>
      <c r="D6" s="862"/>
      <c r="E6" s="10"/>
      <c r="F6" s="873"/>
      <c r="I6" s="250"/>
      <c r="J6" s="14"/>
    </row>
    <row r="7" spans="1:10">
      <c r="A7" s="842">
        <f>'Salary Detail (2)'!A17</f>
        <v>0</v>
      </c>
      <c r="B7" s="6" t="e">
        <f t="array" ref="B7">INDEX('Salary Detail (2)'!$C17:$BT17,0,MATCH(1,('Salary Detail (2)'!$C$13:$BT$13='Budget Narrative (2)'!$B$3)*('Salary Detail (2)'!$C$74:$BT$74='Budget Narrative (2)'!$I$2),0))</f>
        <v>#N/A</v>
      </c>
      <c r="C7" s="235" t="e">
        <f t="array" ref="C7">INDEX('Salary Detail (2)'!$C17:$BT17,0,MATCH(1,('Salary Detail (2)'!$C$12:$BT$12="New")*('Salary Detail (2)'!$C$74:$BT$74='Budget Narrative (2)'!$I$2),0))</f>
        <v>#N/A</v>
      </c>
      <c r="D7" s="862"/>
      <c r="E7" s="10"/>
      <c r="F7" s="873"/>
      <c r="I7" s="7"/>
      <c r="J7" s="14"/>
    </row>
    <row r="8" spans="1:10">
      <c r="A8" s="842">
        <f>'Salary Detail (2)'!A18</f>
        <v>0</v>
      </c>
      <c r="B8" s="6" t="e">
        <f t="array" ref="B8">INDEX('Salary Detail (2)'!$C18:$BT18,0,MATCH(1,('Salary Detail (2)'!$C$13:$BT$13='Budget Narrative (2)'!$B$3)*('Salary Detail (2)'!$C$74:$BT$74='Budget Narrative (2)'!$I$2),0))</f>
        <v>#N/A</v>
      </c>
      <c r="C8" s="235" t="e">
        <f t="array" ref="C8">INDEX('Salary Detail (2)'!$C18:$BT18,0,MATCH(1,('Salary Detail (2)'!$C$12:$BT$12="New")*('Salary Detail (2)'!$C$74:$BT$74='Budget Narrative (2)'!$I$2),0))</f>
        <v>#N/A</v>
      </c>
      <c r="D8" s="862"/>
      <c r="E8" s="10"/>
      <c r="F8" s="873"/>
      <c r="I8" s="7"/>
      <c r="J8" s="14"/>
    </row>
    <row r="9" spans="1:10">
      <c r="A9" s="842">
        <f>'Salary Detail (2)'!A19</f>
        <v>0</v>
      </c>
      <c r="B9" s="6" t="e">
        <f t="array" ref="B9">INDEX('Salary Detail (2)'!$C19:$BT19,0,MATCH(1,('Salary Detail (2)'!$C$13:$BT$13='Budget Narrative (2)'!$B$3)*('Salary Detail (2)'!$C$74:$BT$74='Budget Narrative (2)'!$I$2),0))</f>
        <v>#N/A</v>
      </c>
      <c r="C9" s="235" t="e">
        <f t="array" ref="C9">INDEX('Salary Detail (2)'!$C19:$BT19,0,MATCH(1,('Salary Detail (2)'!$C$12:$BT$12="New")*('Salary Detail (2)'!$C$74:$BT$74='Budget Narrative (2)'!$I$2),0))</f>
        <v>#N/A</v>
      </c>
      <c r="D9" s="862"/>
      <c r="E9" s="10"/>
      <c r="F9" s="873"/>
      <c r="I9" s="7"/>
      <c r="J9" s="14"/>
    </row>
    <row r="10" spans="1:10">
      <c r="A10" s="842">
        <f>'Salary Detail (2)'!A20</f>
        <v>0</v>
      </c>
      <c r="B10" s="6" t="e">
        <f t="array" ref="B10">INDEX('Salary Detail (2)'!$C20:$BT20,0,MATCH(1,('Salary Detail (2)'!$C$13:$BT$13='Budget Narrative (2)'!$B$3)*('Salary Detail (2)'!$C$74:$BT$74='Budget Narrative (2)'!$I$2),0))</f>
        <v>#N/A</v>
      </c>
      <c r="C10" s="235" t="e">
        <f t="array" ref="C10">INDEX('Salary Detail (2)'!$C20:$BT20,0,MATCH(1,('Salary Detail (2)'!$C$12:$BT$12="New")*('Salary Detail (2)'!$C$74:$BT$74='Budget Narrative (2)'!$I$2),0))</f>
        <v>#N/A</v>
      </c>
      <c r="D10" s="862"/>
      <c r="E10" s="10"/>
      <c r="F10" s="873"/>
      <c r="I10" s="7"/>
      <c r="J10" s="14"/>
    </row>
    <row r="11" spans="1:10">
      <c r="A11" s="842">
        <f>'Salary Detail (2)'!A21</f>
        <v>0</v>
      </c>
      <c r="B11" s="6" t="e">
        <f t="array" ref="B11">INDEX('Salary Detail (2)'!$C21:$BT21,0,MATCH(1,('Salary Detail (2)'!$C$13:$BT$13='Budget Narrative (2)'!$B$3)*('Salary Detail (2)'!$C$74:$BT$74='Budget Narrative (2)'!$I$2),0))</f>
        <v>#N/A</v>
      </c>
      <c r="C11" s="235" t="e">
        <f t="array" ref="C11">INDEX('Salary Detail (2)'!$C21:$BT21,0,MATCH(1,('Salary Detail (2)'!$C$12:$BT$12="New")*('Salary Detail (2)'!$C$74:$BT$74='Budget Narrative (2)'!$I$2),0))</f>
        <v>#N/A</v>
      </c>
      <c r="D11" s="862"/>
      <c r="E11" s="10"/>
      <c r="F11" s="873"/>
      <c r="I11" s="7"/>
      <c r="J11" s="14"/>
    </row>
    <row r="12" spans="1:10">
      <c r="A12" s="842">
        <f>'Salary Detail (2)'!A22</f>
        <v>0</v>
      </c>
      <c r="B12" s="6" t="e">
        <f t="array" ref="B12">INDEX('Salary Detail (2)'!$C22:$BT22,0,MATCH(1,('Salary Detail (2)'!$C$13:$BT$13='Budget Narrative (2)'!$B$3)*('Salary Detail (2)'!$C$74:$BT$74='Budget Narrative (2)'!$I$2),0))</f>
        <v>#N/A</v>
      </c>
      <c r="C12" s="235" t="e">
        <f t="array" ref="C12">INDEX('Salary Detail (2)'!$C22:$BT22,0,MATCH(1,('Salary Detail (2)'!$C$12:$BT$12="New")*('Salary Detail (2)'!$C$74:$BT$74='Budget Narrative (2)'!$I$2),0))</f>
        <v>#N/A</v>
      </c>
      <c r="D12" s="862"/>
      <c r="E12" s="10"/>
      <c r="F12" s="873"/>
      <c r="I12" s="7"/>
      <c r="J12" s="14"/>
    </row>
    <row r="13" spans="1:10">
      <c r="A13" s="842">
        <f>'Salary Detail (2)'!A23</f>
        <v>0</v>
      </c>
      <c r="B13" s="6" t="e">
        <f t="array" ref="B13">INDEX('Salary Detail (2)'!$C23:$BT23,0,MATCH(1,('Salary Detail (2)'!$C$13:$BT$13='Budget Narrative (2)'!$B$3)*('Salary Detail (2)'!$C$74:$BT$74='Budget Narrative (2)'!$I$2),0))</f>
        <v>#N/A</v>
      </c>
      <c r="C13" s="235" t="e">
        <f t="array" ref="C13">INDEX('Salary Detail (2)'!$C23:$BT23,0,MATCH(1,('Salary Detail (2)'!$C$12:$BT$12="New")*('Salary Detail (2)'!$C$74:$BT$74='Budget Narrative (2)'!$I$2),0))</f>
        <v>#N/A</v>
      </c>
      <c r="D13" s="862"/>
      <c r="E13" s="10"/>
      <c r="F13" s="873"/>
      <c r="I13" s="7"/>
      <c r="J13" s="14"/>
    </row>
    <row r="14" spans="1:10">
      <c r="A14" s="842">
        <f>'Salary Detail (2)'!A24</f>
        <v>0</v>
      </c>
      <c r="B14" s="6" t="e">
        <f t="array" ref="B14">INDEX('Salary Detail (2)'!$C24:$BT24,0,MATCH(1,('Salary Detail (2)'!$C$13:$BT$13='Budget Narrative (2)'!$B$3)*('Salary Detail (2)'!$C$74:$BT$74='Budget Narrative (2)'!$I$2),0))</f>
        <v>#N/A</v>
      </c>
      <c r="C14" s="524" t="e">
        <f t="array" ref="C14">INDEX('Salary Detail (2)'!$C24:$BT24,0,MATCH(1,('Salary Detail (2)'!$C$12:$BT$12="New")*('Salary Detail (2)'!$C$74:$BT$74='Budget Narrative (2)'!$I$2),0))</f>
        <v>#N/A</v>
      </c>
      <c r="D14" s="862"/>
      <c r="E14" s="10"/>
      <c r="F14" s="873"/>
      <c r="I14" s="7"/>
      <c r="J14" s="14"/>
    </row>
    <row r="15" spans="1:10">
      <c r="A15" s="842">
        <f>'Salary Detail (2)'!A25</f>
        <v>0</v>
      </c>
      <c r="B15" s="6" t="e">
        <f t="array" ref="B15">INDEX('Salary Detail (2)'!$C25:$BT25,0,MATCH(1,('Salary Detail (2)'!$C$13:$BT$13='Budget Narrative (2)'!$B$3)*('Salary Detail (2)'!$C$74:$BT$74='Budget Narrative (2)'!$I$2),0))</f>
        <v>#N/A</v>
      </c>
      <c r="C15" s="524" t="e">
        <f t="array" ref="C15">INDEX('Salary Detail (2)'!$C25:$BT25,0,MATCH(1,('Salary Detail (2)'!$C$12:$BT$12="New")*('Salary Detail (2)'!$C$74:$BT$74='Budget Narrative (2)'!$I$2),0))</f>
        <v>#N/A</v>
      </c>
      <c r="D15" s="862"/>
      <c r="E15" s="10"/>
      <c r="F15" s="873"/>
      <c r="I15" s="7"/>
      <c r="J15" s="14"/>
    </row>
    <row r="16" spans="1:10">
      <c r="A16" s="842">
        <f>'Salary Detail (2)'!A26</f>
        <v>0</v>
      </c>
      <c r="B16" s="6" t="e">
        <f t="array" ref="B16">INDEX('Salary Detail (2)'!$C26:$BT26,0,MATCH(1,('Salary Detail (2)'!$C$13:$BT$13='Budget Narrative (2)'!$B$3)*('Salary Detail (2)'!$C$74:$BT$74='Budget Narrative (2)'!$I$2),0))</f>
        <v>#N/A</v>
      </c>
      <c r="C16" s="524" t="e">
        <f t="array" ref="C16">INDEX('Salary Detail (2)'!$C26:$BT26,0,MATCH(1,('Salary Detail (2)'!$C$12:$BT$12="New")*('Salary Detail (2)'!$C$74:$BT$74='Budget Narrative (2)'!$I$2),0))</f>
        <v>#N/A</v>
      </c>
      <c r="D16" s="862"/>
      <c r="E16" s="10"/>
      <c r="F16" s="873"/>
      <c r="I16" s="7"/>
      <c r="J16" s="14"/>
    </row>
    <row r="17" spans="1:10">
      <c r="A17" s="842">
        <f>'Salary Detail (2)'!A27</f>
        <v>0</v>
      </c>
      <c r="B17" s="6" t="e">
        <f t="array" ref="B17">INDEX('Salary Detail (2)'!$C27:$BT27,0,MATCH(1,('Salary Detail (2)'!$C$13:$BT$13='Budget Narrative (2)'!$B$3)*('Salary Detail (2)'!$C$74:$BT$74='Budget Narrative (2)'!$I$2),0))</f>
        <v>#N/A</v>
      </c>
      <c r="C17" s="235" t="e">
        <f t="array" ref="C17">INDEX('Salary Detail (2)'!$C27:$BT27,0,MATCH(1,('Salary Detail (2)'!$C$12:$BT$12="New")*('Salary Detail (2)'!$C$74:$BT$74='Budget Narrative (2)'!$I$2),0))</f>
        <v>#N/A</v>
      </c>
      <c r="D17" s="862"/>
      <c r="E17" s="10"/>
      <c r="F17" s="873"/>
      <c r="I17" s="7"/>
      <c r="J17" s="14"/>
    </row>
    <row r="18" spans="1:10">
      <c r="A18" s="842">
        <f>'Salary Detail (2)'!A28</f>
        <v>0</v>
      </c>
      <c r="B18" s="6" t="e">
        <f t="array" ref="B18">INDEX('Salary Detail (2)'!$C28:$BT28,0,MATCH(1,('Salary Detail (2)'!$C$13:$BT$13='Budget Narrative (2)'!$B$3)*('Salary Detail (2)'!$C$74:$BT$74='Budget Narrative (2)'!$I$2),0))</f>
        <v>#N/A</v>
      </c>
      <c r="C18" s="235" t="e">
        <f t="array" ref="C18">INDEX('Salary Detail (2)'!$C28:$BT28,0,MATCH(1,('Salary Detail (2)'!$C$12:$BT$12="New")*('Salary Detail (2)'!$C$74:$BT$74='Budget Narrative (2)'!$I$2),0))</f>
        <v>#N/A</v>
      </c>
      <c r="D18" s="862"/>
      <c r="E18" s="10"/>
      <c r="F18" s="873"/>
      <c r="I18" s="7"/>
      <c r="J18" s="14"/>
    </row>
    <row r="19" spans="1:10">
      <c r="A19" s="842">
        <f>'Salary Detail (2)'!A29</f>
        <v>0</v>
      </c>
      <c r="B19" s="6" t="e">
        <f t="array" ref="B19">INDEX('Salary Detail (2)'!$C29:$BT29,0,MATCH(1,('Salary Detail (2)'!$C$13:$BT$13='Budget Narrative (2)'!$B$3)*('Salary Detail (2)'!$C$74:$BT$74='Budget Narrative (2)'!$I$2),0))</f>
        <v>#N/A</v>
      </c>
      <c r="C19" s="235" t="e">
        <f t="array" ref="C19">INDEX('Salary Detail (2)'!$C29:$BT29,0,MATCH(1,('Salary Detail (2)'!$C$12:$BT$12="New")*('Salary Detail (2)'!$C$74:$BT$74='Budget Narrative (2)'!$I$2),0))</f>
        <v>#N/A</v>
      </c>
      <c r="D19" s="862"/>
      <c r="E19" s="10"/>
      <c r="F19" s="873"/>
      <c r="I19" s="7"/>
      <c r="J19" s="14"/>
    </row>
    <row r="20" spans="1:10">
      <c r="A20" s="842">
        <f>'Salary Detail (2)'!A30</f>
        <v>0</v>
      </c>
      <c r="B20" s="6" t="e">
        <f t="array" ref="B20">INDEX('Salary Detail (2)'!$C30:$BT30,0,MATCH(1,('Salary Detail (2)'!$C$13:$BT$13='Budget Narrative (2)'!$B$3)*('Salary Detail (2)'!$C$74:$BT$74='Budget Narrative (2)'!$I$2),0))</f>
        <v>#N/A</v>
      </c>
      <c r="C20" s="235" t="e">
        <f t="array" ref="C20">INDEX('Salary Detail (2)'!$C30:$BT30,0,MATCH(1,('Salary Detail (2)'!$C$12:$BT$12="New")*('Salary Detail (2)'!$C$74:$BT$74='Budget Narrative (2)'!$I$2),0))</f>
        <v>#N/A</v>
      </c>
      <c r="D20" s="862"/>
      <c r="E20" s="10"/>
      <c r="F20" s="873"/>
      <c r="I20" s="7"/>
      <c r="J20" s="14"/>
    </row>
    <row r="21" spans="1:10">
      <c r="A21" s="842">
        <f>'Salary Detail (2)'!A31</f>
        <v>0</v>
      </c>
      <c r="B21" s="6" t="e">
        <f t="array" ref="B21">INDEX('Salary Detail (2)'!$C31:$BT31,0,MATCH(1,('Salary Detail (2)'!$C$13:$BT$13='Budget Narrative (2)'!$B$3)*('Salary Detail (2)'!$C$74:$BT$74='Budget Narrative (2)'!$I$2),0))</f>
        <v>#N/A</v>
      </c>
      <c r="C21" s="235" t="e">
        <f t="array" ref="C21">INDEX('Salary Detail (2)'!$C31:$BT31,0,MATCH(1,('Salary Detail (2)'!$C$12:$BT$12="New")*('Salary Detail (2)'!$C$74:$BT$74='Budget Narrative (2)'!$I$2),0))</f>
        <v>#N/A</v>
      </c>
      <c r="D21" s="862"/>
      <c r="E21" s="10"/>
      <c r="F21" s="873"/>
      <c r="I21" s="7"/>
      <c r="J21" s="14"/>
    </row>
    <row r="22" spans="1:10">
      <c r="A22" s="842">
        <f>'Salary Detail (2)'!A32</f>
        <v>0</v>
      </c>
      <c r="B22" s="6" t="e">
        <f t="array" ref="B22">INDEX('Salary Detail (2)'!$C32:$BT32,0,MATCH(1,('Salary Detail (2)'!$C$13:$BT$13='Budget Narrative (2)'!$B$3)*('Salary Detail (2)'!$C$74:$BT$74='Budget Narrative (2)'!$I$2),0))</f>
        <v>#N/A</v>
      </c>
      <c r="C22" s="235" t="e">
        <f t="array" ref="C22">INDEX('Salary Detail (2)'!$C32:$BT32,0,MATCH(1,('Salary Detail (2)'!$C$12:$BT$12="New")*('Salary Detail (2)'!$C$74:$BT$74='Budget Narrative (2)'!$I$2),0))</f>
        <v>#N/A</v>
      </c>
      <c r="D22" s="862"/>
      <c r="E22" s="10"/>
      <c r="F22" s="873"/>
      <c r="I22" s="7"/>
      <c r="J22" s="14"/>
    </row>
    <row r="23" spans="1:10">
      <c r="A23" s="842">
        <f>'Salary Detail (2)'!A33</f>
        <v>0</v>
      </c>
      <c r="B23" s="6" t="e">
        <f t="array" ref="B23">INDEX('Salary Detail (2)'!$C33:$BT33,0,MATCH(1,('Salary Detail (2)'!$C$13:$BT$13='Budget Narrative (2)'!$B$3)*('Salary Detail (2)'!$C$74:$BT$74='Budget Narrative (2)'!$I$2),0))</f>
        <v>#N/A</v>
      </c>
      <c r="C23" s="235" t="e">
        <f t="array" ref="C23">INDEX('Salary Detail (2)'!$C33:$BT33,0,MATCH(1,('Salary Detail (2)'!$C$12:$BT$12="New")*('Salary Detail (2)'!$C$74:$BT$74='Budget Narrative (2)'!$I$2),0))</f>
        <v>#N/A</v>
      </c>
      <c r="D23" s="862"/>
      <c r="E23" s="10"/>
      <c r="F23" s="873"/>
      <c r="I23" s="7"/>
      <c r="J23" s="14"/>
    </row>
    <row r="24" spans="1:10">
      <c r="A24" s="842">
        <f>'Salary Detail (2)'!A34</f>
        <v>0</v>
      </c>
      <c r="B24" s="6" t="e">
        <f t="array" ref="B24">INDEX('Salary Detail (2)'!$C34:$BT34,0,MATCH(1,('Salary Detail (2)'!$C$13:$BT$13='Budget Narrative (2)'!$B$3)*('Salary Detail (2)'!$C$74:$BT$74='Budget Narrative (2)'!$I$2),0))</f>
        <v>#N/A</v>
      </c>
      <c r="C24" s="235" t="e">
        <f t="array" ref="C24">INDEX('Salary Detail (2)'!$C34:$BT34,0,MATCH(1,('Salary Detail (2)'!$C$12:$BT$12="New")*('Salary Detail (2)'!$C$74:$BT$74='Budget Narrative (2)'!$I$2),0))</f>
        <v>#N/A</v>
      </c>
      <c r="D24" s="862"/>
      <c r="E24" s="10"/>
      <c r="F24" s="873"/>
      <c r="I24" s="7"/>
      <c r="J24" s="14"/>
    </row>
    <row r="25" spans="1:10">
      <c r="A25" s="842">
        <f>'Salary Detail (2)'!A35</f>
        <v>0</v>
      </c>
      <c r="B25" s="6" t="e">
        <f t="array" ref="B25">INDEX('Salary Detail (2)'!$C35:$BT35,0,MATCH(1,('Salary Detail (2)'!$C$13:$BT$13='Budget Narrative (2)'!$B$3)*('Salary Detail (2)'!$C$74:$BT$74='Budget Narrative (2)'!$I$2),0))</f>
        <v>#N/A</v>
      </c>
      <c r="C25" s="235" t="e">
        <f t="array" ref="C25">INDEX('Salary Detail (2)'!$C35:$BT35,0,MATCH(1,('Salary Detail (2)'!$C$12:$BT$12="New")*('Salary Detail (2)'!$C$74:$BT$74='Budget Narrative (2)'!$I$2),0))</f>
        <v>#N/A</v>
      </c>
      <c r="D25" s="862"/>
      <c r="E25" s="10"/>
      <c r="F25" s="873"/>
      <c r="I25" s="7"/>
      <c r="J25" s="14"/>
    </row>
    <row r="26" spans="1:10">
      <c r="A26" s="842">
        <f>'Salary Detail (2)'!A36</f>
        <v>0</v>
      </c>
      <c r="B26" s="6" t="e">
        <f t="array" ref="B26">INDEX('Salary Detail (2)'!$C36:$BT36,0,MATCH(1,('Salary Detail (2)'!$C$13:$BT$13='Budget Narrative (2)'!$B$3)*('Salary Detail (2)'!$C$74:$BT$74='Budget Narrative (2)'!$I$2),0))</f>
        <v>#N/A</v>
      </c>
      <c r="C26" s="235" t="e">
        <f t="array" ref="C26">INDEX('Salary Detail (2)'!$C36:$BT36,0,MATCH(1,('Salary Detail (2)'!$C$12:$BT$12="New")*('Salary Detail (2)'!$C$74:$BT$74='Budget Narrative (2)'!$I$2),0))</f>
        <v>#N/A</v>
      </c>
      <c r="D26" s="862"/>
      <c r="E26" s="10"/>
      <c r="F26" s="873"/>
      <c r="J26" s="14"/>
    </row>
    <row r="27" spans="1:10">
      <c r="A27" s="842">
        <f>'Salary Detail (2)'!A37</f>
        <v>0</v>
      </c>
      <c r="B27" s="6" t="e">
        <f t="array" ref="B27">INDEX('Salary Detail (2)'!$C37:$BT37,0,MATCH(1,('Salary Detail (2)'!$C$13:$BT$13='Budget Narrative (2)'!$B$3)*('Salary Detail (2)'!$C$74:$BT$74='Budget Narrative (2)'!$I$2),0))</f>
        <v>#N/A</v>
      </c>
      <c r="C27" s="235" t="e">
        <f t="array" ref="C27">INDEX('Salary Detail (2)'!$C37:$BT37,0,MATCH(1,('Salary Detail (2)'!$C$12:$BT$12="New")*('Salary Detail (2)'!$C$74:$BT$74='Budget Narrative (2)'!$I$2),0))</f>
        <v>#N/A</v>
      </c>
      <c r="D27" s="862"/>
      <c r="E27" s="10"/>
      <c r="F27" s="873"/>
      <c r="I27" s="7"/>
      <c r="J27" s="14"/>
    </row>
    <row r="28" spans="1:10">
      <c r="A28" s="842">
        <f>'Salary Detail (2)'!A38</f>
        <v>0</v>
      </c>
      <c r="B28" s="6" t="e">
        <f t="array" ref="B28">INDEX('Salary Detail (2)'!$C38:$BT38,0,MATCH(1,('Salary Detail (2)'!$C$13:$BT$13='Budget Narrative (2)'!$B$3)*('Salary Detail (2)'!$C$74:$BT$74='Budget Narrative (2)'!$I$2),0))</f>
        <v>#N/A</v>
      </c>
      <c r="C28" s="235" t="e">
        <f t="array" ref="C28">INDEX('Salary Detail (2)'!$C38:$BT38,0,MATCH(1,('Salary Detail (2)'!$C$12:$BT$12="New")*('Salary Detail (2)'!$C$74:$BT$74='Budget Narrative (2)'!$I$2),0))</f>
        <v>#N/A</v>
      </c>
      <c r="D28" s="862"/>
      <c r="E28" s="10"/>
      <c r="F28" s="873"/>
      <c r="I28" s="7"/>
      <c r="J28" s="14"/>
    </row>
    <row r="29" spans="1:10">
      <c r="A29" s="842">
        <f>'Salary Detail (2)'!A39</f>
        <v>0</v>
      </c>
      <c r="B29" s="6" t="e">
        <f t="array" ref="B29">INDEX('Salary Detail (2)'!$C39:$BT39,0,MATCH(1,('Salary Detail (2)'!$C$13:$BT$13='Budget Narrative (2)'!$B$3)*('Salary Detail (2)'!$C$74:$BT$74='Budget Narrative (2)'!$I$2),0))</f>
        <v>#N/A</v>
      </c>
      <c r="C29" s="235" t="e">
        <f t="array" ref="C29">INDEX('Salary Detail (2)'!$C39:$BT39,0,MATCH(1,('Salary Detail (2)'!$C$12:$BT$12="New")*('Salary Detail (2)'!$C$74:$BT$74='Budget Narrative (2)'!$I$2),0))</f>
        <v>#N/A</v>
      </c>
      <c r="D29" s="862"/>
      <c r="E29" s="10"/>
      <c r="F29" s="873"/>
      <c r="I29" s="7"/>
      <c r="J29" s="14"/>
    </row>
    <row r="30" spans="1:10">
      <c r="A30" s="842">
        <f>'Salary Detail (2)'!A40</f>
        <v>0</v>
      </c>
      <c r="B30" s="6" t="e">
        <f t="array" ref="B30">INDEX('Salary Detail (2)'!$C40:$BT40,0,MATCH(1,('Salary Detail (2)'!$C$13:$BT$13='Budget Narrative (2)'!$B$3)*('Salary Detail (2)'!$C$74:$BT$74='Budget Narrative (2)'!$I$2),0))</f>
        <v>#N/A</v>
      </c>
      <c r="C30" s="235" t="e">
        <f t="array" ref="C30">INDEX('Salary Detail (2)'!$C40:$BT40,0,MATCH(1,('Salary Detail (2)'!$C$12:$BT$12="New")*('Salary Detail (2)'!$C$74:$BT$74='Budget Narrative (2)'!$I$2),0))</f>
        <v>#N/A</v>
      </c>
      <c r="D30" s="862"/>
      <c r="E30" s="10"/>
      <c r="F30" s="873"/>
      <c r="I30" s="7"/>
      <c r="J30" s="14"/>
    </row>
    <row r="31" spans="1:10">
      <c r="A31" s="842">
        <f>'Salary Detail (2)'!A41</f>
        <v>0</v>
      </c>
      <c r="B31" s="6" t="e">
        <f t="array" ref="B31">INDEX('Salary Detail (2)'!$C41:$BT41,0,MATCH(1,('Salary Detail (2)'!$C$13:$BT$13='Budget Narrative (2)'!$B$3)*('Salary Detail (2)'!$C$74:$BT$74='Budget Narrative (2)'!$I$2),0))</f>
        <v>#N/A</v>
      </c>
      <c r="C31" s="235" t="e">
        <f t="array" ref="C31">INDEX('Salary Detail (2)'!$C41:$BT41,0,MATCH(1,('Salary Detail (2)'!$C$12:$BT$12="New")*('Salary Detail (2)'!$C$74:$BT$74='Budget Narrative (2)'!$I$2),0))</f>
        <v>#N/A</v>
      </c>
      <c r="D31" s="862"/>
      <c r="E31" s="10"/>
      <c r="F31" s="873"/>
      <c r="I31" s="7"/>
      <c r="J31" s="14"/>
    </row>
    <row r="32" spans="1:10">
      <c r="A32" s="842">
        <f>'Salary Detail (2)'!A42</f>
        <v>0</v>
      </c>
      <c r="B32" s="6" t="e">
        <f t="array" ref="B32">INDEX('Salary Detail (2)'!$C42:$BT42,0,MATCH(1,('Salary Detail (2)'!$C$13:$BT$13='Budget Narrative (2)'!$B$3)*('Salary Detail (2)'!$C$74:$BT$74='Budget Narrative (2)'!$I$2),0))</f>
        <v>#N/A</v>
      </c>
      <c r="C32" s="235" t="e">
        <f t="array" ref="C32">INDEX('Salary Detail (2)'!$C42:$BT42,0,MATCH(1,('Salary Detail (2)'!$C$12:$BT$12="New")*('Salary Detail (2)'!$C$74:$BT$74='Budget Narrative (2)'!$I$2),0))</f>
        <v>#N/A</v>
      </c>
      <c r="D32" s="862"/>
      <c r="E32" s="10"/>
      <c r="F32" s="873"/>
      <c r="I32" s="7"/>
      <c r="J32" s="14"/>
    </row>
    <row r="33" spans="1:10">
      <c r="A33" s="842">
        <f>'Salary Detail (2)'!A43</f>
        <v>0</v>
      </c>
      <c r="B33" s="6" t="e">
        <f t="array" ref="B33">INDEX('Salary Detail (2)'!$C43:$BT43,0,MATCH(1,('Salary Detail (2)'!$C$13:$BT$13='Budget Narrative (2)'!$B$3)*('Salary Detail (2)'!$C$74:$BT$74='Budget Narrative (2)'!$I$2),0))</f>
        <v>#N/A</v>
      </c>
      <c r="C33" s="235" t="e">
        <f t="array" ref="C33">INDEX('Salary Detail (2)'!$C43:$BT43,0,MATCH(1,('Salary Detail (2)'!$C$12:$BT$12="New")*('Salary Detail (2)'!$C$74:$BT$74='Budget Narrative (2)'!$I$2),0))</f>
        <v>#N/A</v>
      </c>
      <c r="D33" s="862"/>
      <c r="E33" s="10"/>
      <c r="F33" s="873"/>
      <c r="I33" s="7"/>
      <c r="J33" s="14"/>
    </row>
    <row r="34" spans="1:10">
      <c r="A34" s="842">
        <f>'Salary Detail (2)'!A44</f>
        <v>0</v>
      </c>
      <c r="B34" s="6" t="e">
        <f t="array" ref="B34">INDEX('Salary Detail (2)'!$C44:$BT44,0,MATCH(1,('Salary Detail (2)'!$C$13:$BT$13='Budget Narrative (2)'!$B$3)*('Salary Detail (2)'!$C$74:$BT$74='Budget Narrative (2)'!$I$2),0))</f>
        <v>#N/A</v>
      </c>
      <c r="C34" s="235" t="e">
        <f t="array" ref="C34">INDEX('Salary Detail (2)'!$C44:$BT44,0,MATCH(1,('Salary Detail (2)'!$C$12:$BT$12="New")*('Salary Detail (2)'!$C$74:$BT$74='Budget Narrative (2)'!$I$2),0))</f>
        <v>#N/A</v>
      </c>
      <c r="D34" s="862"/>
      <c r="E34" s="10"/>
      <c r="F34" s="873"/>
      <c r="I34" s="7"/>
      <c r="J34" s="14"/>
    </row>
    <row r="35" spans="1:10">
      <c r="A35" s="842">
        <f>'Salary Detail (2)'!A45</f>
        <v>0</v>
      </c>
      <c r="B35" s="6" t="e">
        <f t="array" ref="B35">INDEX('Salary Detail (2)'!$C45:$BT45,0,MATCH(1,('Salary Detail (2)'!$C$13:$BT$13='Budget Narrative (2)'!$B$3)*('Salary Detail (2)'!$C$74:$BT$74='Budget Narrative (2)'!$I$2),0))</f>
        <v>#N/A</v>
      </c>
      <c r="C35" s="235" t="e">
        <f t="array" ref="C35">INDEX('Salary Detail (2)'!$C45:$BT45,0,MATCH(1,('Salary Detail (2)'!$C$12:$BT$12="New")*('Salary Detail (2)'!$C$74:$BT$74='Budget Narrative (2)'!$I$2),0))</f>
        <v>#N/A</v>
      </c>
      <c r="D35" s="862"/>
      <c r="E35" s="10"/>
      <c r="F35" s="873"/>
      <c r="I35" s="7"/>
      <c r="J35" s="14"/>
    </row>
    <row r="36" spans="1:10">
      <c r="A36" s="842">
        <f>'Salary Detail (2)'!A46</f>
        <v>0</v>
      </c>
      <c r="B36" s="6" t="e">
        <f t="array" ref="B36">INDEX('Salary Detail (2)'!$C46:$BT46,0,MATCH(1,('Salary Detail (2)'!$C$13:$BT$13='Budget Narrative (2)'!$B$3)*('Salary Detail (2)'!$C$74:$BT$74='Budget Narrative (2)'!$I$2),0))</f>
        <v>#N/A</v>
      </c>
      <c r="C36" s="235" t="e">
        <f t="array" ref="C36">INDEX('Salary Detail (2)'!$C46:$BT46,0,MATCH(1,('Salary Detail (2)'!$C$12:$BT$12="New")*('Salary Detail (2)'!$C$74:$BT$74='Budget Narrative (2)'!$I$2),0))</f>
        <v>#N/A</v>
      </c>
      <c r="D36" s="862"/>
      <c r="E36" s="10"/>
      <c r="F36" s="873"/>
      <c r="I36" s="7"/>
      <c r="J36" s="14"/>
    </row>
    <row r="37" spans="1:10">
      <c r="A37" s="842">
        <f>'Salary Detail (2)'!A47</f>
        <v>0</v>
      </c>
      <c r="B37" s="6" t="e">
        <f t="array" ref="B37">INDEX('Salary Detail (2)'!$C47:$BT47,0,MATCH(1,('Salary Detail (2)'!$C$13:$BT$13='Budget Narrative (2)'!$B$3)*('Salary Detail (2)'!$C$74:$BT$74='Budget Narrative (2)'!$I$2),0))</f>
        <v>#N/A</v>
      </c>
      <c r="C37" s="235" t="e">
        <f t="array" ref="C37">INDEX('Salary Detail (2)'!$C47:$BT47,0,MATCH(1,('Salary Detail (2)'!$C$12:$BT$12="New")*('Salary Detail (2)'!$C$74:$BT$74='Budget Narrative (2)'!$I$2),0))</f>
        <v>#N/A</v>
      </c>
      <c r="D37" s="862"/>
      <c r="E37" s="10"/>
      <c r="F37" s="873"/>
      <c r="I37" s="7"/>
      <c r="J37" s="14"/>
    </row>
    <row r="38" spans="1:10">
      <c r="A38" s="842">
        <f>'Salary Detail (2)'!A48</f>
        <v>0</v>
      </c>
      <c r="B38" s="6" t="e">
        <f t="array" ref="B38">INDEX('Salary Detail (2)'!$C48:$BT48,0,MATCH(1,('Salary Detail (2)'!$C$13:$BT$13='Budget Narrative (2)'!$B$3)*('Salary Detail (2)'!$C$74:$BT$74='Budget Narrative (2)'!$I$2),0))</f>
        <v>#N/A</v>
      </c>
      <c r="C38" s="235" t="e">
        <f t="array" ref="C38">INDEX('Salary Detail (2)'!$C48:$BT48,0,MATCH(1,('Salary Detail (2)'!$C$12:$BT$12="New")*('Salary Detail (2)'!$C$74:$BT$74='Budget Narrative (2)'!$I$2),0))</f>
        <v>#N/A</v>
      </c>
      <c r="D38" s="862"/>
      <c r="E38" s="10"/>
      <c r="F38" s="873"/>
      <c r="I38" s="7"/>
      <c r="J38" s="14"/>
    </row>
    <row r="39" spans="1:10">
      <c r="A39" s="842">
        <f>'Salary Detail (2)'!A49</f>
        <v>0</v>
      </c>
      <c r="B39" s="6" t="e">
        <f t="array" ref="B39">INDEX('Salary Detail (2)'!$C49:$BT49,0,MATCH(1,('Salary Detail (2)'!$C$13:$BT$13='Budget Narrative (2)'!$B$3)*('Salary Detail (2)'!$C$74:$BT$74='Budget Narrative (2)'!$I$2),0))</f>
        <v>#N/A</v>
      </c>
      <c r="C39" s="235" t="e">
        <f t="array" ref="C39">INDEX('Salary Detail (2)'!$C49:$BT49,0,MATCH(1,('Salary Detail (2)'!$C$12:$BT$12="New")*('Salary Detail (2)'!$C$74:$BT$74='Budget Narrative (2)'!$I$2),0))</f>
        <v>#N/A</v>
      </c>
      <c r="D39" s="862"/>
      <c r="E39" s="10"/>
      <c r="F39" s="873"/>
      <c r="I39" s="7"/>
      <c r="J39" s="14"/>
    </row>
    <row r="40" spans="1:10">
      <c r="A40" s="842">
        <f>'Salary Detail (2)'!A50</f>
        <v>0</v>
      </c>
      <c r="B40" s="6" t="e">
        <f t="array" ref="B40">INDEX('Salary Detail (2)'!$C50:$BT50,0,MATCH(1,('Salary Detail (2)'!$C$13:$BT$13='Budget Narrative (2)'!$B$3)*('Salary Detail (2)'!$C$74:$BT$74='Budget Narrative (2)'!$I$2),0))</f>
        <v>#N/A</v>
      </c>
      <c r="C40" s="235" t="e">
        <f t="array" ref="C40">INDEX('Salary Detail (2)'!$C50:$BT50,0,MATCH(1,('Salary Detail (2)'!$C$12:$BT$12="New")*('Salary Detail (2)'!$C$74:$BT$74='Budget Narrative (2)'!$I$2),0))</f>
        <v>#N/A</v>
      </c>
      <c r="D40" s="862"/>
      <c r="E40" s="3"/>
      <c r="F40" s="873"/>
    </row>
    <row r="41" spans="1:10">
      <c r="A41" s="842">
        <f>'Salary Detail (2)'!A51</f>
        <v>0</v>
      </c>
      <c r="B41" s="6" t="e">
        <f t="array" ref="B41">INDEX('Salary Detail (2)'!$C51:$BT51,0,MATCH(1,('Salary Detail (2)'!$C$13:$BT$13='Budget Narrative (2)'!$B$3)*('Salary Detail (2)'!$C$74:$BT$74='Budget Narrative (2)'!$I$2),0))</f>
        <v>#N/A</v>
      </c>
      <c r="C41" s="235" t="e">
        <f t="array" ref="C41">INDEX('Salary Detail (2)'!$C51:$BT51,0,MATCH(1,('Salary Detail (2)'!$C$12:$BT$12="New")*('Salary Detail (2)'!$C$74:$BT$74='Budget Narrative (2)'!$I$2),0))</f>
        <v>#N/A</v>
      </c>
      <c r="D41" s="862"/>
      <c r="E41" s="3"/>
      <c r="F41" s="873"/>
    </row>
    <row r="42" spans="1:10" ht="15.6" customHeight="1">
      <c r="A42" s="842">
        <f>'Salary Detail (2)'!A52</f>
        <v>0</v>
      </c>
      <c r="B42" s="6" t="e">
        <f t="array" ref="B42">INDEX('Salary Detail (2)'!$C52:$BT52,0,MATCH(1,('Salary Detail (2)'!$C$13:$BT$13='Budget Narrative (2)'!$B$3)*('Salary Detail (2)'!$C$74:$BT$74='Budget Narrative (2)'!$I$2),0))</f>
        <v>#N/A</v>
      </c>
      <c r="C42" s="235" t="e">
        <f t="array" ref="C42">INDEX('Salary Detail (2)'!$C52:$BT52,0,MATCH(1,('Salary Detail (2)'!$C$12:$BT$12="New")*('Salary Detail (2)'!$C$74:$BT$74='Budget Narrative (2)'!$I$2),0))</f>
        <v>#N/A</v>
      </c>
      <c r="D42" s="862"/>
      <c r="E42" s="10"/>
      <c r="F42" s="873"/>
      <c r="I42" s="7"/>
      <c r="J42" s="14"/>
    </row>
    <row r="43" spans="1:10" ht="15.6" customHeight="1">
      <c r="A43" s="842">
        <f>'Salary Detail (2)'!A53</f>
        <v>0</v>
      </c>
      <c r="B43" s="6" t="e">
        <f t="array" ref="B43">INDEX('Salary Detail (2)'!$C53:$BT53,0,MATCH(1,('Salary Detail (2)'!$C$13:$BT$13='Budget Narrative (2)'!$B$3)*('Salary Detail (2)'!$C$74:$BT$74='Budget Narrative (2)'!$I$2),0))</f>
        <v>#N/A</v>
      </c>
      <c r="C43" s="235" t="e">
        <f t="array" ref="C43">INDEX('Salary Detail (2)'!$C53:$BT53,0,MATCH(1,('Salary Detail (2)'!$C$12:$BT$12="New")*('Salary Detail (2)'!$C$74:$BT$74='Budget Narrative (2)'!$I$2),0))</f>
        <v>#N/A</v>
      </c>
      <c r="D43" s="862"/>
      <c r="E43" s="10"/>
      <c r="F43" s="873"/>
      <c r="I43" s="7"/>
      <c r="J43" s="14"/>
    </row>
    <row r="44" spans="1:10" ht="15.6" customHeight="1">
      <c r="A44" s="842">
        <f>'Salary Detail (2)'!A54</f>
        <v>0</v>
      </c>
      <c r="B44" s="6" t="e">
        <f t="array" ref="B44">INDEX('Salary Detail (2)'!$C54:$BT54,0,MATCH(1,('Salary Detail (2)'!$C$13:$BT$13='Budget Narrative (2)'!$B$3)*('Salary Detail (2)'!$C$74:$BT$74='Budget Narrative (2)'!$I$2),0))</f>
        <v>#N/A</v>
      </c>
      <c r="C44" s="235" t="e">
        <f t="array" ref="C44">INDEX('Salary Detail (2)'!$C54:$BT54,0,MATCH(1,('Salary Detail (2)'!$C$12:$BT$12="New")*('Salary Detail (2)'!$C$74:$BT$74='Budget Narrative (2)'!$I$2),0))</f>
        <v>#N/A</v>
      </c>
      <c r="D44" s="862"/>
      <c r="E44" s="10"/>
      <c r="F44" s="873"/>
      <c r="I44" s="7"/>
      <c r="J44" s="14"/>
    </row>
    <row r="45" spans="1:10" ht="15.6" customHeight="1">
      <c r="A45" s="846">
        <f>'Salary Detail (2)'!A55</f>
        <v>0</v>
      </c>
      <c r="B45" s="6" t="e">
        <f t="array" ref="B45">INDEX('Salary Detail (2)'!$C55:$BT55,0,MATCH(1,('Salary Detail (2)'!$C$13:$BT$13='Budget Narrative (2)'!$B$3)*('Salary Detail (2)'!$C$74:$BT$74='Budget Narrative (2)'!$I$2),0))</f>
        <v>#N/A</v>
      </c>
      <c r="C45" s="235" t="e">
        <f t="array" ref="C45">INDEX('Salary Detail (2)'!$C55:$BT55,0,MATCH(1,('Salary Detail (2)'!$C$12:$BT$12="New")*('Salary Detail (2)'!$C$74:$BT$74='Budget Narrative (2)'!$I$2),0))</f>
        <v>#N/A</v>
      </c>
      <c r="D45" s="863"/>
      <c r="E45" s="212"/>
      <c r="F45" s="873"/>
      <c r="I45" s="7"/>
      <c r="J45" s="14"/>
    </row>
    <row r="46" spans="1:10" ht="15.6" customHeight="1">
      <c r="A46" s="846" t="s">
        <v>377</v>
      </c>
      <c r="B46" s="251" t="e">
        <f>SUM(B4:B45)</f>
        <v>#N/A</v>
      </c>
      <c r="C46" s="216" t="e">
        <f>SUM(C4:C45)</f>
        <v>#N/A</v>
      </c>
      <c r="D46" s="211"/>
      <c r="E46" s="212"/>
      <c r="F46" s="873"/>
      <c r="I46" s="7"/>
      <c r="J46" s="14"/>
    </row>
    <row r="47" spans="1:10" ht="26.25" thickBot="1">
      <c r="A47" s="256" t="s">
        <v>378</v>
      </c>
      <c r="B47" s="787" t="e">
        <f>C47/C46</f>
        <v>#N/A</v>
      </c>
      <c r="C47" s="258" t="e">
        <f t="array" ref="C47">INDEX('Salary Detail (2)'!$C60:$BT60,0,MATCH(1,('Salary Detail (2)'!$C$12:$BT$12="New")*('Salary Detail (2)'!$C$74:$BT$74='Budget Narrative (2)'!$I$2),0))</f>
        <v>#N/A</v>
      </c>
      <c r="D47" s="259" t="s">
        <v>379</v>
      </c>
      <c r="E47" s="260"/>
      <c r="F47" s="874"/>
      <c r="G47" s="918"/>
      <c r="I47" s="7"/>
      <c r="J47" s="4"/>
    </row>
    <row r="48" spans="1:10" ht="13.5" thickBot="1">
      <c r="A48" s="281" t="s">
        <v>380</v>
      </c>
      <c r="B48" s="282"/>
      <c r="C48" s="283" t="e">
        <f>C46+C47</f>
        <v>#N/A</v>
      </c>
      <c r="E48" s="10"/>
      <c r="F48" s="10"/>
      <c r="G48" s="918"/>
      <c r="I48" s="7"/>
      <c r="J48" s="4"/>
    </row>
    <row r="49" spans="1:10" ht="13.5" thickBot="1">
      <c r="A49" s="10"/>
      <c r="B49" s="12"/>
      <c r="C49" s="215"/>
      <c r="E49" s="10"/>
      <c r="F49" s="10"/>
      <c r="G49" s="918"/>
      <c r="I49" s="7"/>
      <c r="J49" s="4"/>
    </row>
    <row r="50" spans="1:10" s="4" customFormat="1" ht="39" customHeight="1">
      <c r="A50" s="1408" t="s">
        <v>326</v>
      </c>
      <c r="B50" s="1409"/>
      <c r="C50" s="254" t="s">
        <v>349</v>
      </c>
      <c r="D50" s="253" t="s">
        <v>374</v>
      </c>
      <c r="E50" s="255" t="s">
        <v>375</v>
      </c>
      <c r="F50" s="239"/>
      <c r="G50" s="917"/>
      <c r="H50" s="917"/>
    </row>
    <row r="51" spans="1:10">
      <c r="A51" s="1421" t="str">
        <f>'Operating Detail (2)'!A14</f>
        <v>Rental of Property</v>
      </c>
      <c r="B51" s="1422"/>
      <c r="C51" s="291" t="e">
        <f t="array" ref="C51">INDEX('Operating Detail (2)'!$C14:$AF14,0,MATCH(1,('Operating Detail (2)'!$C$12:$AF$12="New")*('Operating Detail (2)'!$C$121:$AF$121='Budget Narrative (2)'!$I$2),0))</f>
        <v>#N/A</v>
      </c>
      <c r="D51" s="866"/>
      <c r="E51" s="867"/>
      <c r="F51" s="843"/>
      <c r="I51" s="11"/>
      <c r="J51" s="4"/>
    </row>
    <row r="52" spans="1:10">
      <c r="A52" s="1421" t="str">
        <f>'Operating Detail (2)'!A15</f>
        <v xml:space="preserve">Utilities(Elec, Water, Gas, Phone, Scavenger) </v>
      </c>
      <c r="B52" s="1422"/>
      <c r="C52" s="291" t="e">
        <f t="array" ref="C52">INDEX('Operating Detail (2)'!$C15:$AF15,0,MATCH(1,('Operating Detail (2)'!$C$12:$AF$12="New")*('Operating Detail (2)'!$C$121:$AF$121='Budget Narrative (2)'!$I$2),0))</f>
        <v>#N/A</v>
      </c>
      <c r="D52" s="866"/>
      <c r="E52" s="868"/>
      <c r="F52" s="843"/>
      <c r="I52" s="11"/>
      <c r="J52" s="4"/>
    </row>
    <row r="53" spans="1:10">
      <c r="A53" s="1421" t="str">
        <f>'Operating Detail (2)'!A16</f>
        <v>Office Supplies, Postage</v>
      </c>
      <c r="B53" s="1422"/>
      <c r="C53" s="291" t="e">
        <f t="array" ref="C53">INDEX('Operating Detail (2)'!$C16:$AF16,0,MATCH(1,('Operating Detail (2)'!$C$12:$AF$12="New")*('Operating Detail (2)'!$C$121:$AF$121='Budget Narrative (2)'!$I$2),0))</f>
        <v>#N/A</v>
      </c>
      <c r="D53" s="866"/>
      <c r="E53" s="869"/>
      <c r="F53" s="843"/>
      <c r="I53" s="7"/>
      <c r="J53" s="14"/>
    </row>
    <row r="54" spans="1:10">
      <c r="A54" s="1421" t="str">
        <f>'Operating Detail (2)'!A17</f>
        <v>Building Maintenance Supplies and Repair</v>
      </c>
      <c r="B54" s="1422"/>
      <c r="C54" s="291" t="e">
        <f t="array" ref="C54">INDEX('Operating Detail (2)'!$C17:$AF17,0,MATCH(1,('Operating Detail (2)'!$C$12:$AF$12="New")*('Operating Detail (2)'!$C$121:$AF$121='Budget Narrative (2)'!$I$2),0))</f>
        <v>#N/A</v>
      </c>
      <c r="D54" s="866"/>
      <c r="E54" s="868"/>
      <c r="F54" s="843"/>
      <c r="I54" s="7"/>
      <c r="J54" s="14"/>
    </row>
    <row r="55" spans="1:10">
      <c r="A55" s="1421" t="str">
        <f>'Operating Detail (2)'!A18</f>
        <v>Printing and Reproduction</v>
      </c>
      <c r="B55" s="1422"/>
      <c r="C55" s="291" t="e">
        <f t="array" ref="C55">INDEX('Operating Detail (2)'!$C18:$AF18,0,MATCH(1,('Operating Detail (2)'!$C$12:$AF$12="New")*('Operating Detail (2)'!$C$121:$AF$121='Budget Narrative (2)'!$I$2),0))</f>
        <v>#N/A</v>
      </c>
      <c r="D55" s="866"/>
      <c r="E55" s="868"/>
      <c r="F55" s="843"/>
      <c r="I55" s="11"/>
      <c r="J55" s="14"/>
    </row>
    <row r="56" spans="1:10">
      <c r="A56" s="1421" t="str">
        <f>'Operating Detail (2)'!A19</f>
        <v>Insurance</v>
      </c>
      <c r="B56" s="1422"/>
      <c r="C56" s="291" t="e">
        <f t="array" ref="C56">INDEX('Operating Detail (2)'!$C19:$AF19,0,MATCH(1,('Operating Detail (2)'!$C$12:$AF$12="New")*('Operating Detail (2)'!$C$121:$AF$121='Budget Narrative (2)'!$I$2),0))</f>
        <v>#N/A</v>
      </c>
      <c r="D56" s="866"/>
      <c r="E56" s="868"/>
      <c r="F56" s="843"/>
      <c r="I56" s="11"/>
      <c r="J56" s="14"/>
    </row>
    <row r="57" spans="1:10">
      <c r="A57" s="1421" t="str">
        <f>'Operating Detail (2)'!A20</f>
        <v>Staff Training</v>
      </c>
      <c r="B57" s="1422"/>
      <c r="C57" s="291" t="e">
        <f t="array" ref="C57">INDEX('Operating Detail (2)'!$C20:$AF20,0,MATCH(1,('Operating Detail (2)'!$C$12:$AF$12="New")*('Operating Detail (2)'!$C$121:$AF$121='Budget Narrative (2)'!$I$2),0))</f>
        <v>#N/A</v>
      </c>
      <c r="D57" s="866"/>
      <c r="E57" s="868"/>
      <c r="F57" s="843"/>
      <c r="I57" s="11"/>
      <c r="J57" s="14"/>
    </row>
    <row r="58" spans="1:10">
      <c r="A58" s="1421" t="str">
        <f>'Operating Detail (2)'!A21</f>
        <v>Staff Travel-(Local &amp; Out of Town)</v>
      </c>
      <c r="B58" s="1422"/>
      <c r="C58" s="291" t="e">
        <f t="array" ref="C58">INDEX('Operating Detail (2)'!$C21:$AF21,0,MATCH(1,('Operating Detail (2)'!$C$12:$AF$12="New")*('Operating Detail (2)'!$C$121:$AF$121='Budget Narrative (2)'!$I$2),0))</f>
        <v>#N/A</v>
      </c>
      <c r="D58" s="866"/>
      <c r="E58" s="868"/>
      <c r="F58" s="843"/>
      <c r="I58" s="11"/>
      <c r="J58" s="14"/>
    </row>
    <row r="59" spans="1:10">
      <c r="A59" s="1421" t="str">
        <f>'Operating Detail (2)'!A22</f>
        <v>Rental of Equipment</v>
      </c>
      <c r="B59" s="1422"/>
      <c r="C59" s="291" t="e">
        <f t="array" ref="C59">INDEX('Operating Detail (2)'!$C22:$AF22,0,MATCH(1,('Operating Detail (2)'!$C$12:$AF$12="New")*('Operating Detail (2)'!$C$121:$AF$121='Budget Narrative (2)'!$I$2),0))</f>
        <v>#N/A</v>
      </c>
      <c r="D59" s="866"/>
      <c r="E59" s="868"/>
      <c r="F59" s="843"/>
      <c r="I59" s="11"/>
      <c r="J59" s="14"/>
    </row>
    <row r="60" spans="1:10">
      <c r="A60" s="1398">
        <f>'Operating Detail (2)'!A23</f>
        <v>0</v>
      </c>
      <c r="B60" s="1396"/>
      <c r="C60" s="291" t="e">
        <f t="array" ref="C60">INDEX('Operating Detail (2)'!$C23:$AF23,0,MATCH(1,('Operating Detail (2)'!$C$12:$AF$12="New")*('Operating Detail (2)'!$C$121:$AF$121='Budget Narrative (2)'!$I$2),0))</f>
        <v>#N/A</v>
      </c>
      <c r="D60" s="866"/>
      <c r="E60" s="868"/>
      <c r="F60" s="843"/>
      <c r="I60" s="11"/>
      <c r="J60" s="14"/>
    </row>
    <row r="61" spans="1:10">
      <c r="A61" s="1398">
        <f>'Operating Detail (2)'!A24</f>
        <v>0</v>
      </c>
      <c r="B61" s="1396"/>
      <c r="C61" s="291" t="e">
        <f t="array" ref="C61">INDEX('Operating Detail (2)'!$C24:$AF24,0,MATCH(1,('Operating Detail (2)'!$C$12:$AF$12="New")*('Operating Detail (2)'!$C$121:$AF$121='Budget Narrative (2)'!$I$2),0))</f>
        <v>#N/A</v>
      </c>
      <c r="D61" s="866"/>
      <c r="E61" s="868"/>
      <c r="F61" s="843"/>
      <c r="I61" s="7"/>
      <c r="J61" s="14"/>
    </row>
    <row r="62" spans="1:10">
      <c r="A62" s="1398">
        <f>'Operating Detail (2)'!A25</f>
        <v>0</v>
      </c>
      <c r="B62" s="1396"/>
      <c r="C62" s="291" t="e">
        <f t="array" ref="C62">INDEX('Operating Detail (2)'!$C25:$AF25,0,MATCH(1,('Operating Detail (2)'!$C$12:$AF$12="New")*('Operating Detail (2)'!$C$121:$AF$121='Budget Narrative (2)'!$I$2),0))</f>
        <v>#N/A</v>
      </c>
      <c r="D62" s="866"/>
      <c r="E62" s="868"/>
      <c r="F62" s="843"/>
      <c r="I62" s="7"/>
      <c r="J62" s="14"/>
    </row>
    <row r="63" spans="1:10">
      <c r="A63" s="1398">
        <f>'Operating Detail (2)'!A26</f>
        <v>0</v>
      </c>
      <c r="B63" s="1396"/>
      <c r="C63" s="291" t="e">
        <f t="array" ref="C63">INDEX('Operating Detail (2)'!$C26:$AF26,0,MATCH(1,('Operating Detail (2)'!$C$12:$AF$12="New")*('Operating Detail (2)'!$C$121:$AF$121='Budget Narrative (2)'!$I$2),0))</f>
        <v>#N/A</v>
      </c>
      <c r="D63" s="866"/>
      <c r="E63" s="868"/>
      <c r="F63" s="843"/>
      <c r="I63" s="7"/>
      <c r="J63" s="14"/>
    </row>
    <row r="64" spans="1:10">
      <c r="A64" s="1398">
        <f>'Operating Detail (2)'!A27</f>
        <v>0</v>
      </c>
      <c r="B64" s="1396"/>
      <c r="C64" s="291" t="e">
        <f t="array" ref="C64">INDEX('Operating Detail (2)'!$C27:$AF27,0,MATCH(1,('Operating Detail (2)'!$C$12:$AF$12="New")*('Operating Detail (2)'!$C$121:$AF$121='Budget Narrative (2)'!$I$2),0))</f>
        <v>#N/A</v>
      </c>
      <c r="D64" s="866"/>
      <c r="E64" s="868"/>
      <c r="F64" s="843"/>
      <c r="I64" s="7"/>
      <c r="J64" s="14"/>
    </row>
    <row r="65" spans="1:10">
      <c r="A65" s="1398">
        <f>'Operating Detail (2)'!A28</f>
        <v>0</v>
      </c>
      <c r="B65" s="1396"/>
      <c r="C65" s="291" t="e">
        <f t="array" ref="C65">INDEX('Operating Detail (2)'!$C28:$AF28,0,MATCH(1,('Operating Detail (2)'!$C$12:$AF$12="New")*('Operating Detail (2)'!$C$121:$AF$121='Budget Narrative (2)'!$I$2),0))</f>
        <v>#N/A</v>
      </c>
      <c r="D65" s="866"/>
      <c r="E65" s="868"/>
      <c r="F65" s="843"/>
    </row>
    <row r="66" spans="1:10">
      <c r="A66" s="1398">
        <f>'Operating Detail (2)'!A29</f>
        <v>0</v>
      </c>
      <c r="B66" s="1396"/>
      <c r="C66" s="291" t="e">
        <f t="array" ref="C66">INDEX('Operating Detail (2)'!$C29:$AF29,0,MATCH(1,('Operating Detail (2)'!$C$12:$AF$12="New")*('Operating Detail (2)'!$C$121:$AF$121='Budget Narrative (2)'!$I$2),0))</f>
        <v>#N/A</v>
      </c>
      <c r="D66" s="866"/>
      <c r="E66" s="868"/>
      <c r="F66" s="843"/>
      <c r="I66" s="7"/>
      <c r="J66" s="14"/>
    </row>
    <row r="67" spans="1:10">
      <c r="A67" s="1398">
        <f>'Operating Detail (2)'!A30</f>
        <v>0</v>
      </c>
      <c r="B67" s="1396"/>
      <c r="C67" s="291" t="e">
        <f t="array" ref="C67">INDEX('Operating Detail (2)'!$C30:$AF30,0,MATCH(1,('Operating Detail (2)'!$C$12:$AF$12="New")*('Operating Detail (2)'!$C$121:$AF$121='Budget Narrative (2)'!$I$2),0))</f>
        <v>#N/A</v>
      </c>
      <c r="D67" s="866"/>
      <c r="E67" s="868"/>
      <c r="F67" s="843"/>
      <c r="I67" s="7"/>
      <c r="J67" s="14"/>
    </row>
    <row r="68" spans="1:10">
      <c r="A68" s="1398">
        <f>'Operating Detail (2)'!A31</f>
        <v>0</v>
      </c>
      <c r="B68" s="1396"/>
      <c r="C68" s="291" t="e">
        <f t="array" ref="C68">INDEX('Operating Detail (2)'!$C31:$AF31,0,MATCH(1,('Operating Detail (2)'!$C$12:$AF$12="New")*('Operating Detail (2)'!$C$121:$AF$121='Budget Narrative (2)'!$I$2),0))</f>
        <v>#N/A</v>
      </c>
      <c r="D68" s="866"/>
      <c r="E68" s="868"/>
      <c r="F68" s="843"/>
      <c r="I68" s="7"/>
      <c r="J68" s="14"/>
    </row>
    <row r="69" spans="1:10">
      <c r="A69" s="1398">
        <f>'Operating Detail (2)'!A32</f>
        <v>0</v>
      </c>
      <c r="B69" s="1396"/>
      <c r="C69" s="291" t="e">
        <f t="array" ref="C69">INDEX('Operating Detail (2)'!$C32:$AF32,0,MATCH(1,('Operating Detail (2)'!$C$12:$AF$12="New")*('Operating Detail (2)'!$C$121:$AF$121='Budget Narrative (2)'!$I$2),0))</f>
        <v>#N/A</v>
      </c>
      <c r="D69" s="866"/>
      <c r="E69" s="868"/>
      <c r="F69" s="843"/>
      <c r="I69" s="7"/>
    </row>
    <row r="70" spans="1:10">
      <c r="A70" s="1398">
        <f>'Operating Detail (2)'!A33</f>
        <v>0</v>
      </c>
      <c r="B70" s="1396"/>
      <c r="C70" s="291" t="e">
        <f t="array" ref="C70">INDEX('Operating Detail (2)'!$C33:$AF33,0,MATCH(1,('Operating Detail (2)'!$C$12:$AF$12="New")*('Operating Detail (2)'!$C$121:$AF$121='Budget Narrative (2)'!$I$2),0))</f>
        <v>#N/A</v>
      </c>
      <c r="D70" s="866"/>
      <c r="E70" s="868"/>
      <c r="F70" s="843"/>
      <c r="I70" s="7"/>
      <c r="J70" s="14"/>
    </row>
    <row r="71" spans="1:10">
      <c r="A71" s="1398">
        <f>'Operating Detail (2)'!A34</f>
        <v>0</v>
      </c>
      <c r="B71" s="1396"/>
      <c r="C71" s="291" t="e">
        <f t="array" ref="C71">INDEX('Operating Detail (2)'!$C34:$AF34,0,MATCH(1,('Operating Detail (2)'!$C$12:$AF$12="New")*('Operating Detail (2)'!$C$121:$AF$121='Budget Narrative (2)'!$I$2),0))</f>
        <v>#N/A</v>
      </c>
      <c r="D71" s="866"/>
      <c r="E71" s="868"/>
      <c r="F71" s="843"/>
      <c r="I71" s="7"/>
      <c r="J71" s="14"/>
    </row>
    <row r="72" spans="1:10">
      <c r="A72" s="1398">
        <f>'Operating Detail (2)'!A35</f>
        <v>0</v>
      </c>
      <c r="B72" s="1396"/>
      <c r="C72" s="291" t="e">
        <f t="array" ref="C72">INDEX('Operating Detail (2)'!$C35:$AF35,0,MATCH(1,('Operating Detail (2)'!$C$12:$AF$12="New")*('Operating Detail (2)'!$C$121:$AF$121='Budget Narrative (2)'!$I$2),0))</f>
        <v>#N/A</v>
      </c>
      <c r="D72" s="866"/>
      <c r="E72" s="868"/>
      <c r="F72" s="843"/>
      <c r="I72" s="7"/>
      <c r="J72" s="14"/>
    </row>
    <row r="73" spans="1:10">
      <c r="A73" s="1398">
        <f>'Operating Detail (2)'!A36</f>
        <v>0</v>
      </c>
      <c r="B73" s="1396"/>
      <c r="C73" s="291" t="e">
        <f t="array" ref="C73">INDEX('Operating Detail (2)'!$C36:$AF36,0,MATCH(1,('Operating Detail (2)'!$C$12:$AF$12="New")*('Operating Detail (2)'!$C$121:$AF$121='Budget Narrative (2)'!$I$2),0))</f>
        <v>#N/A</v>
      </c>
      <c r="D73" s="866"/>
      <c r="E73" s="868"/>
      <c r="F73" s="843"/>
    </row>
    <row r="74" spans="1:10">
      <c r="A74" s="1398">
        <f>'Operating Detail (2)'!A37</f>
        <v>0</v>
      </c>
      <c r="B74" s="1396"/>
      <c r="C74" s="291" t="e">
        <f t="array" ref="C74">INDEX('Operating Detail (2)'!$C37:$AF37,0,MATCH(1,('Operating Detail (2)'!$C$12:$AF$12="New")*('Operating Detail (2)'!$C$121:$AF$121='Budget Narrative (2)'!$I$2),0))</f>
        <v>#N/A</v>
      </c>
      <c r="D74" s="866"/>
      <c r="E74" s="868"/>
      <c r="F74" s="843"/>
      <c r="I74" s="7"/>
      <c r="J74" s="4"/>
    </row>
    <row r="75" spans="1:10">
      <c r="A75" s="1398">
        <f>'Operating Detail (2)'!A38</f>
        <v>0</v>
      </c>
      <c r="B75" s="1396"/>
      <c r="C75" s="291" t="e">
        <f t="array" ref="C75">INDEX('Operating Detail (2)'!$C38:$AF38,0,MATCH(1,('Operating Detail (2)'!$C$12:$AF$12="New")*('Operating Detail (2)'!$C$121:$AF$121='Budget Narrative (2)'!$I$2),0))</f>
        <v>#N/A</v>
      </c>
      <c r="D75" s="866"/>
      <c r="E75" s="868"/>
      <c r="F75" s="843"/>
      <c r="I75" s="7"/>
      <c r="J75" s="4"/>
    </row>
    <row r="76" spans="1:10">
      <c r="A76" s="1398">
        <f>'Operating Detail (2)'!A39</f>
        <v>0</v>
      </c>
      <c r="B76" s="1396"/>
      <c r="C76" s="291" t="e">
        <f t="array" ref="C76">INDEX('Operating Detail (2)'!$C39:$AF39,0,MATCH(1,('Operating Detail (2)'!$C$12:$AF$12="New")*('Operating Detail (2)'!$C$121:$AF$121='Budget Narrative (2)'!$I$2),0))</f>
        <v>#N/A</v>
      </c>
      <c r="D76" s="866"/>
      <c r="E76" s="868"/>
      <c r="F76" s="843"/>
      <c r="I76" s="7"/>
      <c r="J76" s="4"/>
    </row>
    <row r="77" spans="1:10">
      <c r="A77" s="1398">
        <f>'Operating Detail (2)'!A40</f>
        <v>0</v>
      </c>
      <c r="B77" s="1396"/>
      <c r="C77" s="291" t="e">
        <f t="array" ref="C77">INDEX('Operating Detail (2)'!$C40:$AF40,0,MATCH(1,('Operating Detail (2)'!$C$12:$AF$12="New")*('Operating Detail (2)'!$C$121:$AF$121='Budget Narrative (2)'!$I$2),0))</f>
        <v>#N/A</v>
      </c>
      <c r="D77" s="866"/>
      <c r="E77" s="868"/>
      <c r="F77" s="843"/>
    </row>
    <row r="78" spans="1:10">
      <c r="A78" s="1398">
        <f>'Operating Detail (2)'!A41</f>
        <v>0</v>
      </c>
      <c r="B78" s="1396"/>
      <c r="C78" s="291" t="e">
        <f t="array" ref="C78">INDEX('Operating Detail (2)'!$C41:$AF41,0,MATCH(1,('Operating Detail (2)'!$C$12:$AF$12="New")*('Operating Detail (2)'!$C$121:$AF$121='Budget Narrative (2)'!$I$2),0))</f>
        <v>#N/A</v>
      </c>
      <c r="D78" s="866"/>
      <c r="E78" s="868"/>
      <c r="F78" s="843"/>
      <c r="I78" s="7"/>
      <c r="J78" s="14"/>
    </row>
    <row r="79" spans="1:10">
      <c r="A79" s="1398">
        <f>'Operating Detail (2)'!A42</f>
        <v>0</v>
      </c>
      <c r="B79" s="1396"/>
      <c r="C79" s="291" t="e">
        <f t="array" ref="C79">INDEX('Operating Detail (2)'!$C42:$AF42,0,MATCH(1,('Operating Detail (2)'!$C$12:$AF$12="New")*('Operating Detail (2)'!$C$121:$AF$121='Budget Narrative (2)'!$I$2),0))</f>
        <v>#N/A</v>
      </c>
      <c r="D79" s="866"/>
      <c r="E79" s="868"/>
      <c r="F79" s="843"/>
      <c r="I79" s="7"/>
      <c r="J79" s="14"/>
    </row>
    <row r="80" spans="1:10">
      <c r="A80" s="1398">
        <f>'Operating Detail (2)'!A43</f>
        <v>0</v>
      </c>
      <c r="B80" s="1396"/>
      <c r="C80" s="291" t="e">
        <f t="array" ref="C80">INDEX('Operating Detail (2)'!$C43:$AF43,0,MATCH(1,('Operating Detail (2)'!$C$12:$AF$12="New")*('Operating Detail (2)'!$C$121:$AF$121='Budget Narrative (2)'!$I$2),0))</f>
        <v>#N/A</v>
      </c>
      <c r="D80" s="866"/>
      <c r="E80" s="868"/>
      <c r="F80" s="843"/>
      <c r="I80" s="7"/>
      <c r="J80" s="14"/>
    </row>
    <row r="81" spans="1:10">
      <c r="A81" s="1398">
        <f>'Operating Detail (2)'!A44</f>
        <v>0</v>
      </c>
      <c r="B81" s="1396"/>
      <c r="C81" s="291" t="e">
        <f t="array" ref="C81">INDEX('Operating Detail (2)'!$C44:$AF44,0,MATCH(1,('Operating Detail (2)'!$C$12:$AF$12="New")*('Operating Detail (2)'!$C$121:$AF$121='Budget Narrative (2)'!$I$2),0))</f>
        <v>#N/A</v>
      </c>
      <c r="D81" s="866"/>
      <c r="E81" s="868"/>
      <c r="F81" s="843"/>
      <c r="I81" s="7"/>
      <c r="J81" s="14"/>
    </row>
    <row r="82" spans="1:10">
      <c r="A82" s="1398">
        <f>'Operating Detail (2)'!A45</f>
        <v>0</v>
      </c>
      <c r="B82" s="1396"/>
      <c r="C82" s="291" t="e">
        <f t="array" ref="C82">INDEX('Operating Detail (2)'!$C45:$AF45,0,MATCH(1,('Operating Detail (2)'!$C$12:$AF$12="New")*('Operating Detail (2)'!$C$121:$AF$121='Budget Narrative (2)'!$I$2),0))</f>
        <v>#N/A</v>
      </c>
      <c r="D82" s="866"/>
      <c r="E82" s="868"/>
      <c r="F82" s="843"/>
      <c r="I82" s="7"/>
      <c r="J82" s="14"/>
    </row>
    <row r="83" spans="1:10">
      <c r="A83" s="1398">
        <f>'Operating Detail (2)'!A46</f>
        <v>0</v>
      </c>
      <c r="B83" s="1396"/>
      <c r="C83" s="291" t="e">
        <f t="array" ref="C83">INDEX('Operating Detail (2)'!$C46:$AF46,0,MATCH(1,('Operating Detail (2)'!$C$12:$AF$12="New")*('Operating Detail (2)'!$C$121:$AF$121='Budget Narrative (2)'!$I$2),0))</f>
        <v>#N/A</v>
      </c>
      <c r="D83" s="866"/>
      <c r="E83" s="868"/>
      <c r="F83" s="843"/>
      <c r="I83" s="7"/>
      <c r="J83" s="14"/>
    </row>
    <row r="84" spans="1:10">
      <c r="A84" s="1398">
        <f>'Operating Detail (2)'!A47</f>
        <v>0</v>
      </c>
      <c r="B84" s="1396"/>
      <c r="C84" s="291" t="e">
        <f t="array" ref="C84">INDEX('Operating Detail (2)'!$C47:$AF47,0,MATCH(1,('Operating Detail (2)'!$C$12:$AF$12="New")*('Operating Detail (2)'!$C$121:$AF$121='Budget Narrative (2)'!$I$2),0))</f>
        <v>#N/A</v>
      </c>
      <c r="D84" s="866"/>
      <c r="E84" s="868"/>
      <c r="F84" s="843"/>
      <c r="I84" s="7"/>
      <c r="J84" s="14"/>
    </row>
    <row r="85" spans="1:10">
      <c r="A85" s="1398">
        <f>'Operating Detail (2)'!A48</f>
        <v>0</v>
      </c>
      <c r="B85" s="1396"/>
      <c r="C85" s="291" t="e">
        <f t="array" ref="C85">INDEX('Operating Detail (2)'!$C48:$AF48,0,MATCH(1,('Operating Detail (2)'!$C$12:$AF$12="New")*('Operating Detail (2)'!$C$121:$AF$121='Budget Narrative (2)'!$I$2),0))</f>
        <v>#N/A</v>
      </c>
      <c r="D85" s="866"/>
      <c r="E85" s="868"/>
      <c r="F85" s="843"/>
      <c r="I85" s="7"/>
      <c r="J85" s="14"/>
    </row>
    <row r="86" spans="1:10">
      <c r="A86" s="1398">
        <f>'Operating Detail (2)'!A49</f>
        <v>0</v>
      </c>
      <c r="B86" s="1396"/>
      <c r="C86" s="291" t="e">
        <f t="array" ref="C86">INDEX('Operating Detail (2)'!$C49:$AF49,0,MATCH(1,('Operating Detail (2)'!$C$12:$AF$12="New")*('Operating Detail (2)'!$C$121:$AF$121='Budget Narrative (2)'!$I$2),0))</f>
        <v>#N/A</v>
      </c>
      <c r="D86" s="866"/>
      <c r="E86" s="868"/>
      <c r="F86" s="843"/>
      <c r="I86" s="7"/>
      <c r="J86" s="14"/>
    </row>
    <row r="87" spans="1:10">
      <c r="A87" s="1398">
        <f>'Operating Detail (2)'!A50</f>
        <v>0</v>
      </c>
      <c r="B87" s="1396"/>
      <c r="C87" s="291" t="e">
        <f t="array" ref="C87">INDEX('Operating Detail (2)'!$C50:$AF50,0,MATCH(1,('Operating Detail (2)'!$C$12:$AF$12="New")*('Operating Detail (2)'!$C$121:$AF$121='Budget Narrative (2)'!$I$2),0))</f>
        <v>#N/A</v>
      </c>
      <c r="D87" s="866"/>
      <c r="E87" s="868"/>
      <c r="F87" s="843"/>
      <c r="I87" s="7"/>
      <c r="J87" s="14"/>
    </row>
    <row r="88" spans="1:10">
      <c r="A88" s="1398">
        <f>'Operating Detail (2)'!A51</f>
        <v>0</v>
      </c>
      <c r="B88" s="1396"/>
      <c r="C88" s="291" t="e">
        <f t="array" ref="C88">INDEX('Operating Detail (2)'!$C51:$AF51,0,MATCH(1,('Operating Detail (2)'!$C$12:$AF$12="New")*('Operating Detail (2)'!$C$121:$AF$121='Budget Narrative (2)'!$I$2),0))</f>
        <v>#N/A</v>
      </c>
      <c r="D88" s="866"/>
      <c r="E88" s="868"/>
      <c r="F88" s="843"/>
      <c r="I88" s="7"/>
      <c r="J88" s="14"/>
    </row>
    <row r="89" spans="1:10">
      <c r="A89" s="1398">
        <f>'Operating Detail (2)'!A52</f>
        <v>0</v>
      </c>
      <c r="B89" s="1396"/>
      <c r="C89" s="291" t="e">
        <f t="array" ref="C89">INDEX('Operating Detail (2)'!$C52:$AF52,0,MATCH(1,('Operating Detail (2)'!$C$12:$AF$12="New")*('Operating Detail (2)'!$C$121:$AF$121='Budget Narrative (2)'!$I$2),0))</f>
        <v>#N/A</v>
      </c>
      <c r="D89" s="866"/>
      <c r="E89" s="868"/>
      <c r="F89" s="843"/>
      <c r="I89" s="7"/>
      <c r="J89" s="14"/>
    </row>
    <row r="90" spans="1:10">
      <c r="A90" s="1398">
        <f>'Operating Detail (2)'!A53</f>
        <v>0</v>
      </c>
      <c r="B90" s="1396"/>
      <c r="C90" s="291" t="e">
        <f t="array" ref="C90">INDEX('Operating Detail (2)'!$C53:$AF53,0,MATCH(1,('Operating Detail (2)'!$C$12:$AF$12="New")*('Operating Detail (2)'!$C$121:$AF$121='Budget Narrative (2)'!$I$2),0))</f>
        <v>#N/A</v>
      </c>
      <c r="D90" s="866"/>
      <c r="E90" s="868"/>
      <c r="F90" s="843"/>
      <c r="I90" s="7"/>
      <c r="J90" s="14"/>
    </row>
    <row r="91" spans="1:10">
      <c r="A91" s="1398">
        <f>'Operating Detail (2)'!A54</f>
        <v>0</v>
      </c>
      <c r="B91" s="1396"/>
      <c r="C91" s="291" t="e">
        <f t="array" ref="C91">INDEX('Operating Detail (2)'!$C54:$AF54,0,MATCH(1,('Operating Detail (2)'!$C$12:$AF$12="New")*('Operating Detail (2)'!$C$121:$AF$121='Budget Narrative (2)'!$I$2),0))</f>
        <v>#N/A</v>
      </c>
      <c r="D91" s="866"/>
      <c r="E91" s="868"/>
      <c r="F91" s="843"/>
      <c r="I91" s="7"/>
      <c r="J91" s="14"/>
    </row>
    <row r="92" spans="1:10">
      <c r="A92" s="1398">
        <f>'Operating Detail (2)'!A55</f>
        <v>0</v>
      </c>
      <c r="B92" s="1396"/>
      <c r="C92" s="291" t="e">
        <f t="array" ref="C92">INDEX('Operating Detail (2)'!$C55:$AF55,0,MATCH(1,('Operating Detail (2)'!$C$12:$AF$12="New")*('Operating Detail (2)'!$C$121:$AF$121='Budget Narrative (2)'!$I$2),0))</f>
        <v>#N/A</v>
      </c>
      <c r="D92" s="866"/>
      <c r="E92" s="868"/>
      <c r="F92" s="843"/>
      <c r="I92" s="7"/>
      <c r="J92" s="14"/>
    </row>
    <row r="93" spans="1:10">
      <c r="A93" s="1419" t="str">
        <f>'Operating Detail (2)'!A56</f>
        <v>Consultants:</v>
      </c>
      <c r="B93" s="1420"/>
      <c r="C93" s="870"/>
      <c r="D93" s="870"/>
      <c r="E93" s="871"/>
      <c r="F93" s="843"/>
      <c r="I93" s="7"/>
      <c r="J93" s="14"/>
    </row>
    <row r="94" spans="1:10">
      <c r="A94" s="1398">
        <f>'Operating Detail (2)'!A57</f>
        <v>0</v>
      </c>
      <c r="B94" s="1396"/>
      <c r="C94" s="291" t="e">
        <f t="array" ref="C94">INDEX('Operating Detail (2)'!$C57:$AF57,0,MATCH(1,('Operating Detail (2)'!$C$12:$AF$12="New")*('Operating Detail (2)'!$C$121:$AF$121='Budget Narrative (2)'!$I$2),0))</f>
        <v>#N/A</v>
      </c>
      <c r="D94" s="866"/>
      <c r="E94" s="868"/>
      <c r="F94" s="843"/>
      <c r="I94" s="7"/>
      <c r="J94" s="14"/>
    </row>
    <row r="95" spans="1:10">
      <c r="A95" s="1398">
        <f>'Operating Detail (2)'!A58</f>
        <v>0</v>
      </c>
      <c r="B95" s="1396"/>
      <c r="C95" s="291" t="e">
        <f t="array" ref="C95">INDEX('Operating Detail (2)'!$C58:$AF58,0,MATCH(1,('Operating Detail (2)'!$C$12:$AF$12="New")*('Operating Detail (2)'!$C$121:$AF$121='Budget Narrative (2)'!$I$2),0))</f>
        <v>#N/A</v>
      </c>
      <c r="D95" s="866"/>
      <c r="E95" s="868"/>
      <c r="F95" s="843"/>
      <c r="I95" s="7"/>
      <c r="J95" s="14"/>
    </row>
    <row r="96" spans="1:10">
      <c r="A96" s="1398">
        <f>'Operating Detail (2)'!A59</f>
        <v>0</v>
      </c>
      <c r="B96" s="1396"/>
      <c r="C96" s="291" t="e">
        <f t="array" ref="C96">INDEX('Operating Detail (2)'!$C59:$AF59,0,MATCH(1,('Operating Detail (2)'!$C$12:$AF$12="New")*('Operating Detail (2)'!$C$121:$AF$121='Budget Narrative (2)'!$I$2),0))</f>
        <v>#N/A</v>
      </c>
      <c r="D96" s="866"/>
      <c r="E96" s="868"/>
      <c r="F96" s="843"/>
      <c r="I96" s="7"/>
      <c r="J96" s="14"/>
    </row>
    <row r="97" spans="1:10">
      <c r="A97" s="1398">
        <f>'Operating Detail (2)'!A60</f>
        <v>0</v>
      </c>
      <c r="B97" s="1396"/>
      <c r="C97" s="291" t="e">
        <f t="array" ref="C97">INDEX('Operating Detail (2)'!$C60:$AF60,0,MATCH(1,('Operating Detail (2)'!$C$12:$AF$12="New")*('Operating Detail (2)'!$C$121:$AF$121='Budget Narrative (2)'!$I$2),0))</f>
        <v>#N/A</v>
      </c>
      <c r="D97" s="866"/>
      <c r="E97" s="868"/>
      <c r="F97" s="843"/>
      <c r="I97" s="7"/>
      <c r="J97" s="14"/>
    </row>
    <row r="98" spans="1:10">
      <c r="A98" s="1398">
        <f>'Operating Detail (2)'!A61</f>
        <v>0</v>
      </c>
      <c r="B98" s="1396"/>
      <c r="C98" s="291" t="e">
        <f t="array" ref="C98">INDEX('Operating Detail (2)'!$C61:$AF61,0,MATCH(1,('Operating Detail (2)'!$C$12:$AF$12="New")*('Operating Detail (2)'!$C$121:$AF$121='Budget Narrative (2)'!$I$2),0))</f>
        <v>#N/A</v>
      </c>
      <c r="D98" s="866"/>
      <c r="E98" s="868"/>
      <c r="F98" s="843"/>
      <c r="I98" s="7"/>
      <c r="J98" s="14"/>
    </row>
    <row r="99" spans="1:10">
      <c r="A99" s="1398">
        <f>'Operating Detail (2)'!A62</f>
        <v>0</v>
      </c>
      <c r="B99" s="1396"/>
      <c r="C99" s="291" t="e">
        <f t="array" ref="C99">INDEX('Operating Detail (2)'!$C62:$AF62,0,MATCH(1,('Operating Detail (2)'!$C$12:$AF$12="New")*('Operating Detail (2)'!$C$121:$AF$121='Budget Narrative (2)'!$I$2),0))</f>
        <v>#N/A</v>
      </c>
      <c r="D99" s="866"/>
      <c r="E99" s="868"/>
      <c r="F99" s="843"/>
      <c r="I99" s="7"/>
      <c r="J99" s="14"/>
    </row>
    <row r="100" spans="1:10">
      <c r="A100" s="1398">
        <f>'Operating Detail (2)'!A63</f>
        <v>0</v>
      </c>
      <c r="B100" s="1396"/>
      <c r="C100" s="291" t="e">
        <f t="array" ref="C100">INDEX('Operating Detail (2)'!$C63:$AF63,0,MATCH(1,('Operating Detail (2)'!$C$12:$AF$12="New")*('Operating Detail (2)'!$C$121:$AF$121='Budget Narrative (2)'!$I$2),0))</f>
        <v>#N/A</v>
      </c>
      <c r="D100" s="866"/>
      <c r="E100" s="868"/>
      <c r="F100" s="843"/>
      <c r="I100" s="7"/>
      <c r="J100" s="14"/>
    </row>
    <row r="101" spans="1:10">
      <c r="A101" s="1398">
        <f>'Operating Detail (2)'!A64</f>
        <v>0</v>
      </c>
      <c r="B101" s="1396"/>
      <c r="C101" s="291" t="e">
        <f t="array" ref="C101">INDEX('Operating Detail (2)'!$C64:$AF64,0,MATCH(1,('Operating Detail (2)'!$C$12:$AF$12="New")*('Operating Detail (2)'!$C$121:$AF$121='Budget Narrative (2)'!$I$2),0))</f>
        <v>#N/A</v>
      </c>
      <c r="D101" s="866"/>
      <c r="E101" s="868"/>
      <c r="F101" s="843"/>
      <c r="I101" s="7"/>
      <c r="J101" s="14"/>
    </row>
    <row r="102" spans="1:10">
      <c r="A102" s="1398">
        <f>'Operating Detail (2)'!A65</f>
        <v>0</v>
      </c>
      <c r="B102" s="1396"/>
      <c r="C102" s="291" t="e">
        <f t="array" ref="C102">INDEX('Operating Detail (2)'!$C65:$AF65,0,MATCH(1,('Operating Detail (2)'!$C$12:$AF$12="New")*('Operating Detail (2)'!$C$121:$AF$121='Budget Narrative (2)'!$I$2),0))</f>
        <v>#N/A</v>
      </c>
      <c r="D102" s="866"/>
      <c r="E102" s="868"/>
      <c r="F102" s="843"/>
      <c r="I102" s="7"/>
      <c r="J102" s="14"/>
    </row>
    <row r="103" spans="1:10">
      <c r="A103" s="1398">
        <f>'Operating Detail (2)'!A66</f>
        <v>0</v>
      </c>
      <c r="B103" s="1396"/>
      <c r="C103" s="291" t="e">
        <f t="array" ref="C103">INDEX('Operating Detail (2)'!$C66:$AF66,0,MATCH(1,('Operating Detail (2)'!$C$12:$AF$12="New")*('Operating Detail (2)'!$C$121:$AF$121='Budget Narrative (2)'!$I$2),0))</f>
        <v>#N/A</v>
      </c>
      <c r="D103" s="866"/>
      <c r="E103" s="868"/>
      <c r="F103" s="843"/>
      <c r="I103" s="7"/>
      <c r="J103" s="14"/>
    </row>
    <row r="104" spans="1:10">
      <c r="A104" s="1398">
        <f>'Operating Detail (2)'!A67</f>
        <v>0</v>
      </c>
      <c r="B104" s="1396"/>
      <c r="C104" s="291" t="e">
        <f t="array" ref="C104">INDEX('Operating Detail (2)'!$C67:$AF67,0,MATCH(1,('Operating Detail (2)'!$C$12:$AF$12="New")*('Operating Detail (2)'!$C$121:$AF$121='Budget Narrative (2)'!$I$2),0))</f>
        <v>#N/A</v>
      </c>
      <c r="D104" s="866"/>
      <c r="E104" s="868"/>
      <c r="F104" s="843"/>
      <c r="I104" s="7"/>
      <c r="J104" s="14"/>
    </row>
    <row r="105" spans="1:10">
      <c r="A105" s="1434"/>
      <c r="B105" s="1435"/>
      <c r="C105" s="441"/>
      <c r="D105" s="213"/>
      <c r="E105" s="266"/>
      <c r="F105" s="843"/>
      <c r="I105" s="7"/>
      <c r="J105" s="14"/>
    </row>
    <row r="106" spans="1:10">
      <c r="A106" s="1417" t="str">
        <f>'Operating Detail (2)'!A68</f>
        <v>TOTAL OPERATING EXPENSES</v>
      </c>
      <c r="B106" s="1418"/>
      <c r="C106" s="216" t="e">
        <f>SUM(C51:C105)</f>
        <v>#N/A</v>
      </c>
      <c r="D106" s="14"/>
      <c r="E106" s="265"/>
      <c r="F106" s="3"/>
      <c r="I106" s="7"/>
      <c r="J106" s="14"/>
    </row>
    <row r="107" spans="1:10" ht="13.5" thickBot="1">
      <c r="A107" s="267" t="s">
        <v>381</v>
      </c>
      <c r="B107" s="268" t="e">
        <f t="array" ref="B107">INDEX('Summary (2)'!E26:AH26,0,MATCH(1,('Summary (2)'!$E$21:$AH$21="New")*('Summary (2)'!$E$88:$AH$88='Budget Narrative (2)'!$I$2),0))</f>
        <v>#N/A</v>
      </c>
      <c r="C107" s="269" t="e">
        <f t="array" ref="C107">INDEX('Summary (2)'!E27:AH27,0,MATCH(1,('Summary (2)'!$E$21:$AH$21="New")*('Summary (2)'!$E$88:$AH$88='Budget Narrative (2)'!$I$2),0))</f>
        <v>#N/A</v>
      </c>
      <c r="D107" s="270"/>
      <c r="E107" s="271"/>
      <c r="F107" s="9"/>
      <c r="J107" s="4"/>
    </row>
    <row r="108" spans="1:10">
      <c r="A108" s="3"/>
      <c r="B108" s="6"/>
      <c r="C108" s="215"/>
      <c r="E108" s="3"/>
      <c r="F108" s="3"/>
      <c r="H108" s="919"/>
      <c r="I108" s="5"/>
      <c r="J108" s="4"/>
    </row>
    <row r="109" spans="1:10" ht="13.5" thickBot="1">
      <c r="A109" s="3"/>
      <c r="B109" s="6"/>
      <c r="C109" s="215"/>
      <c r="E109" s="3"/>
      <c r="F109" s="3"/>
      <c r="H109" s="919"/>
      <c r="I109" s="5"/>
      <c r="J109" s="4"/>
    </row>
    <row r="110" spans="1:10" s="4" customFormat="1" ht="25.5" customHeight="1">
      <c r="A110" s="1408" t="s">
        <v>382</v>
      </c>
      <c r="B110" s="1409"/>
      <c r="C110" s="254" t="s">
        <v>383</v>
      </c>
      <c r="D110" s="253" t="s">
        <v>374</v>
      </c>
      <c r="E110" s="255" t="s">
        <v>375</v>
      </c>
      <c r="F110" s="239"/>
      <c r="G110" s="917"/>
      <c r="H110" s="917"/>
    </row>
    <row r="111" spans="1:10">
      <c r="A111" s="1398">
        <f>'Operating Detail (2)'!A71</f>
        <v>0</v>
      </c>
      <c r="B111" s="1396"/>
      <c r="C111" s="291" t="e">
        <f t="array" ref="C111">INDEX('Operating Detail (2)'!$C71:$AF71,0,MATCH(1,('Operating Detail (2)'!$C$12:$AF$12="New")*('Operating Detail (2)'!$C$121:$AF$121='Budget Narrative (2)'!$I$2),0))</f>
        <v>#N/A</v>
      </c>
      <c r="D111" s="20"/>
      <c r="E111" s="261"/>
      <c r="F111" s="843"/>
    </row>
    <row r="112" spans="1:10">
      <c r="A112" s="1398">
        <f>'Operating Detail (2)'!A72</f>
        <v>0</v>
      </c>
      <c r="B112" s="1396"/>
      <c r="C112" s="291" t="e">
        <f t="array" ref="C112">INDEX('Operating Detail (2)'!$C72:$AF72,0,MATCH(1,('Operating Detail (2)'!$C$12:$AF$12="New")*('Operating Detail (2)'!$C$121:$AF$121='Budget Narrative (2)'!$I$2),0))</f>
        <v>#N/A</v>
      </c>
      <c r="D112" s="20"/>
      <c r="E112" s="262"/>
      <c r="F112" s="843"/>
    </row>
    <row r="113" spans="1:6">
      <c r="A113" s="1398">
        <f>'Operating Detail (2)'!A73</f>
        <v>0</v>
      </c>
      <c r="B113" s="1396"/>
      <c r="C113" s="291" t="e">
        <f t="array" ref="C113">INDEX('Operating Detail (2)'!$C73:$AF73,0,MATCH(1,('Operating Detail (2)'!$C$12:$AF$12="New")*('Operating Detail (2)'!$C$121:$AF$121='Budget Narrative (2)'!$I$2),0))</f>
        <v>#N/A</v>
      </c>
      <c r="D113" s="20"/>
      <c r="E113" s="263"/>
      <c r="F113" s="843"/>
    </row>
    <row r="114" spans="1:6">
      <c r="A114" s="1398">
        <f>'Operating Detail (2)'!A74</f>
        <v>0</v>
      </c>
      <c r="B114" s="1396"/>
      <c r="C114" s="291" t="e">
        <f t="array" ref="C114">INDEX('Operating Detail (2)'!$C74:$AF74,0,MATCH(1,('Operating Detail (2)'!$C$12:$AF$12="New")*('Operating Detail (2)'!$C$121:$AF$121='Budget Narrative (2)'!$I$2),0))</f>
        <v>#N/A</v>
      </c>
      <c r="D114" s="20"/>
      <c r="E114" s="263"/>
      <c r="F114" s="843"/>
    </row>
    <row r="115" spans="1:6">
      <c r="A115" s="1398">
        <f>'Operating Detail (2)'!A75</f>
        <v>0</v>
      </c>
      <c r="B115" s="1396"/>
      <c r="C115" s="291" t="e">
        <f t="array" ref="C115">INDEX('Operating Detail (2)'!$C75:$AF75,0,MATCH(1,('Operating Detail (2)'!$C$12:$AF$12="New")*('Operating Detail (2)'!$C$121:$AF$121='Budget Narrative (2)'!$I$2),0))</f>
        <v>#N/A</v>
      </c>
      <c r="D115" s="20"/>
      <c r="E115" s="262"/>
      <c r="F115" s="843"/>
    </row>
    <row r="116" spans="1:6">
      <c r="A116" s="1398">
        <f>'Operating Detail (2)'!A76</f>
        <v>0</v>
      </c>
      <c r="B116" s="1396"/>
      <c r="C116" s="291" t="e">
        <f t="array" ref="C116">INDEX('Operating Detail (2)'!$C76:$AF76,0,MATCH(1,('Operating Detail (2)'!$C$12:$AF$12="New")*('Operating Detail (2)'!$C$121:$AF$121='Budget Narrative (2)'!$I$2),0))</f>
        <v>#N/A</v>
      </c>
      <c r="D116" s="20"/>
      <c r="E116" s="262"/>
      <c r="F116" s="843"/>
    </row>
    <row r="117" spans="1:6">
      <c r="A117" s="1398">
        <f>'Operating Detail (2)'!A77</f>
        <v>0</v>
      </c>
      <c r="B117" s="1396"/>
      <c r="C117" s="291" t="e">
        <f t="array" ref="C117">INDEX('Operating Detail (2)'!$C77:$AF77,0,MATCH(1,('Operating Detail (2)'!$C$12:$AF$12="New")*('Operating Detail (2)'!$C$121:$AF$121='Budget Narrative (2)'!$I$2),0))</f>
        <v>#N/A</v>
      </c>
      <c r="D117" s="20"/>
      <c r="E117" s="262"/>
      <c r="F117" s="843"/>
    </row>
    <row r="118" spans="1:6">
      <c r="A118" s="1398">
        <f>'Operating Detail (2)'!A78</f>
        <v>0</v>
      </c>
      <c r="B118" s="1396"/>
      <c r="C118" s="291" t="e">
        <f t="array" ref="C118">INDEX('Operating Detail (2)'!$C78:$AF78,0,MATCH(1,('Operating Detail (2)'!$C$12:$AF$12="New")*('Operating Detail (2)'!$C$121:$AF$121='Budget Narrative (2)'!$I$2),0))</f>
        <v>#N/A</v>
      </c>
      <c r="D118" s="20"/>
      <c r="E118" s="262"/>
      <c r="F118" s="843"/>
    </row>
    <row r="119" spans="1:6">
      <c r="A119" s="1398">
        <f>'Operating Detail (2)'!A79</f>
        <v>0</v>
      </c>
      <c r="B119" s="1396"/>
      <c r="C119" s="291" t="e">
        <f t="array" ref="C119">INDEX('Operating Detail (2)'!$C79:$AF79,0,MATCH(1,('Operating Detail (2)'!$C$12:$AF$12="New")*('Operating Detail (2)'!$C$121:$AF$121='Budget Narrative (2)'!$I$2),0))</f>
        <v>#N/A</v>
      </c>
      <c r="D119" s="20"/>
      <c r="E119" s="262"/>
      <c r="F119" s="843"/>
    </row>
    <row r="120" spans="1:6">
      <c r="A120" s="1398">
        <f>'Operating Detail (2)'!A80</f>
        <v>0</v>
      </c>
      <c r="B120" s="1396"/>
      <c r="C120" s="291" t="e">
        <f t="array" ref="C120">INDEX('Operating Detail (2)'!$C80:$AF80,0,MATCH(1,('Operating Detail (2)'!$C$12:$AF$12="New")*('Operating Detail (2)'!$C$121:$AF$121='Budget Narrative (2)'!$I$2),0))</f>
        <v>#N/A</v>
      </c>
      <c r="D120" s="20"/>
      <c r="E120" s="262"/>
      <c r="F120" s="843"/>
    </row>
    <row r="121" spans="1:6">
      <c r="A121" s="1419" t="str">
        <f>'Operating Detail (2)'!A81</f>
        <v>Subcontractors:</v>
      </c>
      <c r="B121" s="1420"/>
      <c r="C121" s="870"/>
      <c r="D121" s="870"/>
      <c r="E121" s="871"/>
      <c r="F121" s="843"/>
    </row>
    <row r="122" spans="1:6">
      <c r="A122" s="1398">
        <f>'Operating Detail (2)'!A82</f>
        <v>0</v>
      </c>
      <c r="B122" s="1396"/>
      <c r="C122" s="291" t="e">
        <f t="array" ref="C122">INDEX('Operating Detail (2)'!$C82:$AF82,0,MATCH(1,('Operating Detail (2)'!$C$12:$AF$12="New")*('Operating Detail (2)'!$C$121:$AF$121='Budget Narrative (2)'!$I$2),0))</f>
        <v>#N/A</v>
      </c>
      <c r="D122" s="20"/>
      <c r="E122" s="262"/>
      <c r="F122" s="843"/>
    </row>
    <row r="123" spans="1:6">
      <c r="A123" s="1398">
        <f>'Operating Detail (2)'!A83</f>
        <v>0</v>
      </c>
      <c r="B123" s="1396"/>
      <c r="C123" s="291" t="e">
        <f t="array" ref="C123">INDEX('Operating Detail (2)'!$C83:$AF83,0,MATCH(1,('Operating Detail (2)'!$C$12:$AF$12="New")*('Operating Detail (2)'!$C$121:$AF$121='Budget Narrative (2)'!$I$2),0))</f>
        <v>#N/A</v>
      </c>
      <c r="D123" s="20"/>
      <c r="E123" s="262"/>
      <c r="F123" s="843"/>
    </row>
    <row r="124" spans="1:6">
      <c r="A124" s="1398">
        <f>'Operating Detail (2)'!A84</f>
        <v>0</v>
      </c>
      <c r="B124" s="1396"/>
      <c r="C124" s="291" t="e">
        <f t="array" ref="C124">INDEX('Operating Detail (2)'!$C84:$AF84,0,MATCH(1,('Operating Detail (2)'!$C$12:$AF$12="New")*('Operating Detail (2)'!$C$121:$AF$121='Budget Narrative (2)'!$I$2),0))</f>
        <v>#N/A</v>
      </c>
      <c r="D124" s="20"/>
      <c r="E124" s="262"/>
      <c r="F124" s="843"/>
    </row>
    <row r="125" spans="1:6">
      <c r="A125" s="1398">
        <f>'Operating Detail (2)'!A85</f>
        <v>0</v>
      </c>
      <c r="B125" s="1396"/>
      <c r="C125" s="291" t="e">
        <f t="array" ref="C125">INDEX('Operating Detail (2)'!$C85:$AF85,0,MATCH(1,('Operating Detail (2)'!$C$12:$AF$12="New")*('Operating Detail (2)'!$C$121:$AF$121='Budget Narrative (2)'!$I$2),0))</f>
        <v>#N/A</v>
      </c>
      <c r="D125" s="20"/>
      <c r="E125" s="262"/>
      <c r="F125" s="843"/>
    </row>
    <row r="126" spans="1:6">
      <c r="A126" s="1398">
        <f>'Operating Detail (2)'!A86</f>
        <v>0</v>
      </c>
      <c r="B126" s="1396"/>
      <c r="C126" s="291" t="e">
        <f t="array" ref="C126">INDEX('Operating Detail (2)'!$C86:$AF86,0,MATCH(1,('Operating Detail (2)'!$C$12:$AF$12="New")*('Operating Detail (2)'!$C$121:$AF$121='Budget Narrative (2)'!$I$2),0))</f>
        <v>#N/A</v>
      </c>
      <c r="D126" s="20"/>
      <c r="E126" s="262"/>
      <c r="F126" s="843"/>
    </row>
    <row r="127" spans="1:6">
      <c r="A127" s="1398">
        <f>'Operating Detail (2)'!A87</f>
        <v>0</v>
      </c>
      <c r="B127" s="1396"/>
      <c r="C127" s="291" t="e">
        <f t="array" ref="C127">INDEX('Operating Detail (2)'!$C87:$AF87,0,MATCH(1,('Operating Detail (2)'!$C$12:$AF$12="New")*('Operating Detail (2)'!$C$121:$AF$121='Budget Narrative (2)'!$I$2),0))</f>
        <v>#N/A</v>
      </c>
      <c r="D127" s="20"/>
      <c r="E127" s="262"/>
      <c r="F127" s="843"/>
    </row>
    <row r="128" spans="1:6">
      <c r="A128" s="1398">
        <f>'Operating Detail (2)'!A88</f>
        <v>0</v>
      </c>
      <c r="B128" s="1396"/>
      <c r="C128" s="291" t="e">
        <f t="array" ref="C128">INDEX('Operating Detail (2)'!$C88:$AF88,0,MATCH(1,('Operating Detail (2)'!$C$12:$AF$12="New")*('Operating Detail (2)'!$C$121:$AF$121='Budget Narrative (2)'!$I$2),0))</f>
        <v>#N/A</v>
      </c>
      <c r="E128" s="264"/>
    </row>
    <row r="129" spans="1:6">
      <c r="A129" s="1398">
        <f>'Operating Detail (2)'!A89</f>
        <v>0</v>
      </c>
      <c r="B129" s="1396"/>
      <c r="C129" s="291" t="e">
        <f t="array" ref="C129">INDEX('Operating Detail (2)'!$C89:$AF89,0,MATCH(1,('Operating Detail (2)'!$C$12:$AF$12="New")*('Operating Detail (2)'!$C$121:$AF$121='Budget Narrative (2)'!$I$2),0))</f>
        <v>#N/A</v>
      </c>
      <c r="E129" s="264"/>
    </row>
    <row r="130" spans="1:6">
      <c r="A130" s="1398">
        <f>'Operating Detail (2)'!A90</f>
        <v>0</v>
      </c>
      <c r="B130" s="1396"/>
      <c r="C130" s="291" t="e">
        <f t="array" ref="C130">INDEX('Operating Detail (2)'!$C90:$AF90,0,MATCH(1,('Operating Detail (2)'!$C$12:$AF$12="New")*('Operating Detail (2)'!$C$121:$AF$121='Budget Narrative (2)'!$I$2),0))</f>
        <v>#N/A</v>
      </c>
      <c r="E130" s="264"/>
    </row>
    <row r="131" spans="1:6">
      <c r="A131" s="1398" t="str">
        <f>'Operating Detail (2)'!A91</f>
        <v>Subcontractor indirect (First $25k only)</v>
      </c>
      <c r="B131" s="1396"/>
      <c r="C131" s="291" t="e" cm="1">
        <f t="array" ref="C131">INDEX('Operating Detail (2)'!$C91:$AF91,0,MATCH(1,('Operating Detail (2)'!$C$12:$AF$12="New")*('Operating Detail (2)'!$C$121:$AF$121='Budget Narrative (2)'!$I$2),0))</f>
        <v>#N/A</v>
      </c>
      <c r="E131" s="264"/>
    </row>
    <row r="132" spans="1:6">
      <c r="A132" s="1398"/>
      <c r="B132" s="1396"/>
      <c r="C132" s="291"/>
      <c r="E132" s="264"/>
    </row>
    <row r="133" spans="1:6" ht="13.5" thickBot="1">
      <c r="A133" s="1402" t="str">
        <f>'Operating Detail (2)'!A93</f>
        <v>TOTAL OTHER EXPENSES</v>
      </c>
      <c r="B133" s="1403"/>
      <c r="C133" s="269" t="e">
        <f>SUM(C111:C131)</f>
        <v>#N/A</v>
      </c>
      <c r="D133" s="270"/>
      <c r="E133" s="272"/>
      <c r="F133" s="3"/>
    </row>
    <row r="134" spans="1:6">
      <c r="A134" s="1396">
        <f>'Operating Detail (2)'!A94</f>
        <v>0</v>
      </c>
      <c r="B134" s="1396"/>
      <c r="C134" s="291"/>
    </row>
    <row r="135" spans="1:6" ht="13.5" thickBot="1">
      <c r="A135" s="843"/>
      <c r="B135" s="843"/>
      <c r="C135" s="291"/>
    </row>
    <row r="136" spans="1:6" ht="12.75" customHeight="1">
      <c r="A136" s="1408" t="str">
        <f>'Operating Detail (2)'!A95</f>
        <v>CAPITAL EXPENSES</v>
      </c>
      <c r="B136" s="1409"/>
      <c r="C136" s="254" t="s">
        <v>383</v>
      </c>
      <c r="D136" s="253" t="s">
        <v>374</v>
      </c>
      <c r="E136" s="255" t="s">
        <v>375</v>
      </c>
    </row>
    <row r="137" spans="1:6">
      <c r="A137" s="1398">
        <f>'Operating Detail (2)'!A96</f>
        <v>0</v>
      </c>
      <c r="B137" s="1396"/>
      <c r="C137" s="291" t="e" cm="1">
        <f t="array" ref="C137">INDEX('+ Operating Detail (1)'!$C96:$AF96,0,MATCH(1,('+ Operating Detail (1)'!$C$12:$AF$12="New")*('+ Operating Detail (1)'!$C$121:$AF$121='+ Budget Narrative (1)'!$I$2),0))</f>
        <v>#N/A</v>
      </c>
      <c r="E137" s="264"/>
    </row>
    <row r="138" spans="1:6">
      <c r="A138" s="1398">
        <f>'Operating Detail (2)'!A97</f>
        <v>0</v>
      </c>
      <c r="B138" s="1396"/>
      <c r="C138" s="291" t="e">
        <f t="array" ref="C138">INDEX('Operating Detail (2)'!$C97:$AF97,0,MATCH(1,('Operating Detail (2)'!$C$12:$AF$12="New")*('Operating Detail (2)'!$C$121:$AF$121='Budget Narrative (2)'!$I$2),0))</f>
        <v>#N/A</v>
      </c>
      <c r="E138" s="264"/>
    </row>
    <row r="139" spans="1:6">
      <c r="A139" s="1398">
        <f>'Operating Detail (2)'!A98</f>
        <v>0</v>
      </c>
      <c r="B139" s="1396"/>
      <c r="C139" s="291" t="e">
        <f t="array" ref="C139">INDEX('Operating Detail (2)'!$C98:$AF98,0,MATCH(1,('Operating Detail (2)'!$C$12:$AF$12="New")*('Operating Detail (2)'!$C$121:$AF$121='Budget Narrative (2)'!$I$2),0))</f>
        <v>#N/A</v>
      </c>
      <c r="E139" s="264"/>
    </row>
    <row r="140" spans="1:6">
      <c r="A140" s="1398">
        <f>'Operating Detail (2)'!A99</f>
        <v>0</v>
      </c>
      <c r="B140" s="1396"/>
      <c r="C140" s="291" t="e">
        <f t="array" ref="C140">INDEX('Operating Detail (2)'!$C99:$AF99,0,MATCH(1,('Operating Detail (2)'!$C$12:$AF$12="New")*('Operating Detail (2)'!$C$121:$AF$121='Budget Narrative (2)'!$I$2),0))</f>
        <v>#N/A</v>
      </c>
      <c r="E140" s="264"/>
    </row>
    <row r="141" spans="1:6">
      <c r="A141" s="1398">
        <f>'Operating Detail (2)'!A100</f>
        <v>0</v>
      </c>
      <c r="B141" s="1396"/>
      <c r="C141" s="291" t="e">
        <f t="array" ref="C141">INDEX('Operating Detail (2)'!$C100:$AF100,0,MATCH(1,('Operating Detail (2)'!$C$12:$AF$12="New")*('Operating Detail (2)'!$C$121:$AF$121='Budget Narrative (2)'!$I$2),0))</f>
        <v>#N/A</v>
      </c>
      <c r="E141" s="264"/>
    </row>
    <row r="142" spans="1:6">
      <c r="A142" s="1398">
        <f>'Operating Detail (2)'!A101</f>
        <v>0</v>
      </c>
      <c r="B142" s="1396"/>
      <c r="C142" s="291" t="e">
        <f t="array" ref="C142">INDEX('Operating Detail (2)'!$C101:$AF101,0,MATCH(1,('Operating Detail (2)'!$C$12:$AF$12="New")*('Operating Detail (2)'!$C$121:$AF$121='Budget Narrative (2)'!$I$2),0))</f>
        <v>#N/A</v>
      </c>
      <c r="E142" s="264"/>
    </row>
    <row r="143" spans="1:6">
      <c r="A143" s="1398">
        <f>'Operating Detail (2)'!A102</f>
        <v>0</v>
      </c>
      <c r="B143" s="1396"/>
      <c r="C143" s="291" t="e">
        <f t="array" ref="C143">INDEX('Operating Detail (2)'!$C102:$AF102,0,MATCH(1,('Operating Detail (2)'!$C$12:$AF$12="New")*('Operating Detail (2)'!$C$121:$AF$121='Budget Narrative (2)'!$I$2),0))</f>
        <v>#N/A</v>
      </c>
      <c r="E143" s="264"/>
    </row>
    <row r="144" spans="1:6">
      <c r="A144" s="1398">
        <f>'Operating Detail (2)'!A103</f>
        <v>0</v>
      </c>
      <c r="B144" s="1396"/>
      <c r="C144" s="291"/>
      <c r="E144" s="264"/>
    </row>
    <row r="145" spans="1:6" ht="13.5" thickBot="1">
      <c r="A145" s="1402" t="str">
        <f>'Operating Detail (2)'!A104</f>
        <v>TOTAL CAPITAL EXPENSES</v>
      </c>
      <c r="B145" s="1403"/>
      <c r="C145" s="269" t="e">
        <f>SUM(C137:C143)</f>
        <v>#N/A</v>
      </c>
      <c r="D145" s="270"/>
      <c r="E145" s="272"/>
      <c r="F145" s="3"/>
    </row>
    <row r="146" spans="1:6">
      <c r="A146" s="1396"/>
      <c r="B146" s="1396"/>
      <c r="C146" s="291"/>
    </row>
    <row r="147" spans="1:6" ht="13.5" thickBot="1">
      <c r="A147" s="1396"/>
      <c r="B147" s="1396"/>
      <c r="C147" s="291"/>
    </row>
    <row r="148" spans="1:6">
      <c r="A148" s="1408" t="s">
        <v>384</v>
      </c>
      <c r="B148" s="1409"/>
      <c r="C148" s="254" t="s">
        <v>383</v>
      </c>
      <c r="D148" s="253" t="s">
        <v>374</v>
      </c>
      <c r="E148" s="255" t="s">
        <v>375</v>
      </c>
    </row>
    <row r="149" spans="1:6">
      <c r="A149" s="1398"/>
      <c r="B149" s="1396"/>
      <c r="C149" s="291"/>
      <c r="E149" s="264"/>
    </row>
    <row r="150" spans="1:6">
      <c r="A150" s="1398"/>
      <c r="B150" s="1396"/>
      <c r="C150" s="291"/>
      <c r="E150" s="264"/>
    </row>
    <row r="151" spans="1:6">
      <c r="A151" s="1398"/>
      <c r="B151" s="1396"/>
      <c r="C151" s="291"/>
      <c r="E151" s="264"/>
    </row>
    <row r="152" spans="1:6">
      <c r="A152" s="1398"/>
      <c r="B152" s="1396"/>
      <c r="C152" s="291"/>
      <c r="E152" s="264"/>
    </row>
    <row r="153" spans="1:6">
      <c r="A153" s="1398"/>
      <c r="B153" s="1396"/>
      <c r="C153" s="291"/>
      <c r="E153" s="264"/>
    </row>
    <row r="154" spans="1:6">
      <c r="A154" s="1398"/>
      <c r="B154" s="1396"/>
      <c r="C154" s="291"/>
      <c r="E154" s="264"/>
    </row>
    <row r="155" spans="1:6">
      <c r="A155" s="1398"/>
      <c r="B155" s="1396"/>
      <c r="C155" s="291"/>
      <c r="E155" s="264"/>
    </row>
    <row r="156" spans="1:6">
      <c r="A156" s="1398"/>
      <c r="B156" s="1396"/>
      <c r="C156" s="291"/>
      <c r="E156" s="264"/>
    </row>
    <row r="157" spans="1:6">
      <c r="A157" s="1398"/>
      <c r="B157" s="1396"/>
      <c r="C157" s="291"/>
      <c r="E157" s="264"/>
    </row>
    <row r="158" spans="1:6">
      <c r="A158" s="1398"/>
      <c r="B158" s="1396"/>
      <c r="C158" s="291"/>
      <c r="E158" s="264"/>
    </row>
    <row r="159" spans="1:6">
      <c r="A159" s="1398"/>
      <c r="B159" s="1396"/>
      <c r="C159" s="291"/>
      <c r="E159" s="264"/>
    </row>
    <row r="160" spans="1:6">
      <c r="A160" s="1398"/>
      <c r="B160" s="1396"/>
      <c r="C160" s="291"/>
      <c r="E160" s="264"/>
    </row>
    <row r="161" spans="1:5">
      <c r="A161" s="1398"/>
      <c r="B161" s="1396"/>
      <c r="C161" s="291"/>
      <c r="E161" s="264"/>
    </row>
    <row r="162" spans="1:5">
      <c r="A162" s="1398"/>
      <c r="B162" s="1396"/>
      <c r="C162" s="291"/>
      <c r="E162" s="264"/>
    </row>
    <row r="163" spans="1:5">
      <c r="A163" s="1398"/>
      <c r="B163" s="1396"/>
      <c r="C163" s="291"/>
      <c r="E163" s="264"/>
    </row>
    <row r="164" spans="1:5">
      <c r="A164" s="1398"/>
      <c r="B164" s="1396"/>
      <c r="C164" s="291"/>
      <c r="E164" s="264"/>
    </row>
    <row r="165" spans="1:5">
      <c r="A165" s="1398"/>
      <c r="B165" s="1396"/>
      <c r="C165" s="291"/>
      <c r="E165" s="264"/>
    </row>
    <row r="166" spans="1:5">
      <c r="A166" s="1398"/>
      <c r="B166" s="1396"/>
      <c r="C166" s="291"/>
      <c r="E166" s="264"/>
    </row>
    <row r="167" spans="1:5">
      <c r="A167" s="1398"/>
      <c r="B167" s="1396"/>
      <c r="C167" s="291"/>
      <c r="E167" s="264"/>
    </row>
    <row r="168" spans="1:5">
      <c r="A168" s="1398"/>
      <c r="B168" s="1396"/>
      <c r="C168" s="291"/>
      <c r="E168" s="264"/>
    </row>
    <row r="169" spans="1:5">
      <c r="A169" s="1398"/>
      <c r="B169" s="1396"/>
      <c r="C169" s="291"/>
      <c r="E169" s="264"/>
    </row>
    <row r="170" spans="1:5">
      <c r="A170" s="1398"/>
      <c r="B170" s="1396"/>
      <c r="C170" s="291"/>
      <c r="E170" s="264"/>
    </row>
    <row r="171" spans="1:5">
      <c r="A171" s="1398"/>
      <c r="B171" s="1396"/>
      <c r="C171" s="291"/>
      <c r="E171" s="264"/>
    </row>
    <row r="172" spans="1:5">
      <c r="A172" s="1398"/>
      <c r="B172" s="1396"/>
      <c r="C172" s="291"/>
      <c r="E172" s="264"/>
    </row>
    <row r="173" spans="1:5">
      <c r="A173" s="1398"/>
      <c r="B173" s="1396"/>
      <c r="C173" s="291"/>
      <c r="E173" s="264"/>
    </row>
    <row r="174" spans="1:5">
      <c r="A174" s="1398"/>
      <c r="B174" s="1396"/>
      <c r="C174" s="291"/>
      <c r="E174" s="264"/>
    </row>
    <row r="175" spans="1:5">
      <c r="A175" s="1398"/>
      <c r="B175" s="1396"/>
      <c r="C175" s="291"/>
      <c r="E175" s="264"/>
    </row>
    <row r="176" spans="1:5">
      <c r="A176" s="1398"/>
      <c r="B176" s="1396"/>
      <c r="C176" s="291"/>
      <c r="E176" s="264"/>
    </row>
    <row r="177" spans="1:9">
      <c r="A177" s="1398"/>
      <c r="B177" s="1396"/>
      <c r="C177" s="291"/>
      <c r="E177" s="264"/>
    </row>
    <row r="178" spans="1:9">
      <c r="A178" s="1400" t="s">
        <v>385</v>
      </c>
      <c r="B178" s="1401"/>
      <c r="C178" s="442">
        <f>SUM(C149:C177)</f>
        <v>0</v>
      </c>
      <c r="D178" s="292"/>
      <c r="E178" s="293"/>
    </row>
    <row r="179" spans="1:9" ht="13.5" thickBot="1">
      <c r="A179" s="1402" t="s">
        <v>386</v>
      </c>
      <c r="B179" s="1403"/>
      <c r="C179" s="443" t="e" cm="1">
        <f t="array" ref="C179">INDEX('Summary (2)'!$E30:$AH30,0,MATCH(1,('Summary (2)'!$E21:$AH21="New")*('Summary (2)'!$E88:$AH88='Budget Narrative (2)'!$I$2),0))</f>
        <v>#N/A</v>
      </c>
      <c r="D179" s="270"/>
      <c r="E179" s="272"/>
    </row>
    <row r="180" spans="1:9">
      <c r="A180" s="1396" t="s">
        <v>387</v>
      </c>
      <c r="B180" s="1396"/>
      <c r="C180" s="291" t="e">
        <f>C179-C178</f>
        <v>#N/A</v>
      </c>
    </row>
    <row r="181" spans="1:9" ht="13.5" thickBot="1">
      <c r="A181" s="1396"/>
      <c r="B181" s="1396"/>
      <c r="C181" s="291"/>
    </row>
    <row r="182" spans="1:9" ht="15">
      <c r="A182" s="1410" t="s">
        <v>388</v>
      </c>
      <c r="B182" s="1411"/>
      <c r="C182" s="1411"/>
      <c r="D182" s="1411"/>
      <c r="E182" s="1411"/>
      <c r="F182" s="1411"/>
      <c r="G182" s="1411"/>
      <c r="H182" s="1411"/>
      <c r="I182" s="1412"/>
    </row>
    <row r="183" spans="1:9">
      <c r="A183" s="1399" t="s">
        <v>389</v>
      </c>
      <c r="B183" s="1399"/>
      <c r="C183" s="1399"/>
      <c r="D183" s="438" t="s">
        <v>1</v>
      </c>
      <c r="E183" s="1380" t="s">
        <v>390</v>
      </c>
      <c r="F183" s="1380"/>
      <c r="G183" s="1380" t="s">
        <v>2</v>
      </c>
      <c r="H183" s="1380"/>
      <c r="I183" s="1380"/>
    </row>
    <row r="184" spans="1:9" ht="96.75" customHeight="1">
      <c r="A184" s="1394" t="s">
        <v>391</v>
      </c>
      <c r="B184" s="1394"/>
      <c r="C184" s="1394"/>
      <c r="D184" s="439" t="s">
        <v>392</v>
      </c>
      <c r="E184" s="1381"/>
      <c r="F184" s="1381"/>
      <c r="G184" s="1384" t="s">
        <v>393</v>
      </c>
      <c r="H184" s="1385"/>
      <c r="I184" s="1386"/>
    </row>
    <row r="185" spans="1:9">
      <c r="A185" s="1394"/>
      <c r="B185" s="1394"/>
      <c r="C185" s="1394"/>
      <c r="D185" s="439" t="s">
        <v>394</v>
      </c>
      <c r="E185" s="1382" t="s">
        <v>411</v>
      </c>
      <c r="F185" s="1383"/>
      <c r="G185" s="1387"/>
      <c r="H185" s="1388"/>
      <c r="I185" s="1389"/>
    </row>
    <row r="186" spans="1:9">
      <c r="A186" s="1394"/>
      <c r="B186" s="1394"/>
      <c r="C186" s="1394"/>
      <c r="D186" s="439" t="s">
        <v>395</v>
      </c>
      <c r="E186" s="1382" t="s">
        <v>412</v>
      </c>
      <c r="F186" s="1383"/>
      <c r="G186" s="1387"/>
      <c r="H186" s="1388"/>
      <c r="I186" s="1389"/>
    </row>
    <row r="187" spans="1:9" ht="25.5">
      <c r="A187" s="1394"/>
      <c r="B187" s="1394"/>
      <c r="C187" s="1394"/>
      <c r="D187" s="439" t="s">
        <v>396</v>
      </c>
      <c r="E187" s="1382" t="s">
        <v>413</v>
      </c>
      <c r="F187" s="1383"/>
      <c r="G187" s="1387"/>
      <c r="H187" s="1388"/>
      <c r="I187" s="1389"/>
    </row>
    <row r="188" spans="1:9" ht="25.5">
      <c r="A188" s="1394"/>
      <c r="B188" s="1394"/>
      <c r="C188" s="1394"/>
      <c r="D188" s="439" t="s">
        <v>397</v>
      </c>
      <c r="E188" s="1382" t="s">
        <v>414</v>
      </c>
      <c r="F188" s="1383"/>
      <c r="G188" s="1387"/>
      <c r="H188" s="1388"/>
      <c r="I188" s="1389"/>
    </row>
    <row r="189" spans="1:9" ht="25.5">
      <c r="A189" s="1394"/>
      <c r="B189" s="1394"/>
      <c r="C189" s="1394"/>
      <c r="D189" s="439" t="s">
        <v>398</v>
      </c>
      <c r="E189" s="1382" t="s">
        <v>414</v>
      </c>
      <c r="F189" s="1383"/>
      <c r="G189" s="1387"/>
      <c r="H189" s="1388"/>
      <c r="I189" s="1389"/>
    </row>
    <row r="190" spans="1:9">
      <c r="A190" s="1394"/>
      <c r="B190" s="1394"/>
      <c r="C190" s="1394"/>
      <c r="D190" s="439" t="s">
        <v>399</v>
      </c>
      <c r="E190" s="1382" t="s">
        <v>415</v>
      </c>
      <c r="F190" s="1383"/>
      <c r="G190" s="1387"/>
      <c r="H190" s="1388"/>
      <c r="I190" s="1389"/>
    </row>
    <row r="191" spans="1:9">
      <c r="A191" s="1394"/>
      <c r="B191" s="1394"/>
      <c r="C191" s="1394"/>
      <c r="D191" s="439" t="s">
        <v>400</v>
      </c>
      <c r="E191" s="1382" t="s">
        <v>416</v>
      </c>
      <c r="F191" s="1383"/>
      <c r="G191" s="1387"/>
      <c r="H191" s="1388"/>
      <c r="I191" s="1389"/>
    </row>
    <row r="192" spans="1:9" ht="25.5">
      <c r="A192" s="1394"/>
      <c r="B192" s="1394"/>
      <c r="C192" s="1394"/>
      <c r="D192" s="439" t="s">
        <v>401</v>
      </c>
      <c r="E192" s="1382" t="s">
        <v>417</v>
      </c>
      <c r="F192" s="1383"/>
      <c r="G192" s="1390"/>
      <c r="H192" s="1391"/>
      <c r="I192" s="1392"/>
    </row>
    <row r="193" spans="1:9">
      <c r="A193" s="1394"/>
      <c r="B193" s="1394"/>
      <c r="C193" s="1394"/>
      <c r="D193" s="440"/>
      <c r="E193" s="1406"/>
      <c r="F193" s="1407"/>
      <c r="G193" s="1413"/>
      <c r="H193" s="1414"/>
      <c r="I193" s="1415"/>
    </row>
    <row r="194" spans="1:9" ht="15.75">
      <c r="A194" s="1394"/>
      <c r="B194" s="1394"/>
      <c r="C194" s="1394"/>
      <c r="D194" s="439" t="s">
        <v>402</v>
      </c>
      <c r="E194" s="1382" t="s">
        <v>418</v>
      </c>
      <c r="F194" s="1383"/>
      <c r="G194" s="1393"/>
      <c r="H194" s="1393"/>
      <c r="I194" s="1393"/>
    </row>
    <row r="195" spans="1:9" ht="28.5">
      <c r="A195" s="1394"/>
      <c r="B195" s="1394"/>
      <c r="C195" s="1394"/>
      <c r="D195" s="439" t="s">
        <v>403</v>
      </c>
      <c r="E195" s="1382" t="s">
        <v>419</v>
      </c>
      <c r="F195" s="1383"/>
      <c r="G195" s="1393"/>
      <c r="H195" s="1393"/>
      <c r="I195" s="1393"/>
    </row>
    <row r="196" spans="1:9" ht="28.5">
      <c r="A196" s="1394"/>
      <c r="B196" s="1394"/>
      <c r="C196" s="1394"/>
      <c r="D196" s="439" t="s">
        <v>404</v>
      </c>
      <c r="E196" s="1382" t="s">
        <v>420</v>
      </c>
      <c r="F196" s="1383"/>
      <c r="G196" s="1393"/>
      <c r="H196" s="1393"/>
      <c r="I196" s="1393"/>
    </row>
    <row r="197" spans="1:9" ht="25.5">
      <c r="A197" s="1394" t="s">
        <v>405</v>
      </c>
      <c r="B197" s="1394"/>
      <c r="C197" s="1394"/>
      <c r="D197" s="844" t="s">
        <v>406</v>
      </c>
      <c r="E197" s="1382" t="s">
        <v>421</v>
      </c>
      <c r="F197" s="1383"/>
      <c r="G197" s="1393"/>
      <c r="H197" s="1393"/>
      <c r="I197" s="1393"/>
    </row>
    <row r="198" spans="1:9" ht="15.75">
      <c r="A198" s="1379" t="s">
        <v>407</v>
      </c>
      <c r="B198" s="1379"/>
      <c r="C198" s="1379"/>
      <c r="D198" s="844" t="s">
        <v>408</v>
      </c>
      <c r="E198" s="1383"/>
      <c r="F198" s="1383"/>
      <c r="G198" s="1393"/>
      <c r="H198" s="1393"/>
      <c r="I198" s="1393"/>
    </row>
    <row r="199" spans="1:9">
      <c r="A199" s="1397" t="s">
        <v>409</v>
      </c>
      <c r="B199" s="1397"/>
      <c r="C199" s="1397"/>
      <c r="D199" s="1397"/>
      <c r="E199" s="1397"/>
      <c r="F199" s="1397"/>
      <c r="G199" s="1397"/>
      <c r="H199" s="1397"/>
      <c r="I199" s="1397"/>
    </row>
    <row r="200" spans="1:9">
      <c r="A200" s="1404" t="s">
        <v>410</v>
      </c>
      <c r="B200" s="1405"/>
      <c r="C200" s="1405"/>
      <c r="D200" s="1405"/>
      <c r="E200" s="1405"/>
      <c r="F200" s="1405"/>
      <c r="G200" s="1405"/>
      <c r="H200" s="1405"/>
      <c r="I200" s="1405"/>
    </row>
    <row r="201" spans="1:9">
      <c r="A201" s="843">
        <f>'Operating Detail (2)'!A160</f>
        <v>0</v>
      </c>
      <c r="B201" s="843"/>
      <c r="C201" s="291"/>
    </row>
    <row r="202" spans="1:9">
      <c r="A202" s="843">
        <f>'Operating Detail (2)'!A161</f>
        <v>0</v>
      </c>
      <c r="B202" s="843"/>
      <c r="C202" s="291"/>
    </row>
    <row r="203" spans="1:9">
      <c r="C203" s="291"/>
    </row>
    <row r="204" spans="1:9">
      <c r="C204" s="291"/>
    </row>
    <row r="205" spans="1:9">
      <c r="C205" s="291"/>
    </row>
    <row r="206" spans="1:9">
      <c r="C206" s="291"/>
    </row>
    <row r="207" spans="1:9">
      <c r="C207" s="291"/>
    </row>
    <row r="208" spans="1:9">
      <c r="C208" s="291"/>
    </row>
  </sheetData>
  <mergeCells count="161">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29:B129"/>
    <mergeCell ref="A130:B130"/>
    <mergeCell ref="A131:B131"/>
    <mergeCell ref="A111:B111"/>
    <mergeCell ref="A112:B112"/>
    <mergeCell ref="A113:B113"/>
    <mergeCell ref="A114:B114"/>
    <mergeCell ref="A115:B115"/>
    <mergeCell ref="A116:B116"/>
    <mergeCell ref="A123:B123"/>
    <mergeCell ref="A124:B124"/>
    <mergeCell ref="A125:B125"/>
    <mergeCell ref="A126:B126"/>
    <mergeCell ref="A127:B127"/>
    <mergeCell ref="A128:B128"/>
    <mergeCell ref="A118:B118"/>
    <mergeCell ref="A119:B119"/>
    <mergeCell ref="A120:B120"/>
    <mergeCell ref="A121:B121"/>
    <mergeCell ref="A122:B122"/>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s>
  <conditionalFormatting sqref="B2">
    <cfRule type="containsBlanks" dxfId="503" priority="1">
      <formula>LEN(TRIM(B2))=0</formula>
    </cfRule>
  </conditionalFormatting>
  <conditionalFormatting sqref="B4:F45 C111:E120 C122:E131 C137:E143">
    <cfRule type="expression" dxfId="502" priority="16">
      <formula>$C4=0</formula>
    </cfRule>
  </conditionalFormatting>
  <conditionalFormatting sqref="C106">
    <cfRule type="expression" dxfId="501" priority="14">
      <formula>$A106=0</formula>
    </cfRule>
  </conditionalFormatting>
  <conditionalFormatting sqref="C133">
    <cfRule type="expression" dxfId="500" priority="13">
      <formula>$A133=0</formula>
    </cfRule>
  </conditionalFormatting>
  <conditionalFormatting sqref="C145">
    <cfRule type="expression" dxfId="499" priority="12">
      <formula>$A145=0</formula>
    </cfRule>
  </conditionalFormatting>
  <conditionalFormatting sqref="C179">
    <cfRule type="expression" dxfId="498" priority="9">
      <formula>$C179=0</formula>
    </cfRule>
  </conditionalFormatting>
  <conditionalFormatting sqref="C180">
    <cfRule type="cellIs" dxfId="497" priority="8" operator="notBetween">
      <formula>-2</formula>
      <formula>2</formula>
    </cfRule>
  </conditionalFormatting>
  <conditionalFormatting sqref="C51:E92">
    <cfRule type="expression" dxfId="496" priority="4">
      <formula>$C51=0</formula>
    </cfRule>
  </conditionalFormatting>
  <conditionalFormatting sqref="C94:E105">
    <cfRule type="expression" dxfId="495" priority="2">
      <formula>$C94=0</formula>
    </cfRule>
  </conditionalFormatting>
  <conditionalFormatting sqref="C149:E177">
    <cfRule type="expression" dxfId="494" priority="10">
      <formula>$C149=0</formula>
    </cfRule>
  </conditionalFormatting>
  <conditionalFormatting sqref="D51:E92">
    <cfRule type="containsBlanks" dxfId="493" priority="5">
      <formula>LEN(TRIM(D51))=0</formula>
    </cfRule>
  </conditionalFormatting>
  <conditionalFormatting sqref="D94:E104">
    <cfRule type="containsBlanks" dxfId="492" priority="3">
      <formula>LEN(TRIM(D94))=0</formula>
    </cfRule>
  </conditionalFormatting>
  <conditionalFormatting sqref="D149:E177">
    <cfRule type="containsBlanks" dxfId="491" priority="11">
      <formula>LEN(TRIM(D149))=0</formula>
    </cfRule>
  </conditionalFormatting>
  <conditionalFormatting sqref="D4:F45 D111:E120 D122:E131 D137:E143">
    <cfRule type="containsBlanks" dxfId="490" priority="17">
      <formula>LEN(TRIM(D4))=0</formula>
    </cfRule>
  </conditionalFormatting>
  <hyperlinks>
    <hyperlink ref="A200" r:id="rId1" xr:uid="{00000000-0004-0000-0A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A87B0151-F31C-4A98-97CE-3DFB7FFFE752}">
          <x14:formula1>
            <xm:f>'Dropdown Lists'!$F$2:$F$30</xm:f>
          </x14:formula1>
          <xm:sqref>B2:C2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M93"/>
  <sheetViews>
    <sheetView showGridLines="0" zoomScaleNormal="100" workbookViewId="0">
      <pane xSplit="4" topLeftCell="E1" activePane="topRight" state="frozen"/>
      <selection activeCell="A67" sqref="A67:N67"/>
      <selection pane="topRight" activeCell="A67" sqref="A67:N67"/>
    </sheetView>
  </sheetViews>
  <sheetFormatPr defaultColWidth="11.42578125" defaultRowHeight="15.75" outlineLevelCol="1"/>
  <cols>
    <col min="1" max="1" width="18" style="56" customWidth="1"/>
    <col min="2" max="2" width="15.28515625" style="56" customWidth="1"/>
    <col min="3" max="3" width="15.42578125" style="56" customWidth="1"/>
    <col min="4" max="4" width="12.85546875" style="56" customWidth="1"/>
    <col min="5"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2" width="16.5703125" style="56" customWidth="1"/>
    <col min="23" max="24" width="16.5703125" style="56" customWidth="1" outlineLevel="1"/>
    <col min="25"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257</v>
      </c>
      <c r="B1" s="55"/>
      <c r="C1" s="55"/>
      <c r="D1" s="55"/>
    </row>
    <row r="2" spans="1:29" ht="15" customHeight="1">
      <c r="A2" s="55" t="s">
        <v>258</v>
      </c>
      <c r="B2" s="55"/>
      <c r="C2" s="55"/>
      <c r="D2" s="55"/>
    </row>
    <row r="3" spans="1:29">
      <c r="A3" s="57" t="s">
        <v>259</v>
      </c>
      <c r="B3" s="834">
        <f>'+ Summary (1)'!B3</f>
        <v>0</v>
      </c>
      <c r="E3" s="55"/>
    </row>
    <row r="4" spans="1:29" ht="28.5" customHeight="1">
      <c r="A4" s="229" t="s">
        <v>260</v>
      </c>
      <c r="B4" s="230" t="s">
        <v>261</v>
      </c>
      <c r="C4" s="230" t="s">
        <v>262</v>
      </c>
      <c r="D4" s="230" t="s">
        <v>263</v>
      </c>
      <c r="E4" s="55"/>
    </row>
    <row r="5" spans="1:29">
      <c r="A5" s="58" t="s">
        <v>264</v>
      </c>
      <c r="B5" s="834">
        <f>'+ Summary (1)'!B5</f>
        <v>45323</v>
      </c>
      <c r="C5" s="834">
        <f>'+ Summary (1)'!C5</f>
        <v>45688</v>
      </c>
      <c r="D5" s="829">
        <f>ROUNDUP(YEARFRAC(B5,C5),0)</f>
        <v>1</v>
      </c>
    </row>
    <row r="6" spans="1:29">
      <c r="A6" s="58" t="s">
        <v>265</v>
      </c>
      <c r="B6" s="834">
        <f>B5</f>
        <v>45323</v>
      </c>
      <c r="C6" s="834">
        <f>'+ Summary (1)'!C6</f>
        <v>45688</v>
      </c>
      <c r="D6" s="829">
        <f>ROUNDUP(YEARFRAC(B6,C6),0)</f>
        <v>1</v>
      </c>
    </row>
    <row r="7" spans="1:29" ht="15.75" customHeight="1">
      <c r="A7" s="60" t="s">
        <v>292</v>
      </c>
      <c r="B7" s="1122">
        <f>'+ Summary (1)'!B7</f>
        <v>0</v>
      </c>
      <c r="C7" s="1084">
        <f>'+ Summary (1)'!C7</f>
        <v>0</v>
      </c>
      <c r="D7" s="1123">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285</v>
      </c>
      <c r="B8" s="1067" t="str">
        <f>'+ Summary (1)'!B8</f>
        <v>Hot Meals for Alternative Shelter Sites</v>
      </c>
      <c r="C8" s="1068">
        <f>'+ Summary (1)'!C8</f>
        <v>0</v>
      </c>
      <c r="D8" s="1433">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293</v>
      </c>
      <c r="B9" s="987">
        <f>'+ Summary (1)'!B9</f>
        <v>0</v>
      </c>
      <c r="C9" s="987">
        <f>'+ Summary (1)'!C9</f>
        <v>0</v>
      </c>
      <c r="D9" s="987">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987" t="str">
        <f>'+ Summary (1)'!B10</f>
        <v>New Agreement</v>
      </c>
      <c r="C10" s="987">
        <f>'+ Summary (1)'!C10</f>
        <v>0</v>
      </c>
      <c r="D10" s="987">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294</v>
      </c>
      <c r="B11" s="1124">
        <f>'+ Summary (1)'!B11</f>
        <v>45323</v>
      </c>
      <c r="C11" s="1124">
        <f>'+ Summary (1)'!C11</f>
        <v>0</v>
      </c>
      <c r="D11" s="1124">
        <f>'+ Summary (1)'!D11</f>
        <v>0</v>
      </c>
    </row>
    <row r="12" spans="1:29">
      <c r="A12" s="57" t="s">
        <v>325</v>
      </c>
      <c r="B12" s="1436"/>
      <c r="C12" s="1437"/>
      <c r="D12" s="1438"/>
    </row>
    <row r="13" spans="1:29">
      <c r="A13" s="55"/>
      <c r="B13" s="233" t="s">
        <v>297</v>
      </c>
      <c r="C13" s="473" t="s">
        <v>298</v>
      </c>
      <c r="D13" s="1126">
        <f>'+ Summary (1)'!D13:D16</f>
        <v>0</v>
      </c>
    </row>
    <row r="14" spans="1:29">
      <c r="A14" s="57" t="s">
        <v>299</v>
      </c>
      <c r="B14" s="319">
        <f>AI53</f>
        <v>0</v>
      </c>
      <c r="C14" s="319">
        <f>AK53</f>
        <v>0</v>
      </c>
      <c r="D14" s="1127"/>
    </row>
    <row r="15" spans="1:29" ht="18.75" customHeight="1">
      <c r="A15" s="57" t="s">
        <v>300</v>
      </c>
      <c r="B15" s="320">
        <f>'Summary (ALL Budgets)'!B15</f>
        <v>0</v>
      </c>
      <c r="C15" s="320">
        <f>'Summary (ALL Budgets)'!C15</f>
        <v>0</v>
      </c>
      <c r="D15" s="1127"/>
    </row>
    <row r="16" spans="1:29" s="55" customFormat="1" ht="18.75" customHeight="1">
      <c r="A16" s="231" t="s">
        <v>301</v>
      </c>
      <c r="B16" s="320">
        <f>'+ Summary (1)'!B16</f>
        <v>0</v>
      </c>
      <c r="C16" s="320">
        <f>'Summary (ALL Budgets)'!C16</f>
        <v>0</v>
      </c>
      <c r="D16" s="1128"/>
    </row>
    <row r="17" spans="1:38" s="854" customFormat="1" ht="18.75" customHeight="1" thickBot="1">
      <c r="A17" s="850"/>
      <c r="B17" s="850"/>
      <c r="C17" s="850"/>
      <c r="D17" s="850"/>
      <c r="E17" s="1166" t="str">
        <f>IF((AND(F87&gt;$D$5,F87&lt;=$D$6)),"EXTENSION YEAR"," ")</f>
        <v xml:space="preserve"> </v>
      </c>
      <c r="F17" s="1166"/>
      <c r="G17" s="1166"/>
      <c r="H17" s="1166" t="str">
        <f>IF((AND(I87&gt;$D$5,I87&lt;=$D$6)),"EXTENSION YEAR"," ")</f>
        <v xml:space="preserve"> </v>
      </c>
      <c r="I17" s="1166"/>
      <c r="J17" s="1166"/>
      <c r="K17" s="1166" t="str">
        <f>IF((AND(L87&gt;$D$5,L87&lt;=$D$6)),"EXTENSION YEAR"," ")</f>
        <v xml:space="preserve"> </v>
      </c>
      <c r="L17" s="1166"/>
      <c r="M17" s="1166"/>
      <c r="N17" s="1166" t="str">
        <f>IF((AND(O87&gt;$D$5,O87&lt;=$D$6)),"EXTENSION YEAR"," ")</f>
        <v xml:space="preserve"> </v>
      </c>
      <c r="O17" s="1166"/>
      <c r="P17" s="1166"/>
      <c r="Q17" s="1166" t="str">
        <f>IF((AND(R87&gt;$D$5,R87&lt;=$D$6)),"EXTENSION YEAR"," ")</f>
        <v xml:space="preserve"> </v>
      </c>
      <c r="R17" s="1166"/>
      <c r="S17" s="1166"/>
      <c r="T17" s="1166" t="str">
        <f>IF((AND(U87&gt;$D$5,U87&lt;=$D$6)),"EXTENSION YEAR"," ")</f>
        <v xml:space="preserve"> </v>
      </c>
      <c r="U17" s="1166"/>
      <c r="V17" s="1166"/>
      <c r="W17" s="1166" t="str">
        <f>IF((AND(X87&gt;$D$5,X87&lt;=$D$6)),"EXTENSION YEAR"," ")</f>
        <v xml:space="preserve"> </v>
      </c>
      <c r="X17" s="1166"/>
      <c r="Y17" s="1166"/>
      <c r="Z17" s="1166" t="str">
        <f>IF((AND(AA87&gt;$D$5,AA87&lt;=$D$6)),"EXTENSION YEAR"," ")</f>
        <v xml:space="preserve"> </v>
      </c>
      <c r="AA17" s="1166"/>
      <c r="AB17" s="1166"/>
      <c r="AC17" s="1166" t="str">
        <f>IF((AND(AD87&gt;$D$5,AD87&lt;=$D$6)),"EXTENSION YEAR"," ")</f>
        <v xml:space="preserve"> </v>
      </c>
      <c r="AD17" s="1166"/>
      <c r="AE17" s="1166"/>
      <c r="AF17" s="1166" t="str">
        <f>IF((AND(AG87&gt;$D$5,AG87&lt;=$D$6)),"EXTENSION YEAR"," ")</f>
        <v xml:space="preserve"> </v>
      </c>
      <c r="AG17" s="1166"/>
      <c r="AH17" s="1166"/>
      <c r="AI17" s="853"/>
      <c r="AJ17" s="853"/>
      <c r="AK17" s="853"/>
    </row>
    <row r="18" spans="1:38" s="100" customFormat="1" ht="18.75" customHeight="1">
      <c r="E18" s="1029" t="s">
        <v>275</v>
      </c>
      <c r="F18" s="1030"/>
      <c r="G18" s="1031"/>
      <c r="H18" s="1033" t="s">
        <v>276</v>
      </c>
      <c r="I18" s="1033"/>
      <c r="J18" s="1034"/>
      <c r="K18" s="1036" t="s">
        <v>277</v>
      </c>
      <c r="L18" s="1036"/>
      <c r="M18" s="1036"/>
      <c r="N18" s="1038" t="s">
        <v>278</v>
      </c>
      <c r="O18" s="1039"/>
      <c r="P18" s="1040"/>
      <c r="Q18" s="1041" t="s">
        <v>279</v>
      </c>
      <c r="R18" s="1042"/>
      <c r="S18" s="1043"/>
      <c r="T18" s="1044" t="s">
        <v>280</v>
      </c>
      <c r="U18" s="1044"/>
      <c r="V18" s="1044"/>
      <c r="W18" s="1002" t="s">
        <v>281</v>
      </c>
      <c r="X18" s="1003"/>
      <c r="Y18" s="1004"/>
      <c r="Z18" s="1005" t="s">
        <v>282</v>
      </c>
      <c r="AA18" s="1006"/>
      <c r="AB18" s="1007"/>
      <c r="AC18" s="1008" t="s">
        <v>283</v>
      </c>
      <c r="AD18" s="1009"/>
      <c r="AE18" s="1010"/>
      <c r="AF18" s="1011" t="s">
        <v>284</v>
      </c>
      <c r="AG18" s="1012"/>
      <c r="AH18" s="1012"/>
      <c r="AI18" s="1173" t="s">
        <v>302</v>
      </c>
      <c r="AJ18" s="1174"/>
      <c r="AK18" s="1175"/>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80" t="str">
        <f>CONCATENATE(AI92," - ",AI93)</f>
        <v>2/1/2024 - 1/31/2025</v>
      </c>
      <c r="AJ19" s="878" t="str">
        <f>CONCATENATE(AJ92," - ",AJ93)</f>
        <v>2/1/2024 - 1/31/2025</v>
      </c>
      <c r="AK19" s="879" t="str">
        <f>CONCATENATE(AK92," - ",AK93)</f>
        <v>2/1/2024 - 1/31/2025</v>
      </c>
    </row>
    <row r="20" spans="1:38">
      <c r="A20" s="121"/>
      <c r="B20" s="121"/>
      <c r="C20" s="121"/>
      <c r="D20" s="121"/>
      <c r="E20" s="550" t="str">
        <f>_xlfn.CONCAT(ROUND(YEARFRAC(E88,E89),0)*12," Months")</f>
        <v>12 Months</v>
      </c>
      <c r="F20" s="101" t="str">
        <f t="shared" ref="F20:AH20" si="1">_xlfn.CONCAT(ROUND(YEARFRAC(F88,F89),0)*12,"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167" t="str">
        <f>IF($B$10="New Agreement","","Current")</f>
        <v/>
      </c>
      <c r="AJ20" s="1171" t="str">
        <f>'+ Summary (1)'!AJ20</f>
        <v xml:space="preserve"> </v>
      </c>
      <c r="AK20" s="1169" t="str">
        <f>'+ Summary (1)'!AK20</f>
        <v>New</v>
      </c>
    </row>
    <row r="21" spans="1:38">
      <c r="A21" s="121"/>
      <c r="B21" s="121"/>
      <c r="C21" s="121"/>
      <c r="D21" s="121"/>
      <c r="E21" s="518" t="str">
        <f>IF($B$10="New Agreement","","Current")</f>
        <v/>
      </c>
      <c r="F21" s="101" t="str">
        <f>'+ Summary (1)'!F21</f>
        <v xml:space="preserve"> </v>
      </c>
      <c r="G21" s="463" t="s">
        <v>298</v>
      </c>
      <c r="H21" s="533" t="str">
        <f>'+ Summary (1)'!H21</f>
        <v/>
      </c>
      <c r="I21" s="102" t="str">
        <f>'+ Summary (1)'!I21</f>
        <v xml:space="preserve"> </v>
      </c>
      <c r="J21" s="495" t="s">
        <v>298</v>
      </c>
      <c r="K21" s="496" t="str">
        <f>'+ Summary (1)'!K21</f>
        <v/>
      </c>
      <c r="L21" s="104" t="str">
        <f>'+ Summary (1)'!L21</f>
        <v xml:space="preserve"> </v>
      </c>
      <c r="M21" s="498" t="s">
        <v>298</v>
      </c>
      <c r="N21" s="499" t="str">
        <f>'+ Summary (1)'!N21</f>
        <v/>
      </c>
      <c r="O21" s="107" t="str">
        <f>'+ Summary (1)'!O21</f>
        <v xml:space="preserve"> </v>
      </c>
      <c r="P21" s="501" t="s">
        <v>298</v>
      </c>
      <c r="Q21" s="502" t="str">
        <f>'+ Summary (1)'!Q21</f>
        <v/>
      </c>
      <c r="R21" s="109" t="str">
        <f>'+ Summary (1)'!R21</f>
        <v xml:space="preserve"> </v>
      </c>
      <c r="S21" s="504" t="s">
        <v>298</v>
      </c>
      <c r="T21" s="505" t="str">
        <f>'+ Summary (1)'!T21</f>
        <v/>
      </c>
      <c r="U21" s="110" t="str">
        <f>'+ Summary (1)'!U21</f>
        <v xml:space="preserve"> </v>
      </c>
      <c r="V21" s="507" t="s">
        <v>298</v>
      </c>
      <c r="W21" s="508" t="str">
        <f>'+ Summary (1)'!W21</f>
        <v/>
      </c>
      <c r="X21" s="113" t="str">
        <f>'+ Summary (1)'!X21</f>
        <v xml:space="preserve"> </v>
      </c>
      <c r="Y21" s="510" t="s">
        <v>298</v>
      </c>
      <c r="Z21" s="511" t="str">
        <f>'+ Summary (1)'!Z21</f>
        <v/>
      </c>
      <c r="AA21" s="115" t="str">
        <f>'+ Summary (1)'!AA21</f>
        <v xml:space="preserve"> </v>
      </c>
      <c r="AB21" s="513" t="s">
        <v>298</v>
      </c>
      <c r="AC21" s="514" t="str">
        <f>'+ Summary (1)'!AC21</f>
        <v/>
      </c>
      <c r="AD21" s="117" t="str">
        <f>'+ Summary (1)'!AD21</f>
        <v xml:space="preserve"> </v>
      </c>
      <c r="AE21" s="516" t="s">
        <v>298</v>
      </c>
      <c r="AF21" s="517" t="str">
        <f>IF($B$10="New Agreement","","Current")</f>
        <v/>
      </c>
      <c r="AG21" s="119" t="str">
        <f>'+ Summary (1)'!AG21</f>
        <v xml:space="preserve"> </v>
      </c>
      <c r="AH21" s="877" t="s">
        <v>298</v>
      </c>
      <c r="AI21" s="1168"/>
      <c r="AJ21" s="1172"/>
      <c r="AK21" s="1170"/>
    </row>
    <row r="22" spans="1:38">
      <c r="A22" s="1129" t="s">
        <v>303</v>
      </c>
      <c r="B22" s="1113"/>
      <c r="C22" s="1113"/>
      <c r="D22" s="1113"/>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995" t="s">
        <v>304</v>
      </c>
      <c r="B23" s="993"/>
      <c r="C23" s="993"/>
      <c r="D23" s="993"/>
      <c r="E23" s="81">
        <f>'Salary Detail (3)'!G61</f>
        <v>0</v>
      </c>
      <c r="F23" s="80">
        <f>'Salary Detail (3)'!H61</f>
        <v>0</v>
      </c>
      <c r="G23" s="333">
        <f>'Salary Detail (3)'!I61</f>
        <v>0</v>
      </c>
      <c r="H23" s="155">
        <f>'Salary Detail (3)'!N61</f>
        <v>0</v>
      </c>
      <c r="I23" s="80">
        <f>'Salary Detail (3)'!O61</f>
        <v>0</v>
      </c>
      <c r="J23" s="333">
        <f>'Salary Detail (3)'!P61</f>
        <v>0</v>
      </c>
      <c r="K23" s="155">
        <f>'Salary Detail (3)'!U61</f>
        <v>0</v>
      </c>
      <c r="L23" s="80">
        <f>'Salary Detail (3)'!V61</f>
        <v>0</v>
      </c>
      <c r="M23" s="332">
        <f>'Salary Detail (3)'!W61</f>
        <v>0</v>
      </c>
      <c r="N23" s="81">
        <f>'Salary Detail (3)'!AB61</f>
        <v>0</v>
      </c>
      <c r="O23" s="80">
        <f>'Salary Detail (3)'!AC61</f>
        <v>0</v>
      </c>
      <c r="P23" s="333">
        <f>'Salary Detail (3)'!AD61</f>
        <v>0</v>
      </c>
      <c r="Q23" s="81">
        <f>'Salary Detail (3)'!AI61</f>
        <v>0</v>
      </c>
      <c r="R23" s="80">
        <f>'Salary Detail (3)'!AJ61</f>
        <v>0</v>
      </c>
      <c r="S23" s="333">
        <f>'Salary Detail (3)'!AK61</f>
        <v>0</v>
      </c>
      <c r="T23" s="155">
        <f>'Salary Detail (3)'!AP61</f>
        <v>0</v>
      </c>
      <c r="U23" s="80">
        <f>'Salary Detail (3)'!AQ61</f>
        <v>0</v>
      </c>
      <c r="V23" s="332">
        <f>'Salary Detail (3)'!AR61</f>
        <v>0</v>
      </c>
      <c r="W23" s="81">
        <f>'Salary Detail (3)'!AW61</f>
        <v>0</v>
      </c>
      <c r="X23" s="80">
        <f>'Salary Detail (3)'!AX61</f>
        <v>0</v>
      </c>
      <c r="Y23" s="333">
        <f>'Salary Detail (3)'!AY61</f>
        <v>0</v>
      </c>
      <c r="Z23" s="81">
        <f>'Salary Detail (3)'!BD61</f>
        <v>0</v>
      </c>
      <c r="AA23" s="80">
        <f>'Salary Detail (3)'!BE61</f>
        <v>0</v>
      </c>
      <c r="AB23" s="333">
        <f>'Salary Detail (3)'!BF61</f>
        <v>0</v>
      </c>
      <c r="AC23" s="81">
        <f>'Salary Detail (3)'!BK61</f>
        <v>0</v>
      </c>
      <c r="AD23" s="80">
        <f>'Salary Detail (3)'!BL61</f>
        <v>0</v>
      </c>
      <c r="AE23" s="333">
        <f>'Salary Detail (3)'!BM61</f>
        <v>0</v>
      </c>
      <c r="AF23" s="81">
        <f>'Salary Detail (3)'!BR61</f>
        <v>0</v>
      </c>
      <c r="AG23" s="80">
        <f>'Salary Detail (3)'!BS61</f>
        <v>0</v>
      </c>
      <c r="AH23" s="333">
        <f>'Salary Detail (3)'!BT61</f>
        <v>0</v>
      </c>
      <c r="AI23" s="321">
        <f t="shared" ref="AI23:AK25" si="2">SUM(E23,H23,K23,N23,Q23,T23,W23,Z23,AC23,AF23)</f>
        <v>0</v>
      </c>
      <c r="AJ23" s="322">
        <f t="shared" si="2"/>
        <v>0</v>
      </c>
      <c r="AK23" s="71">
        <f t="shared" si="2"/>
        <v>0</v>
      </c>
    </row>
    <row r="24" spans="1:38">
      <c r="A24" s="993" t="s">
        <v>326</v>
      </c>
      <c r="B24" s="993"/>
      <c r="C24" s="993"/>
      <c r="D24" s="993"/>
      <c r="E24" s="61">
        <f>'Operating Detail (3)'!C68</f>
        <v>0</v>
      </c>
      <c r="F24" s="62">
        <f>'Operating Detail (3)'!D68</f>
        <v>0</v>
      </c>
      <c r="G24" s="334">
        <f>'Operating Detail (3)'!E68</f>
        <v>0</v>
      </c>
      <c r="H24" s="156">
        <f>'Operating Detail (3)'!F68</f>
        <v>0</v>
      </c>
      <c r="I24" s="62">
        <f>'Operating Detail (3)'!G68</f>
        <v>0</v>
      </c>
      <c r="J24" s="334">
        <f>'Operating Detail (3)'!H68</f>
        <v>0</v>
      </c>
      <c r="K24" s="156">
        <f>'Operating Detail (3)'!I68</f>
        <v>0</v>
      </c>
      <c r="L24" s="62">
        <f>'Operating Detail (3)'!J68</f>
        <v>0</v>
      </c>
      <c r="M24" s="323">
        <f>'Operating Detail (3)'!K68</f>
        <v>0</v>
      </c>
      <c r="N24" s="61">
        <f>'Operating Detail (3)'!L68</f>
        <v>0</v>
      </c>
      <c r="O24" s="62">
        <f>'Operating Detail (3)'!M68</f>
        <v>0</v>
      </c>
      <c r="P24" s="334">
        <f>'Operating Detail (3)'!N68</f>
        <v>0</v>
      </c>
      <c r="Q24" s="61">
        <f>'Operating Detail (3)'!O68</f>
        <v>0</v>
      </c>
      <c r="R24" s="62">
        <f>'Operating Detail (3)'!P68</f>
        <v>0</v>
      </c>
      <c r="S24" s="334">
        <f>'Operating Detail (3)'!Q68</f>
        <v>0</v>
      </c>
      <c r="T24" s="156">
        <f>'Operating Detail (3)'!R68</f>
        <v>0</v>
      </c>
      <c r="U24" s="62">
        <f>'Operating Detail (3)'!S68</f>
        <v>0</v>
      </c>
      <c r="V24" s="323">
        <f>'Operating Detail (3)'!T68</f>
        <v>0</v>
      </c>
      <c r="W24" s="61">
        <f>'Operating Detail (3)'!U68</f>
        <v>0</v>
      </c>
      <c r="X24" s="62">
        <f>'Operating Detail (3)'!V68</f>
        <v>0</v>
      </c>
      <c r="Y24" s="334">
        <f>'Operating Detail (3)'!W68</f>
        <v>0</v>
      </c>
      <c r="Z24" s="61">
        <f>'Operating Detail (3)'!X68</f>
        <v>0</v>
      </c>
      <c r="AA24" s="62">
        <f>'Operating Detail (3)'!Y68</f>
        <v>0</v>
      </c>
      <c r="AB24" s="334">
        <f>'Operating Detail (3)'!Z68</f>
        <v>0</v>
      </c>
      <c r="AC24" s="61">
        <f>'Operating Detail (3)'!AA68</f>
        <v>0</v>
      </c>
      <c r="AD24" s="62">
        <f>'Operating Detail (3)'!AB68</f>
        <v>0</v>
      </c>
      <c r="AE24" s="334">
        <f>'Operating Detail (3)'!AC68</f>
        <v>0</v>
      </c>
      <c r="AF24" s="61">
        <f>'Operating Detail (3)'!AD68</f>
        <v>0</v>
      </c>
      <c r="AG24" s="62">
        <f>'Operating Detail (3)'!AE68</f>
        <v>0</v>
      </c>
      <c r="AH24" s="334">
        <f>'Operating Detail (3)'!AF68</f>
        <v>0</v>
      </c>
      <c r="AI24" s="323">
        <f t="shared" si="2"/>
        <v>0</v>
      </c>
      <c r="AJ24" s="324">
        <f t="shared" si="2"/>
        <v>0</v>
      </c>
      <c r="AK24" s="63">
        <f t="shared" si="2"/>
        <v>0</v>
      </c>
      <c r="AL24" s="64"/>
    </row>
    <row r="25" spans="1:38" s="65" customFormat="1">
      <c r="A25" s="993" t="s">
        <v>306</v>
      </c>
      <c r="B25" s="993"/>
      <c r="C25" s="993"/>
      <c r="D25" s="993"/>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32" t="s">
        <v>307</v>
      </c>
      <c r="B26" s="1132"/>
      <c r="C26" s="1132"/>
      <c r="D26" s="1132"/>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325"/>
      <c r="AJ26" s="326"/>
      <c r="AK26" s="327"/>
    </row>
    <row r="27" spans="1:38">
      <c r="A27" s="993" t="s">
        <v>327</v>
      </c>
      <c r="B27" s="993"/>
      <c r="C27" s="993"/>
      <c r="D27" s="993"/>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27" si="4">SUM(E27,H27,K27,N27,Q27,T27,W27,Z27,AC27,AF27)</f>
        <v>0</v>
      </c>
      <c r="AJ27" s="324">
        <f t="shared" si="4"/>
        <v>0</v>
      </c>
      <c r="AK27" s="63">
        <f t="shared" si="4"/>
        <v>0</v>
      </c>
    </row>
    <row r="28" spans="1:38">
      <c r="A28" s="993" t="s">
        <v>309</v>
      </c>
      <c r="B28" s="993"/>
      <c r="C28" s="993"/>
      <c r="D28" s="993"/>
      <c r="E28" s="335">
        <f>'Operating Detail (3)'!C93</f>
        <v>0</v>
      </c>
      <c r="F28" s="336">
        <f>'Operating Detail (3)'!D93</f>
        <v>0</v>
      </c>
      <c r="G28" s="338">
        <f>'Operating Detail (3)'!E93</f>
        <v>0</v>
      </c>
      <c r="H28" s="339">
        <f>'Operating Detail (3)'!F93</f>
        <v>0</v>
      </c>
      <c r="I28" s="336">
        <f>'Operating Detail (3)'!G93</f>
        <v>0</v>
      </c>
      <c r="J28" s="338">
        <f>'Operating Detail (3)'!H93</f>
        <v>0</v>
      </c>
      <c r="K28" s="339">
        <f>'Operating Detail (3)'!I93</f>
        <v>0</v>
      </c>
      <c r="L28" s="336">
        <f>'Operating Detail (3)'!J93</f>
        <v>0</v>
      </c>
      <c r="M28" s="337">
        <f>'Operating Detail (3)'!K93</f>
        <v>0</v>
      </c>
      <c r="N28" s="335">
        <f>'Operating Detail (3)'!L93</f>
        <v>0</v>
      </c>
      <c r="O28" s="336">
        <f>'Operating Detail (3)'!M93</f>
        <v>0</v>
      </c>
      <c r="P28" s="338">
        <f>'Operating Detail (3)'!N93</f>
        <v>0</v>
      </c>
      <c r="Q28" s="335">
        <f>'Operating Detail (3)'!O93</f>
        <v>0</v>
      </c>
      <c r="R28" s="336">
        <f>'Operating Detail (3)'!P93</f>
        <v>0</v>
      </c>
      <c r="S28" s="338">
        <f>'Operating Detail (3)'!Q93</f>
        <v>0</v>
      </c>
      <c r="T28" s="339">
        <f>'Operating Detail (3)'!R93</f>
        <v>0</v>
      </c>
      <c r="U28" s="336">
        <f>'Operating Detail (3)'!S93</f>
        <v>0</v>
      </c>
      <c r="V28" s="337">
        <f>'Operating Detail (3)'!T93</f>
        <v>0</v>
      </c>
      <c r="W28" s="335">
        <f>'Operating Detail (3)'!U93</f>
        <v>0</v>
      </c>
      <c r="X28" s="336">
        <f>'Operating Detail (3)'!V93</f>
        <v>0</v>
      </c>
      <c r="Y28" s="338">
        <f>'Operating Detail (3)'!W93</f>
        <v>0</v>
      </c>
      <c r="Z28" s="335">
        <f>'Operating Detail (3)'!X93</f>
        <v>0</v>
      </c>
      <c r="AA28" s="336">
        <f>'Operating Detail (3)'!Y93</f>
        <v>0</v>
      </c>
      <c r="AB28" s="338">
        <f>'Operating Detail (3)'!Z93</f>
        <v>0</v>
      </c>
      <c r="AC28" s="335">
        <f>'Operating Detail (3)'!AA93</f>
        <v>0</v>
      </c>
      <c r="AD28" s="336">
        <f>'Operating Detail (3)'!AB93</f>
        <v>0</v>
      </c>
      <c r="AE28" s="338">
        <f>'Operating Detail (3)'!AC93</f>
        <v>0</v>
      </c>
      <c r="AF28" s="335">
        <f>'Operating Detail (3)'!AD93</f>
        <v>0</v>
      </c>
      <c r="AG28" s="336">
        <f>'Operating Detail (3)'!AE93</f>
        <v>0</v>
      </c>
      <c r="AH28" s="338">
        <f>'Operating Detail (3)'!AF93</f>
        <v>0</v>
      </c>
      <c r="AI28" s="323">
        <f t="shared" ref="AI28:AK30" si="5">SUM(E28,H28,K28,N28,Q28,T28,W28,Z28,AC28,AF28)</f>
        <v>0</v>
      </c>
      <c r="AJ28" s="324">
        <f t="shared" si="5"/>
        <v>0</v>
      </c>
      <c r="AK28" s="63">
        <f t="shared" si="5"/>
        <v>0</v>
      </c>
    </row>
    <row r="29" spans="1:38">
      <c r="A29" s="993" t="s">
        <v>328</v>
      </c>
      <c r="B29" s="993"/>
      <c r="C29" s="993"/>
      <c r="D29" s="993"/>
      <c r="E29" s="340">
        <f>'Operating Detail (3)'!C104</f>
        <v>0</v>
      </c>
      <c r="F29" s="336">
        <f>'Operating Detail (3)'!D104</f>
        <v>0</v>
      </c>
      <c r="G29" s="338">
        <f>'Operating Detail (3)'!E104</f>
        <v>0</v>
      </c>
      <c r="H29" s="341">
        <f>'Operating Detail (3)'!F104</f>
        <v>0</v>
      </c>
      <c r="I29" s="336">
        <f>'Operating Detail (3)'!G104</f>
        <v>0</v>
      </c>
      <c r="J29" s="338">
        <f>'Operating Detail (3)'!H104</f>
        <v>0</v>
      </c>
      <c r="K29" s="341">
        <f>'Operating Detail (3)'!I104</f>
        <v>0</v>
      </c>
      <c r="L29" s="336">
        <f>'Operating Detail (3)'!J104</f>
        <v>0</v>
      </c>
      <c r="M29" s="337">
        <f>'Operating Detail (3)'!K104</f>
        <v>0</v>
      </c>
      <c r="N29" s="340">
        <f>'Operating Detail (3)'!L104</f>
        <v>0</v>
      </c>
      <c r="O29" s="336">
        <f>'Operating Detail (3)'!M104</f>
        <v>0</v>
      </c>
      <c r="P29" s="338">
        <f>'Operating Detail (3)'!N104</f>
        <v>0</v>
      </c>
      <c r="Q29" s="340">
        <f>'Operating Detail (3)'!O104</f>
        <v>0</v>
      </c>
      <c r="R29" s="336">
        <f>'Operating Detail (3)'!P104</f>
        <v>0</v>
      </c>
      <c r="S29" s="338">
        <f>'Operating Detail (3)'!Q104</f>
        <v>0</v>
      </c>
      <c r="T29" s="341">
        <f>'Operating Detail (3)'!R104</f>
        <v>0</v>
      </c>
      <c r="U29" s="336">
        <f>'Operating Detail (3)'!S104</f>
        <v>0</v>
      </c>
      <c r="V29" s="337">
        <f>'Operating Detail (3)'!T104</f>
        <v>0</v>
      </c>
      <c r="W29" s="340">
        <f>'Operating Detail (3)'!U104</f>
        <v>0</v>
      </c>
      <c r="X29" s="336">
        <f>'Operating Detail (3)'!V104</f>
        <v>0</v>
      </c>
      <c r="Y29" s="338">
        <f>'Operating Detail (3)'!W104</f>
        <v>0</v>
      </c>
      <c r="Z29" s="340">
        <f>'Operating Detail (3)'!X104</f>
        <v>0</v>
      </c>
      <c r="AA29" s="336">
        <f>'Operating Detail (3)'!Y104</f>
        <v>0</v>
      </c>
      <c r="AB29" s="338">
        <f>'Operating Detail (3)'!Z104</f>
        <v>0</v>
      </c>
      <c r="AC29" s="340">
        <f>'Operating Detail (3)'!AA104</f>
        <v>0</v>
      </c>
      <c r="AD29" s="336">
        <f>'Operating Detail (3)'!AB104</f>
        <v>0</v>
      </c>
      <c r="AE29" s="338">
        <f>'Operating Detail (3)'!AC104</f>
        <v>0</v>
      </c>
      <c r="AF29" s="340">
        <f>'Operating Detail (3)'!AD104</f>
        <v>0</v>
      </c>
      <c r="AG29" s="336">
        <f>'Operating Detail (3)'!AE104</f>
        <v>0</v>
      </c>
      <c r="AH29" s="338">
        <f>'Operating Detail (3)'!AF104</f>
        <v>0</v>
      </c>
      <c r="AI29" s="323">
        <f t="shared" si="5"/>
        <v>0</v>
      </c>
      <c r="AJ29" s="324">
        <f t="shared" si="5"/>
        <v>0</v>
      </c>
      <c r="AK29" s="63">
        <f t="shared" si="5"/>
        <v>0</v>
      </c>
    </row>
    <row r="30" spans="1:38" s="55" customFormat="1">
      <c r="A30" s="993" t="s">
        <v>329</v>
      </c>
      <c r="B30" s="993"/>
      <c r="C30" s="993"/>
      <c r="D30" s="993"/>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5"/>
        <v>0</v>
      </c>
      <c r="AJ30" s="324">
        <f t="shared" si="5"/>
        <v>0</v>
      </c>
      <c r="AK30" s="63">
        <f t="shared" si="5"/>
        <v>0</v>
      </c>
      <c r="AL30" s="217"/>
    </row>
    <row r="31" spans="1:38" s="55" customFormat="1">
      <c r="A31" s="1114" t="s">
        <v>330</v>
      </c>
      <c r="B31" s="1114"/>
      <c r="C31" s="1114"/>
      <c r="D31" s="1114"/>
      <c r="E31" s="342">
        <f t="shared" ref="E31:AH31" si="6">SUM(E25+E27+E28+E29+E30)</f>
        <v>0</v>
      </c>
      <c r="F31" s="343">
        <f t="shared" si="6"/>
        <v>0</v>
      </c>
      <c r="G31" s="345">
        <f t="shared" si="6"/>
        <v>0</v>
      </c>
      <c r="H31" s="346">
        <f t="shared" si="6"/>
        <v>0</v>
      </c>
      <c r="I31" s="343">
        <f t="shared" si="6"/>
        <v>0</v>
      </c>
      <c r="J31" s="345">
        <f t="shared" si="6"/>
        <v>0</v>
      </c>
      <c r="K31" s="346">
        <f t="shared" si="6"/>
        <v>0</v>
      </c>
      <c r="L31" s="343">
        <f t="shared" si="6"/>
        <v>0</v>
      </c>
      <c r="M31" s="344">
        <f t="shared" si="6"/>
        <v>0</v>
      </c>
      <c r="N31" s="342">
        <f t="shared" si="6"/>
        <v>0</v>
      </c>
      <c r="O31" s="343">
        <f t="shared" si="6"/>
        <v>0</v>
      </c>
      <c r="P31" s="345">
        <f t="shared" si="6"/>
        <v>0</v>
      </c>
      <c r="Q31" s="342">
        <f t="shared" si="6"/>
        <v>0</v>
      </c>
      <c r="R31" s="343">
        <f t="shared" si="6"/>
        <v>0</v>
      </c>
      <c r="S31" s="345">
        <f t="shared" si="6"/>
        <v>0</v>
      </c>
      <c r="T31" s="346">
        <f t="shared" si="6"/>
        <v>0</v>
      </c>
      <c r="U31" s="343">
        <f t="shared" si="6"/>
        <v>0</v>
      </c>
      <c r="V31" s="344">
        <f t="shared" si="6"/>
        <v>0</v>
      </c>
      <c r="W31" s="342">
        <f t="shared" si="6"/>
        <v>0</v>
      </c>
      <c r="X31" s="343">
        <f t="shared" si="6"/>
        <v>0</v>
      </c>
      <c r="Y31" s="345">
        <f t="shared" si="6"/>
        <v>0</v>
      </c>
      <c r="Z31" s="342">
        <f t="shared" si="6"/>
        <v>0</v>
      </c>
      <c r="AA31" s="343">
        <f t="shared" si="6"/>
        <v>0</v>
      </c>
      <c r="AB31" s="345">
        <f t="shared" si="6"/>
        <v>0</v>
      </c>
      <c r="AC31" s="342">
        <f t="shared" si="6"/>
        <v>0</v>
      </c>
      <c r="AD31" s="343">
        <f t="shared" si="6"/>
        <v>0</v>
      </c>
      <c r="AE31" s="345">
        <f t="shared" si="6"/>
        <v>0</v>
      </c>
      <c r="AF31" s="342">
        <f t="shared" si="6"/>
        <v>0</v>
      </c>
      <c r="AG31" s="343">
        <f t="shared" si="6"/>
        <v>0</v>
      </c>
      <c r="AH31" s="345">
        <f t="shared" si="6"/>
        <v>0</v>
      </c>
      <c r="AI31" s="489">
        <f>SUM(E31,H31,K31,N31,Q31,T31,W31,Z31,AC31,AF31)</f>
        <v>0</v>
      </c>
      <c r="AJ31" s="331">
        <f>SUM(F31,I31,L31,O31,R31,U31,X31,AA31,AD31,AG31)</f>
        <v>0</v>
      </c>
      <c r="AK31" s="529">
        <f>SUM(G31,J31,M31,P31,S31,V31,Y31,AB31,AE31,AH31)</f>
        <v>0</v>
      </c>
      <c r="AL31" s="217"/>
    </row>
    <row r="32" spans="1:38" ht="11.25" customHeight="1">
      <c r="A32" s="1117"/>
      <c r="B32" s="1117"/>
      <c r="C32" s="1117"/>
      <c r="D32" s="1117"/>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29" t="s">
        <v>313</v>
      </c>
      <c r="B33" s="1113"/>
      <c r="C33" s="1113"/>
      <c r="D33" s="1113"/>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26" t="str">
        <f>IF('+ Summary (1)'!A34:D34&lt;&gt;"",'+ Summary (1)'!A34:D34,"")</f>
        <v/>
      </c>
      <c r="B34" s="1427"/>
      <c r="C34" s="1427"/>
      <c r="D34" s="1427"/>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7">SUM(E34,H34,K34,N34,Q34,T34,W34,Z34,AC34,AF34)</f>
        <v>0</v>
      </c>
      <c r="AJ34" s="329">
        <f t="shared" ref="AJ34" si="8">SUM(F34,I34,L34,O34,R34,U34,X34,AA34,AD34,AG34)</f>
        <v>0</v>
      </c>
      <c r="AK34" s="63">
        <f t="shared" si="7"/>
        <v>0</v>
      </c>
    </row>
    <row r="35" spans="1:38" s="55" customFormat="1">
      <c r="A35" s="1426" t="str">
        <f>IF('+ Summary (1)'!A35:D35&lt;&gt;"",'+ Summary (1)'!A35:D35,"")</f>
        <v/>
      </c>
      <c r="B35" s="1427"/>
      <c r="C35" s="1427"/>
      <c r="D35" s="1427"/>
      <c r="E35" s="309"/>
      <c r="F35" s="310"/>
      <c r="G35" s="338">
        <f t="shared" ref="G35:G45" si="9">E35+F35</f>
        <v>0</v>
      </c>
      <c r="H35" s="313"/>
      <c r="I35" s="310"/>
      <c r="J35" s="338">
        <f t="shared" ref="J35:J45" si="10">H35+I35</f>
        <v>0</v>
      </c>
      <c r="K35" s="313"/>
      <c r="L35" s="310"/>
      <c r="M35" s="337">
        <f t="shared" ref="M35:M45" si="11">K35+L35</f>
        <v>0</v>
      </c>
      <c r="N35" s="309"/>
      <c r="O35" s="310"/>
      <c r="P35" s="338">
        <f t="shared" ref="P35:P45" si="12">N35+O35</f>
        <v>0</v>
      </c>
      <c r="Q35" s="309"/>
      <c r="R35" s="310"/>
      <c r="S35" s="338">
        <f t="shared" ref="S35:S45" si="13">Q35+R35</f>
        <v>0</v>
      </c>
      <c r="T35" s="313"/>
      <c r="U35" s="310"/>
      <c r="V35" s="337">
        <f t="shared" ref="V35:V45" si="14">T35+U35</f>
        <v>0</v>
      </c>
      <c r="W35" s="309"/>
      <c r="X35" s="310"/>
      <c r="Y35" s="338">
        <f t="shared" ref="Y35:Y45" si="15">W35+X35</f>
        <v>0</v>
      </c>
      <c r="Z35" s="309"/>
      <c r="AA35" s="310"/>
      <c r="AB35" s="338">
        <f t="shared" ref="AB35:AB45" si="16">Z35+AA35</f>
        <v>0</v>
      </c>
      <c r="AC35" s="309"/>
      <c r="AD35" s="310"/>
      <c r="AE35" s="338">
        <f t="shared" ref="AE35:AE45" si="17">AC35+AD35</f>
        <v>0</v>
      </c>
      <c r="AF35" s="309"/>
      <c r="AG35" s="310"/>
      <c r="AH35" s="338">
        <f t="shared" ref="AH35:AH45" si="18">AF35+AG35</f>
        <v>0</v>
      </c>
      <c r="AI35" s="323">
        <f t="shared" ref="AI35:AI45" si="19">SUM(E35,H35,K35,N35,Q35,T35,W35,Z35,AC35,AF35)</f>
        <v>0</v>
      </c>
      <c r="AJ35" s="324">
        <f t="shared" ref="AJ35:AJ45" si="20">SUM(F35,I35,L35,O35,R35,U35,X35,AA35,AD35,AG35)</f>
        <v>0</v>
      </c>
      <c r="AK35" s="63">
        <f t="shared" ref="AK35:AK45" si="21">SUM(G35,J35,M35,P35,S35,V35,Y35,AB35,AE35,AH35)</f>
        <v>0</v>
      </c>
    </row>
    <row r="36" spans="1:38" s="55" customFormat="1">
      <c r="A36" s="1426" t="str">
        <f>IF('+ Summary (1)'!A36:D36&lt;&gt;"",'+ Summary (1)'!A36:D36,"")</f>
        <v/>
      </c>
      <c r="B36" s="1427"/>
      <c r="C36" s="1427"/>
      <c r="D36" s="1427"/>
      <c r="E36" s="309"/>
      <c r="F36" s="310"/>
      <c r="G36" s="338">
        <f t="shared" si="9"/>
        <v>0</v>
      </c>
      <c r="H36" s="313"/>
      <c r="I36" s="310"/>
      <c r="J36" s="338">
        <f t="shared" si="10"/>
        <v>0</v>
      </c>
      <c r="K36" s="313"/>
      <c r="L36" s="310"/>
      <c r="M36" s="337">
        <f t="shared" si="11"/>
        <v>0</v>
      </c>
      <c r="N36" s="309"/>
      <c r="O36" s="310"/>
      <c r="P36" s="338">
        <f t="shared" si="12"/>
        <v>0</v>
      </c>
      <c r="Q36" s="309"/>
      <c r="R36" s="310"/>
      <c r="S36" s="338">
        <f t="shared" si="13"/>
        <v>0</v>
      </c>
      <c r="T36" s="313"/>
      <c r="U36" s="310"/>
      <c r="V36" s="337">
        <f t="shared" si="14"/>
        <v>0</v>
      </c>
      <c r="W36" s="309"/>
      <c r="X36" s="310"/>
      <c r="Y36" s="338">
        <f t="shared" si="15"/>
        <v>0</v>
      </c>
      <c r="Z36" s="309"/>
      <c r="AA36" s="310"/>
      <c r="AB36" s="338">
        <f t="shared" si="16"/>
        <v>0</v>
      </c>
      <c r="AC36" s="309"/>
      <c r="AD36" s="310"/>
      <c r="AE36" s="338">
        <f t="shared" si="17"/>
        <v>0</v>
      </c>
      <c r="AF36" s="309"/>
      <c r="AG36" s="310"/>
      <c r="AH36" s="338">
        <f t="shared" si="18"/>
        <v>0</v>
      </c>
      <c r="AI36" s="323">
        <f t="shared" si="19"/>
        <v>0</v>
      </c>
      <c r="AJ36" s="324">
        <f t="shared" si="20"/>
        <v>0</v>
      </c>
      <c r="AK36" s="63">
        <f t="shared" si="21"/>
        <v>0</v>
      </c>
    </row>
    <row r="37" spans="1:38" s="55" customFormat="1">
      <c r="A37" s="1426" t="str">
        <f>IF('+ Summary (1)'!A37:D37&lt;&gt;"",'+ Summary (1)'!A37:D37,"")</f>
        <v/>
      </c>
      <c r="B37" s="1427"/>
      <c r="C37" s="1427"/>
      <c r="D37" s="1427"/>
      <c r="E37" s="309"/>
      <c r="F37" s="310"/>
      <c r="G37" s="338">
        <f t="shared" si="9"/>
        <v>0</v>
      </c>
      <c r="H37" s="313"/>
      <c r="I37" s="310"/>
      <c r="J37" s="338">
        <f t="shared" si="10"/>
        <v>0</v>
      </c>
      <c r="K37" s="313"/>
      <c r="L37" s="310"/>
      <c r="M37" s="337">
        <f t="shared" si="11"/>
        <v>0</v>
      </c>
      <c r="N37" s="309"/>
      <c r="O37" s="310"/>
      <c r="P37" s="338">
        <f t="shared" si="12"/>
        <v>0</v>
      </c>
      <c r="Q37" s="309"/>
      <c r="R37" s="310"/>
      <c r="S37" s="338">
        <f t="shared" si="13"/>
        <v>0</v>
      </c>
      <c r="T37" s="313"/>
      <c r="U37" s="310"/>
      <c r="V37" s="337">
        <f t="shared" si="14"/>
        <v>0</v>
      </c>
      <c r="W37" s="309"/>
      <c r="X37" s="310"/>
      <c r="Y37" s="338">
        <f t="shared" si="15"/>
        <v>0</v>
      </c>
      <c r="Z37" s="309"/>
      <c r="AA37" s="310"/>
      <c r="AB37" s="338">
        <f t="shared" si="16"/>
        <v>0</v>
      </c>
      <c r="AC37" s="309"/>
      <c r="AD37" s="310"/>
      <c r="AE37" s="338">
        <f t="shared" si="17"/>
        <v>0</v>
      </c>
      <c r="AF37" s="309"/>
      <c r="AG37" s="310"/>
      <c r="AH37" s="338">
        <f t="shared" si="18"/>
        <v>0</v>
      </c>
      <c r="AI37" s="323">
        <f t="shared" si="19"/>
        <v>0</v>
      </c>
      <c r="AJ37" s="324">
        <f t="shared" si="20"/>
        <v>0</v>
      </c>
      <c r="AK37" s="63">
        <f t="shared" si="21"/>
        <v>0</v>
      </c>
    </row>
    <row r="38" spans="1:38" s="55" customFormat="1">
      <c r="A38" s="1426" t="str">
        <f>IF('+ Summary (1)'!A38:D38&lt;&gt;"",'+ Summary (1)'!A38:D38,"")</f>
        <v/>
      </c>
      <c r="B38" s="1427"/>
      <c r="C38" s="1427"/>
      <c r="D38" s="1427"/>
      <c r="E38" s="309"/>
      <c r="F38" s="310"/>
      <c r="G38" s="338">
        <f t="shared" si="9"/>
        <v>0</v>
      </c>
      <c r="H38" s="313"/>
      <c r="I38" s="310"/>
      <c r="J38" s="338">
        <f t="shared" si="10"/>
        <v>0</v>
      </c>
      <c r="K38" s="313"/>
      <c r="L38" s="310"/>
      <c r="M38" s="337">
        <f t="shared" si="11"/>
        <v>0</v>
      </c>
      <c r="N38" s="309"/>
      <c r="O38" s="310"/>
      <c r="P38" s="338">
        <f t="shared" si="12"/>
        <v>0</v>
      </c>
      <c r="Q38" s="309"/>
      <c r="R38" s="310"/>
      <c r="S38" s="338">
        <f t="shared" si="13"/>
        <v>0</v>
      </c>
      <c r="T38" s="313"/>
      <c r="U38" s="310"/>
      <c r="V38" s="337">
        <f t="shared" si="14"/>
        <v>0</v>
      </c>
      <c r="W38" s="309"/>
      <c r="X38" s="310"/>
      <c r="Y38" s="338">
        <f t="shared" si="15"/>
        <v>0</v>
      </c>
      <c r="Z38" s="309"/>
      <c r="AA38" s="310"/>
      <c r="AB38" s="338">
        <f t="shared" si="16"/>
        <v>0</v>
      </c>
      <c r="AC38" s="309"/>
      <c r="AD38" s="310"/>
      <c r="AE38" s="338">
        <f t="shared" si="17"/>
        <v>0</v>
      </c>
      <c r="AF38" s="309"/>
      <c r="AG38" s="310"/>
      <c r="AH38" s="338">
        <f t="shared" si="18"/>
        <v>0</v>
      </c>
      <c r="AI38" s="323">
        <f t="shared" si="19"/>
        <v>0</v>
      </c>
      <c r="AJ38" s="324">
        <f t="shared" si="20"/>
        <v>0</v>
      </c>
      <c r="AK38" s="63">
        <f t="shared" si="21"/>
        <v>0</v>
      </c>
    </row>
    <row r="39" spans="1:38" s="55" customFormat="1">
      <c r="A39" s="1426" t="str">
        <f>IF('+ Summary (1)'!A39:D39&lt;&gt;"",'+ Summary (1)'!A39:D39,"")</f>
        <v/>
      </c>
      <c r="B39" s="1427"/>
      <c r="C39" s="1427"/>
      <c r="D39" s="1427"/>
      <c r="E39" s="309"/>
      <c r="F39" s="310"/>
      <c r="G39" s="338">
        <f t="shared" si="9"/>
        <v>0</v>
      </c>
      <c r="H39" s="313"/>
      <c r="I39" s="310"/>
      <c r="J39" s="338">
        <f t="shared" si="10"/>
        <v>0</v>
      </c>
      <c r="K39" s="313"/>
      <c r="L39" s="310"/>
      <c r="M39" s="337">
        <f t="shared" si="11"/>
        <v>0</v>
      </c>
      <c r="N39" s="309"/>
      <c r="O39" s="310"/>
      <c r="P39" s="338">
        <f t="shared" si="12"/>
        <v>0</v>
      </c>
      <c r="Q39" s="309"/>
      <c r="R39" s="310"/>
      <c r="S39" s="338">
        <f t="shared" si="13"/>
        <v>0</v>
      </c>
      <c r="T39" s="313"/>
      <c r="U39" s="310"/>
      <c r="V39" s="337">
        <f t="shared" si="14"/>
        <v>0</v>
      </c>
      <c r="W39" s="309"/>
      <c r="X39" s="310"/>
      <c r="Y39" s="338">
        <f t="shared" si="15"/>
        <v>0</v>
      </c>
      <c r="Z39" s="309"/>
      <c r="AA39" s="310"/>
      <c r="AB39" s="338">
        <f t="shared" si="16"/>
        <v>0</v>
      </c>
      <c r="AC39" s="309"/>
      <c r="AD39" s="310"/>
      <c r="AE39" s="338">
        <f t="shared" si="17"/>
        <v>0</v>
      </c>
      <c r="AF39" s="309"/>
      <c r="AG39" s="310"/>
      <c r="AH39" s="338">
        <f t="shared" si="18"/>
        <v>0</v>
      </c>
      <c r="AI39" s="323">
        <f t="shared" si="19"/>
        <v>0</v>
      </c>
      <c r="AJ39" s="324">
        <f t="shared" si="20"/>
        <v>0</v>
      </c>
      <c r="AK39" s="63">
        <f t="shared" si="21"/>
        <v>0</v>
      </c>
    </row>
    <row r="40" spans="1:38" s="55" customFormat="1">
      <c r="A40" s="1426" t="str">
        <f>IF('+ Summary (1)'!A40:D40&lt;&gt;"",'+ Summary (1)'!A40:D40,"")</f>
        <v/>
      </c>
      <c r="B40" s="1427"/>
      <c r="C40" s="1427"/>
      <c r="D40" s="1427"/>
      <c r="E40" s="309"/>
      <c r="F40" s="310"/>
      <c r="G40" s="338">
        <f t="shared" si="9"/>
        <v>0</v>
      </c>
      <c r="H40" s="313"/>
      <c r="I40" s="310"/>
      <c r="J40" s="338">
        <f t="shared" si="10"/>
        <v>0</v>
      </c>
      <c r="K40" s="313"/>
      <c r="L40" s="310"/>
      <c r="M40" s="337">
        <f t="shared" si="11"/>
        <v>0</v>
      </c>
      <c r="N40" s="309"/>
      <c r="O40" s="310"/>
      <c r="P40" s="338">
        <f t="shared" si="12"/>
        <v>0</v>
      </c>
      <c r="Q40" s="309"/>
      <c r="R40" s="310"/>
      <c r="S40" s="338">
        <f t="shared" si="13"/>
        <v>0</v>
      </c>
      <c r="T40" s="313"/>
      <c r="U40" s="310"/>
      <c r="V40" s="337">
        <f t="shared" si="14"/>
        <v>0</v>
      </c>
      <c r="W40" s="309"/>
      <c r="X40" s="310"/>
      <c r="Y40" s="338">
        <f t="shared" si="15"/>
        <v>0</v>
      </c>
      <c r="Z40" s="309"/>
      <c r="AA40" s="310"/>
      <c r="AB40" s="338">
        <f t="shared" si="16"/>
        <v>0</v>
      </c>
      <c r="AC40" s="309"/>
      <c r="AD40" s="310"/>
      <c r="AE40" s="338">
        <f t="shared" si="17"/>
        <v>0</v>
      </c>
      <c r="AF40" s="309"/>
      <c r="AG40" s="310"/>
      <c r="AH40" s="338">
        <f t="shared" si="18"/>
        <v>0</v>
      </c>
      <c r="AI40" s="323">
        <f t="shared" si="19"/>
        <v>0</v>
      </c>
      <c r="AJ40" s="324">
        <f t="shared" si="20"/>
        <v>0</v>
      </c>
      <c r="AK40" s="63">
        <f t="shared" si="21"/>
        <v>0</v>
      </c>
    </row>
    <row r="41" spans="1:38" s="55" customFormat="1">
      <c r="A41" s="1426" t="str">
        <f>IF('+ Summary (1)'!A41:D41&lt;&gt;"",'+ Summary (1)'!A41:D41,"")</f>
        <v/>
      </c>
      <c r="B41" s="1427"/>
      <c r="C41" s="1427"/>
      <c r="D41" s="1427"/>
      <c r="E41" s="309"/>
      <c r="F41" s="310"/>
      <c r="G41" s="338">
        <f t="shared" si="9"/>
        <v>0</v>
      </c>
      <c r="H41" s="313"/>
      <c r="I41" s="310"/>
      <c r="J41" s="338">
        <f t="shared" si="10"/>
        <v>0</v>
      </c>
      <c r="K41" s="313"/>
      <c r="L41" s="310"/>
      <c r="M41" s="337">
        <f t="shared" si="11"/>
        <v>0</v>
      </c>
      <c r="N41" s="309"/>
      <c r="O41" s="310"/>
      <c r="P41" s="338">
        <f t="shared" si="12"/>
        <v>0</v>
      </c>
      <c r="Q41" s="309"/>
      <c r="R41" s="310"/>
      <c r="S41" s="338">
        <f t="shared" si="13"/>
        <v>0</v>
      </c>
      <c r="T41" s="313"/>
      <c r="U41" s="310"/>
      <c r="V41" s="337">
        <f t="shared" si="14"/>
        <v>0</v>
      </c>
      <c r="W41" s="309"/>
      <c r="X41" s="310"/>
      <c r="Y41" s="338">
        <f t="shared" si="15"/>
        <v>0</v>
      </c>
      <c r="Z41" s="309"/>
      <c r="AA41" s="310"/>
      <c r="AB41" s="338">
        <f t="shared" si="16"/>
        <v>0</v>
      </c>
      <c r="AC41" s="309"/>
      <c r="AD41" s="310"/>
      <c r="AE41" s="338">
        <f t="shared" si="17"/>
        <v>0</v>
      </c>
      <c r="AF41" s="309"/>
      <c r="AG41" s="310"/>
      <c r="AH41" s="338">
        <f t="shared" si="18"/>
        <v>0</v>
      </c>
      <c r="AI41" s="323">
        <f t="shared" si="19"/>
        <v>0</v>
      </c>
      <c r="AJ41" s="324">
        <f t="shared" si="20"/>
        <v>0</v>
      </c>
      <c r="AK41" s="63">
        <f t="shared" si="21"/>
        <v>0</v>
      </c>
    </row>
    <row r="42" spans="1:38" s="55" customFormat="1">
      <c r="A42" s="1426" t="str">
        <f>IF('+ Summary (1)'!A42:D42&lt;&gt;"",'+ Summary (1)'!A42:D42,"")</f>
        <v/>
      </c>
      <c r="B42" s="1427"/>
      <c r="C42" s="1427"/>
      <c r="D42" s="1427"/>
      <c r="E42" s="309"/>
      <c r="F42" s="310"/>
      <c r="G42" s="338">
        <f t="shared" si="9"/>
        <v>0</v>
      </c>
      <c r="H42" s="313"/>
      <c r="I42" s="310"/>
      <c r="J42" s="338">
        <f t="shared" si="10"/>
        <v>0</v>
      </c>
      <c r="K42" s="313"/>
      <c r="L42" s="310"/>
      <c r="M42" s="337">
        <f t="shared" si="11"/>
        <v>0</v>
      </c>
      <c r="N42" s="309"/>
      <c r="O42" s="310"/>
      <c r="P42" s="338">
        <f t="shared" si="12"/>
        <v>0</v>
      </c>
      <c r="Q42" s="309"/>
      <c r="R42" s="310"/>
      <c r="S42" s="338">
        <f t="shared" si="13"/>
        <v>0</v>
      </c>
      <c r="T42" s="313"/>
      <c r="U42" s="310"/>
      <c r="V42" s="337">
        <f t="shared" si="14"/>
        <v>0</v>
      </c>
      <c r="W42" s="309"/>
      <c r="X42" s="310"/>
      <c r="Y42" s="338">
        <f t="shared" si="15"/>
        <v>0</v>
      </c>
      <c r="Z42" s="309"/>
      <c r="AA42" s="310"/>
      <c r="AB42" s="338">
        <f t="shared" si="16"/>
        <v>0</v>
      </c>
      <c r="AC42" s="309"/>
      <c r="AD42" s="310"/>
      <c r="AE42" s="338">
        <f t="shared" si="17"/>
        <v>0</v>
      </c>
      <c r="AF42" s="309"/>
      <c r="AG42" s="310"/>
      <c r="AH42" s="338">
        <f t="shared" si="18"/>
        <v>0</v>
      </c>
      <c r="AI42" s="323">
        <f t="shared" si="19"/>
        <v>0</v>
      </c>
      <c r="AJ42" s="324">
        <f t="shared" si="20"/>
        <v>0</v>
      </c>
      <c r="AK42" s="63">
        <f t="shared" si="21"/>
        <v>0</v>
      </c>
    </row>
    <row r="43" spans="1:38" s="55" customFormat="1">
      <c r="A43" s="1426" t="str">
        <f>IF('+ Summary (1)'!A43:D43&lt;&gt;"",'+ Summary (1)'!A43:D43,"")</f>
        <v/>
      </c>
      <c r="B43" s="1427"/>
      <c r="C43" s="1427"/>
      <c r="D43" s="1427"/>
      <c r="E43" s="309"/>
      <c r="F43" s="310"/>
      <c r="G43" s="338">
        <f t="shared" si="9"/>
        <v>0</v>
      </c>
      <c r="H43" s="313"/>
      <c r="I43" s="310"/>
      <c r="J43" s="338">
        <f t="shared" si="10"/>
        <v>0</v>
      </c>
      <c r="K43" s="313"/>
      <c r="L43" s="310"/>
      <c r="M43" s="337">
        <f t="shared" si="11"/>
        <v>0</v>
      </c>
      <c r="N43" s="309"/>
      <c r="O43" s="310"/>
      <c r="P43" s="338">
        <f t="shared" si="12"/>
        <v>0</v>
      </c>
      <c r="Q43" s="309"/>
      <c r="R43" s="310"/>
      <c r="S43" s="338">
        <f t="shared" si="13"/>
        <v>0</v>
      </c>
      <c r="T43" s="313"/>
      <c r="U43" s="310"/>
      <c r="V43" s="337">
        <f t="shared" si="14"/>
        <v>0</v>
      </c>
      <c r="W43" s="309"/>
      <c r="X43" s="310"/>
      <c r="Y43" s="338">
        <f t="shared" si="15"/>
        <v>0</v>
      </c>
      <c r="Z43" s="309"/>
      <c r="AA43" s="310"/>
      <c r="AB43" s="338">
        <f t="shared" si="16"/>
        <v>0</v>
      </c>
      <c r="AC43" s="309"/>
      <c r="AD43" s="310"/>
      <c r="AE43" s="338">
        <f t="shared" si="17"/>
        <v>0</v>
      </c>
      <c r="AF43" s="309"/>
      <c r="AG43" s="310"/>
      <c r="AH43" s="338">
        <f t="shared" si="18"/>
        <v>0</v>
      </c>
      <c r="AI43" s="323">
        <f t="shared" si="19"/>
        <v>0</v>
      </c>
      <c r="AJ43" s="324">
        <f t="shared" si="20"/>
        <v>0</v>
      </c>
      <c r="AK43" s="63">
        <f t="shared" si="21"/>
        <v>0</v>
      </c>
    </row>
    <row r="44" spans="1:38" s="55" customFormat="1">
      <c r="A44" s="1426" t="str">
        <f>IF('+ Summary (1)'!A44:D44&lt;&gt;"",'+ Summary (1)'!A44:D44,"")</f>
        <v/>
      </c>
      <c r="B44" s="1427"/>
      <c r="C44" s="1427"/>
      <c r="D44" s="1427"/>
      <c r="E44" s="309"/>
      <c r="F44" s="310"/>
      <c r="G44" s="338">
        <f t="shared" si="9"/>
        <v>0</v>
      </c>
      <c r="H44" s="313"/>
      <c r="I44" s="310"/>
      <c r="J44" s="338">
        <f t="shared" si="10"/>
        <v>0</v>
      </c>
      <c r="K44" s="313"/>
      <c r="L44" s="310"/>
      <c r="M44" s="337">
        <f t="shared" si="11"/>
        <v>0</v>
      </c>
      <c r="N44" s="309"/>
      <c r="O44" s="310"/>
      <c r="P44" s="338">
        <f t="shared" si="12"/>
        <v>0</v>
      </c>
      <c r="Q44" s="309"/>
      <c r="R44" s="310"/>
      <c r="S44" s="338">
        <f t="shared" si="13"/>
        <v>0</v>
      </c>
      <c r="T44" s="313"/>
      <c r="U44" s="310"/>
      <c r="V44" s="337">
        <f t="shared" si="14"/>
        <v>0</v>
      </c>
      <c r="W44" s="309"/>
      <c r="X44" s="310"/>
      <c r="Y44" s="338">
        <f t="shared" si="15"/>
        <v>0</v>
      </c>
      <c r="Z44" s="309"/>
      <c r="AA44" s="310"/>
      <c r="AB44" s="338">
        <f t="shared" si="16"/>
        <v>0</v>
      </c>
      <c r="AC44" s="309"/>
      <c r="AD44" s="310"/>
      <c r="AE44" s="338">
        <f t="shared" si="17"/>
        <v>0</v>
      </c>
      <c r="AF44" s="309"/>
      <c r="AG44" s="310"/>
      <c r="AH44" s="338">
        <f t="shared" si="18"/>
        <v>0</v>
      </c>
      <c r="AI44" s="323">
        <f t="shared" si="19"/>
        <v>0</v>
      </c>
      <c r="AJ44" s="324">
        <f t="shared" si="20"/>
        <v>0</v>
      </c>
      <c r="AK44" s="63">
        <f t="shared" si="21"/>
        <v>0</v>
      </c>
    </row>
    <row r="45" spans="1:38" s="55" customFormat="1">
      <c r="A45" s="1426" t="str">
        <f>IF('+ Summary (1)'!A45:D45&lt;&gt;"",'+ Summary (1)'!A45:D45,"")</f>
        <v/>
      </c>
      <c r="B45" s="1427"/>
      <c r="C45" s="1427"/>
      <c r="D45" s="1427"/>
      <c r="E45" s="309"/>
      <c r="F45" s="310"/>
      <c r="G45" s="338">
        <f t="shared" si="9"/>
        <v>0</v>
      </c>
      <c r="H45" s="313"/>
      <c r="I45" s="310"/>
      <c r="J45" s="338">
        <f t="shared" si="10"/>
        <v>0</v>
      </c>
      <c r="K45" s="313"/>
      <c r="L45" s="310"/>
      <c r="M45" s="337">
        <f t="shared" si="11"/>
        <v>0</v>
      </c>
      <c r="N45" s="309"/>
      <c r="O45" s="310"/>
      <c r="P45" s="338">
        <f t="shared" si="12"/>
        <v>0</v>
      </c>
      <c r="Q45" s="309"/>
      <c r="R45" s="310"/>
      <c r="S45" s="338">
        <f t="shared" si="13"/>
        <v>0</v>
      </c>
      <c r="T45" s="313"/>
      <c r="U45" s="310"/>
      <c r="V45" s="337">
        <f t="shared" si="14"/>
        <v>0</v>
      </c>
      <c r="W45" s="309"/>
      <c r="X45" s="310"/>
      <c r="Y45" s="338">
        <f t="shared" si="15"/>
        <v>0</v>
      </c>
      <c r="Z45" s="309"/>
      <c r="AA45" s="310"/>
      <c r="AB45" s="338">
        <f t="shared" si="16"/>
        <v>0</v>
      </c>
      <c r="AC45" s="309"/>
      <c r="AD45" s="310"/>
      <c r="AE45" s="338">
        <f t="shared" si="17"/>
        <v>0</v>
      </c>
      <c r="AF45" s="309"/>
      <c r="AG45" s="310"/>
      <c r="AH45" s="338">
        <f t="shared" si="18"/>
        <v>0</v>
      </c>
      <c r="AI45" s="323">
        <f t="shared" si="19"/>
        <v>0</v>
      </c>
      <c r="AJ45" s="324">
        <f t="shared" si="20"/>
        <v>0</v>
      </c>
      <c r="AK45" s="63">
        <f t="shared" si="21"/>
        <v>0</v>
      </c>
    </row>
    <row r="46" spans="1:38">
      <c r="A46" s="1426" t="str">
        <f>IF('+ Summary (1)'!A46:D46&lt;&gt;"",'+ Summary (1)'!A46:D46,"")</f>
        <v/>
      </c>
      <c r="B46" s="1427"/>
      <c r="C46" s="1427"/>
      <c r="D46" s="1427"/>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7"/>
        <v>0</v>
      </c>
      <c r="AJ46" s="324">
        <f t="shared" si="7"/>
        <v>0</v>
      </c>
      <c r="AK46" s="63">
        <f t="shared" si="7"/>
        <v>0</v>
      </c>
    </row>
    <row r="47" spans="1:38">
      <c r="A47" s="1426" t="str">
        <f>IF('+ Summary (1)'!A47:D47&lt;&gt;"",'+ Summary (1)'!A47:D47,"")</f>
        <v/>
      </c>
      <c r="B47" s="1427"/>
      <c r="C47" s="1427"/>
      <c r="D47" s="1427"/>
      <c r="E47" s="299"/>
      <c r="F47" s="310"/>
      <c r="G47" s="338">
        <f t="shared" ref="G47:G48" si="22">E47+F47</f>
        <v>0</v>
      </c>
      <c r="H47" s="301"/>
      <c r="I47" s="310"/>
      <c r="J47" s="338">
        <f t="shared" ref="J47:J48" si="23">H47+I47</f>
        <v>0</v>
      </c>
      <c r="K47" s="301"/>
      <c r="L47" s="310"/>
      <c r="M47" s="337">
        <f t="shared" ref="M47:M48" si="24">K47+L47</f>
        <v>0</v>
      </c>
      <c r="N47" s="299"/>
      <c r="O47" s="310"/>
      <c r="P47" s="338">
        <f t="shared" ref="P47:P48" si="25">N47+O47</f>
        <v>0</v>
      </c>
      <c r="Q47" s="299"/>
      <c r="R47" s="310"/>
      <c r="S47" s="338">
        <f t="shared" ref="S47:S48" si="26">Q47+R47</f>
        <v>0</v>
      </c>
      <c r="T47" s="301"/>
      <c r="U47" s="310"/>
      <c r="V47" s="337">
        <f t="shared" ref="V47:V48" si="27">T47+U47</f>
        <v>0</v>
      </c>
      <c r="W47" s="299"/>
      <c r="X47" s="310"/>
      <c r="Y47" s="338">
        <f t="shared" ref="Y47:Y48" si="28">W47+X47</f>
        <v>0</v>
      </c>
      <c r="Z47" s="299"/>
      <c r="AA47" s="310"/>
      <c r="AB47" s="338">
        <f t="shared" ref="AB47:AB48" si="29">Z47+AA47</f>
        <v>0</v>
      </c>
      <c r="AC47" s="299"/>
      <c r="AD47" s="310"/>
      <c r="AE47" s="338">
        <f t="shared" ref="AE47:AE48" si="30">AC47+AD47</f>
        <v>0</v>
      </c>
      <c r="AF47" s="299"/>
      <c r="AG47" s="310"/>
      <c r="AH47" s="338">
        <f t="shared" ref="AH47:AH48" si="31">AF47+AG47</f>
        <v>0</v>
      </c>
      <c r="AI47" s="323">
        <f t="shared" ref="AI47:AI48" si="32">SUM(E47,H47,K47,N47,Q47,T47,W47,Z47,AC47,AF47)</f>
        <v>0</v>
      </c>
      <c r="AJ47" s="324">
        <f t="shared" ref="AJ47:AJ48" si="33">SUM(F47,I47,L47,O47,R47,U47,X47,AA47,AD47,AG47)</f>
        <v>0</v>
      </c>
      <c r="AK47" s="63">
        <f t="shared" ref="AK47:AK48" si="34">SUM(G47,J47,M47,P47,S47,V47,Y47,AB47,AE47,AH47)</f>
        <v>0</v>
      </c>
    </row>
    <row r="48" spans="1:38">
      <c r="A48" s="1426" t="str">
        <f>IF('+ Summary (1)'!A48:D48&lt;&gt;"",'+ Summary (1)'!A48:D48,"")</f>
        <v/>
      </c>
      <c r="B48" s="1427"/>
      <c r="C48" s="1427"/>
      <c r="D48" s="1427"/>
      <c r="E48" s="299"/>
      <c r="F48" s="310"/>
      <c r="G48" s="338">
        <f t="shared" si="22"/>
        <v>0</v>
      </c>
      <c r="H48" s="301"/>
      <c r="I48" s="310"/>
      <c r="J48" s="338">
        <f t="shared" si="23"/>
        <v>0</v>
      </c>
      <c r="K48" s="301"/>
      <c r="L48" s="310"/>
      <c r="M48" s="337">
        <f t="shared" si="24"/>
        <v>0</v>
      </c>
      <c r="N48" s="299"/>
      <c r="O48" s="310"/>
      <c r="P48" s="338">
        <f t="shared" si="25"/>
        <v>0</v>
      </c>
      <c r="Q48" s="299"/>
      <c r="R48" s="310"/>
      <c r="S48" s="338">
        <f t="shared" si="26"/>
        <v>0</v>
      </c>
      <c r="T48" s="301"/>
      <c r="U48" s="310"/>
      <c r="V48" s="337">
        <f t="shared" si="27"/>
        <v>0</v>
      </c>
      <c r="W48" s="299"/>
      <c r="X48" s="310"/>
      <c r="Y48" s="338">
        <f t="shared" si="28"/>
        <v>0</v>
      </c>
      <c r="Z48" s="299"/>
      <c r="AA48" s="310"/>
      <c r="AB48" s="338">
        <f t="shared" si="29"/>
        <v>0</v>
      </c>
      <c r="AC48" s="299"/>
      <c r="AD48" s="310"/>
      <c r="AE48" s="338">
        <f t="shared" si="30"/>
        <v>0</v>
      </c>
      <c r="AF48" s="299"/>
      <c r="AG48" s="310"/>
      <c r="AH48" s="338">
        <f t="shared" si="31"/>
        <v>0</v>
      </c>
      <c r="AI48" s="323">
        <f t="shared" si="32"/>
        <v>0</v>
      </c>
      <c r="AJ48" s="324">
        <f t="shared" si="33"/>
        <v>0</v>
      </c>
      <c r="AK48" s="63">
        <f t="shared" si="34"/>
        <v>0</v>
      </c>
    </row>
    <row r="49" spans="1:39">
      <c r="A49" s="1426" t="str">
        <f>IF('+ Summary (1)'!A49:D49&lt;&gt;"",'+ Summary (1)'!A49:D49,"")</f>
        <v/>
      </c>
      <c r="B49" s="1427"/>
      <c r="C49" s="1427"/>
      <c r="D49" s="1427"/>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7"/>
        <v>0</v>
      </c>
      <c r="AJ49" s="324">
        <f t="shared" si="7"/>
        <v>0</v>
      </c>
      <c r="AK49" s="71">
        <f t="shared" si="7"/>
        <v>0</v>
      </c>
    </row>
    <row r="50" spans="1:39">
      <c r="A50" s="1426" t="str">
        <f>IF('+ Summary (1)'!A50:D50&lt;&gt;"",'+ Summary (1)'!A50:D50,"")</f>
        <v/>
      </c>
      <c r="B50" s="1427"/>
      <c r="C50" s="1427"/>
      <c r="D50" s="1427"/>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7"/>
        <v>0</v>
      </c>
      <c r="AJ50" s="324">
        <f t="shared" si="7"/>
        <v>0</v>
      </c>
      <c r="AK50" s="71">
        <f>SUM(G50,J50,M50,P50,S50,V50,Y50,AB50,AE50,AH50)</f>
        <v>0</v>
      </c>
    </row>
    <row r="51" spans="1:39">
      <c r="A51" s="1426" t="str">
        <f>IF('+ Summary (1)'!A51:D51&lt;&gt;"",'+ Summary (1)'!A51:D51,"")</f>
        <v/>
      </c>
      <c r="B51" s="1427"/>
      <c r="C51" s="1427"/>
      <c r="D51" s="1427"/>
      <c r="E51" s="299"/>
      <c r="F51" s="310"/>
      <c r="G51" s="338">
        <f t="shared" ref="G51:G52" si="35">E51+F51</f>
        <v>0</v>
      </c>
      <c r="H51" s="301"/>
      <c r="I51" s="310"/>
      <c r="J51" s="338">
        <f t="shared" ref="J51:J52" si="36">H51+I51</f>
        <v>0</v>
      </c>
      <c r="K51" s="301"/>
      <c r="L51" s="310"/>
      <c r="M51" s="337">
        <f t="shared" ref="M51:M52" si="37">K51+L51</f>
        <v>0</v>
      </c>
      <c r="N51" s="299"/>
      <c r="O51" s="310"/>
      <c r="P51" s="338">
        <f t="shared" ref="P51:P52" si="38">N51+O51</f>
        <v>0</v>
      </c>
      <c r="Q51" s="299"/>
      <c r="R51" s="310"/>
      <c r="S51" s="338">
        <f t="shared" ref="S51:S52" si="39">Q51+R51</f>
        <v>0</v>
      </c>
      <c r="T51" s="301"/>
      <c r="U51" s="310"/>
      <c r="V51" s="337">
        <f t="shared" ref="V51:V52" si="40">T51+U51</f>
        <v>0</v>
      </c>
      <c r="W51" s="299"/>
      <c r="X51" s="310"/>
      <c r="Y51" s="338">
        <f t="shared" ref="Y51:Y52" si="41">W51+X51</f>
        <v>0</v>
      </c>
      <c r="Z51" s="299"/>
      <c r="AA51" s="310"/>
      <c r="AB51" s="338">
        <f t="shared" ref="AB51:AB52" si="42">Z51+AA51</f>
        <v>0</v>
      </c>
      <c r="AC51" s="299"/>
      <c r="AD51" s="310"/>
      <c r="AE51" s="338">
        <f t="shared" ref="AE51:AE52" si="43">AC51+AD51</f>
        <v>0</v>
      </c>
      <c r="AF51" s="299"/>
      <c r="AG51" s="310"/>
      <c r="AH51" s="338">
        <f t="shared" ref="AH51:AH52" si="44">AF51+AG51</f>
        <v>0</v>
      </c>
      <c r="AI51" s="323">
        <f t="shared" si="7"/>
        <v>0</v>
      </c>
      <c r="AJ51" s="324">
        <f t="shared" si="7"/>
        <v>0</v>
      </c>
      <c r="AK51" s="71">
        <f t="shared" si="7"/>
        <v>0</v>
      </c>
    </row>
    <row r="52" spans="1:39">
      <c r="A52" s="1426" t="str">
        <f>IF('+ Summary (1)'!A52:D52&lt;&gt;"",'+ Summary (1)'!A52:D52,"")</f>
        <v/>
      </c>
      <c r="B52" s="1427"/>
      <c r="C52" s="1427"/>
      <c r="D52" s="1427"/>
      <c r="E52" s="299"/>
      <c r="F52" s="310"/>
      <c r="G52" s="338">
        <f t="shared" si="35"/>
        <v>0</v>
      </c>
      <c r="H52" s="301"/>
      <c r="I52" s="310"/>
      <c r="J52" s="338">
        <f t="shared" si="36"/>
        <v>0</v>
      </c>
      <c r="K52" s="301"/>
      <c r="L52" s="310"/>
      <c r="M52" s="337">
        <f t="shared" si="37"/>
        <v>0</v>
      </c>
      <c r="N52" s="299"/>
      <c r="O52" s="310"/>
      <c r="P52" s="338">
        <f t="shared" si="38"/>
        <v>0</v>
      </c>
      <c r="Q52" s="299"/>
      <c r="R52" s="310"/>
      <c r="S52" s="338">
        <f t="shared" si="39"/>
        <v>0</v>
      </c>
      <c r="T52" s="301"/>
      <c r="U52" s="310"/>
      <c r="V52" s="337">
        <f t="shared" si="40"/>
        <v>0</v>
      </c>
      <c r="W52" s="299"/>
      <c r="X52" s="310"/>
      <c r="Y52" s="338">
        <f t="shared" si="41"/>
        <v>0</v>
      </c>
      <c r="Z52" s="299"/>
      <c r="AA52" s="310"/>
      <c r="AB52" s="338">
        <f t="shared" si="42"/>
        <v>0</v>
      </c>
      <c r="AC52" s="299"/>
      <c r="AD52" s="310"/>
      <c r="AE52" s="338">
        <f t="shared" si="43"/>
        <v>0</v>
      </c>
      <c r="AF52" s="299"/>
      <c r="AG52" s="310"/>
      <c r="AH52" s="338">
        <f t="shared" si="44"/>
        <v>0</v>
      </c>
      <c r="AI52" s="323">
        <f t="shared" si="7"/>
        <v>0</v>
      </c>
      <c r="AJ52" s="324">
        <f t="shared" si="7"/>
        <v>0</v>
      </c>
      <c r="AK52" s="71">
        <f t="shared" si="7"/>
        <v>0</v>
      </c>
    </row>
    <row r="53" spans="1:39" s="55" customFormat="1">
      <c r="A53" s="1428" t="s">
        <v>314</v>
      </c>
      <c r="B53" s="1429"/>
      <c r="C53" s="1429"/>
      <c r="D53" s="1429"/>
      <c r="E53" s="748">
        <f t="shared" ref="E53:AH53" si="45">ROUND(SUM(E34:E52),0)</f>
        <v>0</v>
      </c>
      <c r="F53" s="749">
        <f t="shared" si="45"/>
        <v>0</v>
      </c>
      <c r="G53" s="750">
        <f t="shared" si="45"/>
        <v>0</v>
      </c>
      <c r="H53" s="751">
        <f t="shared" si="45"/>
        <v>0</v>
      </c>
      <c r="I53" s="749">
        <f t="shared" si="45"/>
        <v>0</v>
      </c>
      <c r="J53" s="750">
        <f t="shared" si="45"/>
        <v>0</v>
      </c>
      <c r="K53" s="751">
        <f t="shared" si="45"/>
        <v>0</v>
      </c>
      <c r="L53" s="749">
        <f t="shared" si="45"/>
        <v>0</v>
      </c>
      <c r="M53" s="752">
        <f t="shared" si="45"/>
        <v>0</v>
      </c>
      <c r="N53" s="748">
        <f t="shared" si="45"/>
        <v>0</v>
      </c>
      <c r="O53" s="749">
        <f t="shared" si="45"/>
        <v>0</v>
      </c>
      <c r="P53" s="750">
        <f t="shared" si="45"/>
        <v>0</v>
      </c>
      <c r="Q53" s="748">
        <f t="shared" si="45"/>
        <v>0</v>
      </c>
      <c r="R53" s="749">
        <f t="shared" si="45"/>
        <v>0</v>
      </c>
      <c r="S53" s="750">
        <f t="shared" si="45"/>
        <v>0</v>
      </c>
      <c r="T53" s="751">
        <f t="shared" si="45"/>
        <v>0</v>
      </c>
      <c r="U53" s="749">
        <f t="shared" si="45"/>
        <v>0</v>
      </c>
      <c r="V53" s="752">
        <f t="shared" si="45"/>
        <v>0</v>
      </c>
      <c r="W53" s="748">
        <f t="shared" si="45"/>
        <v>0</v>
      </c>
      <c r="X53" s="749">
        <f t="shared" si="45"/>
        <v>0</v>
      </c>
      <c r="Y53" s="750">
        <f t="shared" si="45"/>
        <v>0</v>
      </c>
      <c r="Z53" s="751">
        <f t="shared" si="45"/>
        <v>0</v>
      </c>
      <c r="AA53" s="749">
        <f t="shared" si="45"/>
        <v>0</v>
      </c>
      <c r="AB53" s="750">
        <f t="shared" si="45"/>
        <v>0</v>
      </c>
      <c r="AC53" s="748">
        <f t="shared" si="45"/>
        <v>0</v>
      </c>
      <c r="AD53" s="749">
        <f t="shared" si="45"/>
        <v>0</v>
      </c>
      <c r="AE53" s="750">
        <f t="shared" si="45"/>
        <v>0</v>
      </c>
      <c r="AF53" s="748">
        <f t="shared" si="45"/>
        <v>0</v>
      </c>
      <c r="AG53" s="749">
        <f t="shared" si="45"/>
        <v>0</v>
      </c>
      <c r="AH53" s="755">
        <f t="shared" si="45"/>
        <v>0</v>
      </c>
      <c r="AI53" s="760">
        <f>SUM(E53,H53,K53,N53,Q53,T53,W53,Z53,AC53,AF53)</f>
        <v>0</v>
      </c>
      <c r="AJ53" s="761">
        <f>SUM(F53,I53,L53,O53,R53,U53,X53,AA53,AD53,AG53)</f>
        <v>0</v>
      </c>
      <c r="AK53" s="753">
        <f>SUM(G53,J53,M53,P53,S53,V53,Y53,AB53,AE53,AH53)</f>
        <v>0</v>
      </c>
      <c r="AL53" s="218"/>
      <c r="AM53" s="218"/>
    </row>
    <row r="54" spans="1:39" ht="9" customHeight="1">
      <c r="A54" s="1117"/>
      <c r="B54" s="1117"/>
      <c r="C54" s="1117"/>
      <c r="D54" s="1117"/>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352"/>
    </row>
    <row r="55" spans="1:39" ht="15.75" customHeight="1">
      <c r="A55" s="1113" t="s">
        <v>315</v>
      </c>
      <c r="B55" s="1113"/>
      <c r="C55" s="1113"/>
      <c r="D55" s="1113"/>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112" t="str">
        <f>IF('+ Summary (1)'!A56:D56&lt;&gt;"",'+ Summary (1)'!A56:D56,"")</f>
        <v/>
      </c>
      <c r="B56" s="1112"/>
      <c r="C56" s="1112"/>
      <c r="D56" s="1112"/>
      <c r="E56" s="299"/>
      <c r="F56" s="300"/>
      <c r="G56" s="521">
        <f t="shared" ref="G56:G59" si="46">E56+F56</f>
        <v>0</v>
      </c>
      <c r="H56" s="301"/>
      <c r="I56" s="300"/>
      <c r="J56" s="521">
        <f t="shared" ref="J56:J59" si="47">H56+I56</f>
        <v>0</v>
      </c>
      <c r="K56" s="301"/>
      <c r="L56" s="300"/>
      <c r="M56" s="522">
        <f t="shared" ref="M56:M59" si="48">K56+L56</f>
        <v>0</v>
      </c>
      <c r="N56" s="299"/>
      <c r="O56" s="300"/>
      <c r="P56" s="521">
        <f t="shared" ref="P56:P59" si="49">N56+O56</f>
        <v>0</v>
      </c>
      <c r="Q56" s="299"/>
      <c r="R56" s="300"/>
      <c r="S56" s="521">
        <f t="shared" ref="S56:S59" si="50">Q56+R56</f>
        <v>0</v>
      </c>
      <c r="T56" s="301"/>
      <c r="U56" s="300"/>
      <c r="V56" s="522">
        <f t="shared" ref="V56:V59" si="51">T56+U56</f>
        <v>0</v>
      </c>
      <c r="W56" s="299"/>
      <c r="X56" s="300"/>
      <c r="Y56" s="521">
        <f t="shared" ref="Y56:Y59" si="52">W56+X56</f>
        <v>0</v>
      </c>
      <c r="Z56" s="299"/>
      <c r="AA56" s="300"/>
      <c r="AB56" s="521">
        <f t="shared" ref="AB56:AB59" si="53">Z56+AA56</f>
        <v>0</v>
      </c>
      <c r="AC56" s="299"/>
      <c r="AD56" s="300"/>
      <c r="AE56" s="521">
        <f t="shared" ref="AE56:AE59" si="54">AC56+AD56</f>
        <v>0</v>
      </c>
      <c r="AF56" s="299"/>
      <c r="AG56" s="300"/>
      <c r="AH56" s="521">
        <f t="shared" ref="AH56:AH59" si="55">AF56+AG56</f>
        <v>0</v>
      </c>
      <c r="AI56" s="522">
        <f t="shared" ref="AI56:AK62" si="56">SUM(E56,H56,K56,N56,Q56,T56,W56,Z56,AC56,AF56)</f>
        <v>0</v>
      </c>
      <c r="AJ56" s="219">
        <f t="shared" si="56"/>
        <v>0</v>
      </c>
      <c r="AK56" s="521">
        <f t="shared" si="56"/>
        <v>0</v>
      </c>
      <c r="AM56" s="64"/>
    </row>
    <row r="57" spans="1:39">
      <c r="A57" s="1112" t="str">
        <f>IF('+ Summary (1)'!A57:D57&lt;&gt;"",'+ Summary (1)'!A57:D57,"")</f>
        <v/>
      </c>
      <c r="B57" s="1112"/>
      <c r="C57" s="1112"/>
      <c r="D57" s="1112"/>
      <c r="E57" s="299"/>
      <c r="F57" s="300"/>
      <c r="G57" s="521">
        <f t="shared" si="46"/>
        <v>0</v>
      </c>
      <c r="H57" s="301"/>
      <c r="I57" s="300"/>
      <c r="J57" s="521">
        <f t="shared" si="47"/>
        <v>0</v>
      </c>
      <c r="K57" s="301"/>
      <c r="L57" s="300"/>
      <c r="M57" s="522">
        <f t="shared" si="48"/>
        <v>0</v>
      </c>
      <c r="N57" s="299"/>
      <c r="O57" s="300"/>
      <c r="P57" s="521">
        <f t="shared" si="49"/>
        <v>0</v>
      </c>
      <c r="Q57" s="299"/>
      <c r="R57" s="300"/>
      <c r="S57" s="521">
        <f t="shared" si="50"/>
        <v>0</v>
      </c>
      <c r="T57" s="301"/>
      <c r="U57" s="300"/>
      <c r="V57" s="522">
        <f t="shared" si="51"/>
        <v>0</v>
      </c>
      <c r="W57" s="299"/>
      <c r="X57" s="300"/>
      <c r="Y57" s="521">
        <f t="shared" si="52"/>
        <v>0</v>
      </c>
      <c r="Z57" s="299"/>
      <c r="AA57" s="300"/>
      <c r="AB57" s="521">
        <f t="shared" si="53"/>
        <v>0</v>
      </c>
      <c r="AC57" s="299"/>
      <c r="AD57" s="300"/>
      <c r="AE57" s="521">
        <f t="shared" si="54"/>
        <v>0</v>
      </c>
      <c r="AF57" s="299"/>
      <c r="AG57" s="300"/>
      <c r="AH57" s="521">
        <f t="shared" si="55"/>
        <v>0</v>
      </c>
      <c r="AI57" s="522">
        <f t="shared" si="56"/>
        <v>0</v>
      </c>
      <c r="AJ57" s="523">
        <f t="shared" si="56"/>
        <v>0</v>
      </c>
      <c r="AK57" s="71">
        <f t="shared" si="56"/>
        <v>0</v>
      </c>
      <c r="AM57" s="64"/>
    </row>
    <row r="58" spans="1:39">
      <c r="A58" s="1112" t="str">
        <f>IF('+ Summary (1)'!A58:D58&lt;&gt;"",'+ Summary (1)'!A58:D58,"")</f>
        <v/>
      </c>
      <c r="B58" s="1112"/>
      <c r="C58" s="1112"/>
      <c r="D58" s="1112"/>
      <c r="E58" s="299"/>
      <c r="F58" s="300"/>
      <c r="G58" s="521">
        <f t="shared" si="46"/>
        <v>0</v>
      </c>
      <c r="H58" s="301"/>
      <c r="I58" s="300"/>
      <c r="J58" s="521">
        <f t="shared" si="47"/>
        <v>0</v>
      </c>
      <c r="K58" s="301"/>
      <c r="L58" s="300"/>
      <c r="M58" s="522">
        <f t="shared" si="48"/>
        <v>0</v>
      </c>
      <c r="N58" s="299"/>
      <c r="O58" s="300"/>
      <c r="P58" s="521">
        <f t="shared" si="49"/>
        <v>0</v>
      </c>
      <c r="Q58" s="299"/>
      <c r="R58" s="300"/>
      <c r="S58" s="521">
        <f t="shared" si="50"/>
        <v>0</v>
      </c>
      <c r="T58" s="301"/>
      <c r="U58" s="300"/>
      <c r="V58" s="522">
        <f t="shared" si="51"/>
        <v>0</v>
      </c>
      <c r="W58" s="299"/>
      <c r="X58" s="300"/>
      <c r="Y58" s="521">
        <f t="shared" si="52"/>
        <v>0</v>
      </c>
      <c r="Z58" s="299"/>
      <c r="AA58" s="300"/>
      <c r="AB58" s="521">
        <f t="shared" si="53"/>
        <v>0</v>
      </c>
      <c r="AC58" s="299"/>
      <c r="AD58" s="300"/>
      <c r="AE58" s="521">
        <f t="shared" si="54"/>
        <v>0</v>
      </c>
      <c r="AF58" s="299"/>
      <c r="AG58" s="300"/>
      <c r="AH58" s="521">
        <f t="shared" si="55"/>
        <v>0</v>
      </c>
      <c r="AI58" s="522">
        <f t="shared" si="56"/>
        <v>0</v>
      </c>
      <c r="AJ58" s="523">
        <f t="shared" si="56"/>
        <v>0</v>
      </c>
      <c r="AK58" s="71">
        <f t="shared" si="56"/>
        <v>0</v>
      </c>
    </row>
    <row r="59" spans="1:39">
      <c r="A59" s="1114" t="str">
        <f>IF('+ Summary (1)'!A59:D59&lt;&gt;"",'+ Summary (1)'!A59:D59,"")</f>
        <v/>
      </c>
      <c r="B59" s="1114"/>
      <c r="C59" s="1114"/>
      <c r="D59" s="1114"/>
      <c r="E59" s="299"/>
      <c r="F59" s="300"/>
      <c r="G59" s="521">
        <f t="shared" si="46"/>
        <v>0</v>
      </c>
      <c r="H59" s="301"/>
      <c r="I59" s="300"/>
      <c r="J59" s="521">
        <f t="shared" si="47"/>
        <v>0</v>
      </c>
      <c r="K59" s="301"/>
      <c r="L59" s="300"/>
      <c r="M59" s="522">
        <f t="shared" si="48"/>
        <v>0</v>
      </c>
      <c r="N59" s="299"/>
      <c r="O59" s="300"/>
      <c r="P59" s="521">
        <f t="shared" si="49"/>
        <v>0</v>
      </c>
      <c r="Q59" s="299"/>
      <c r="R59" s="300"/>
      <c r="S59" s="521">
        <f t="shared" si="50"/>
        <v>0</v>
      </c>
      <c r="T59" s="301"/>
      <c r="U59" s="300"/>
      <c r="V59" s="522">
        <f t="shared" si="51"/>
        <v>0</v>
      </c>
      <c r="W59" s="299"/>
      <c r="X59" s="300"/>
      <c r="Y59" s="521">
        <f t="shared" si="52"/>
        <v>0</v>
      </c>
      <c r="Z59" s="299"/>
      <c r="AA59" s="300"/>
      <c r="AB59" s="521">
        <f t="shared" si="53"/>
        <v>0</v>
      </c>
      <c r="AC59" s="299"/>
      <c r="AD59" s="300"/>
      <c r="AE59" s="521">
        <f t="shared" si="54"/>
        <v>0</v>
      </c>
      <c r="AF59" s="299"/>
      <c r="AG59" s="300"/>
      <c r="AH59" s="521">
        <f t="shared" si="55"/>
        <v>0</v>
      </c>
      <c r="AI59" s="522">
        <f t="shared" si="56"/>
        <v>0</v>
      </c>
      <c r="AJ59" s="523">
        <f t="shared" si="56"/>
        <v>0</v>
      </c>
      <c r="AK59" s="71">
        <f t="shared" si="56"/>
        <v>0</v>
      </c>
    </row>
    <row r="60" spans="1:39" ht="18" customHeight="1">
      <c r="A60" s="1114" t="s">
        <v>316</v>
      </c>
      <c r="B60" s="1114"/>
      <c r="C60" s="1114"/>
      <c r="D60" s="1114"/>
      <c r="E60" s="353">
        <f t="shared" ref="E60:AH60" si="57">ROUND(SUM(E55:E59),0)</f>
        <v>0</v>
      </c>
      <c r="F60" s="354">
        <f t="shared" si="57"/>
        <v>0</v>
      </c>
      <c r="G60" s="355">
        <f t="shared" si="57"/>
        <v>0</v>
      </c>
      <c r="H60" s="356">
        <f t="shared" si="57"/>
        <v>0</v>
      </c>
      <c r="I60" s="354">
        <f t="shared" si="57"/>
        <v>0</v>
      </c>
      <c r="J60" s="355">
        <f t="shared" si="57"/>
        <v>0</v>
      </c>
      <c r="K60" s="356">
        <f t="shared" si="57"/>
        <v>0</v>
      </c>
      <c r="L60" s="354">
        <f t="shared" si="57"/>
        <v>0</v>
      </c>
      <c r="M60" s="328">
        <f t="shared" si="57"/>
        <v>0</v>
      </c>
      <c r="N60" s="353">
        <f t="shared" si="57"/>
        <v>0</v>
      </c>
      <c r="O60" s="354">
        <f t="shared" si="57"/>
        <v>0</v>
      </c>
      <c r="P60" s="355">
        <f t="shared" si="57"/>
        <v>0</v>
      </c>
      <c r="Q60" s="353">
        <f t="shared" si="57"/>
        <v>0</v>
      </c>
      <c r="R60" s="354">
        <f t="shared" si="57"/>
        <v>0</v>
      </c>
      <c r="S60" s="355">
        <f t="shared" si="57"/>
        <v>0</v>
      </c>
      <c r="T60" s="356">
        <f t="shared" si="57"/>
        <v>0</v>
      </c>
      <c r="U60" s="354">
        <f t="shared" si="57"/>
        <v>0</v>
      </c>
      <c r="V60" s="328">
        <f t="shared" si="57"/>
        <v>0</v>
      </c>
      <c r="W60" s="353">
        <f t="shared" si="57"/>
        <v>0</v>
      </c>
      <c r="X60" s="354">
        <f t="shared" si="57"/>
        <v>0</v>
      </c>
      <c r="Y60" s="355">
        <f t="shared" si="57"/>
        <v>0</v>
      </c>
      <c r="Z60" s="353">
        <f t="shared" si="57"/>
        <v>0</v>
      </c>
      <c r="AA60" s="354">
        <f t="shared" si="57"/>
        <v>0</v>
      </c>
      <c r="AB60" s="355">
        <f t="shared" si="57"/>
        <v>0</v>
      </c>
      <c r="AC60" s="353">
        <f t="shared" si="57"/>
        <v>0</v>
      </c>
      <c r="AD60" s="354">
        <f t="shared" si="57"/>
        <v>0</v>
      </c>
      <c r="AE60" s="355">
        <f t="shared" si="57"/>
        <v>0</v>
      </c>
      <c r="AF60" s="353">
        <f t="shared" si="57"/>
        <v>0</v>
      </c>
      <c r="AG60" s="354">
        <f t="shared" si="57"/>
        <v>0</v>
      </c>
      <c r="AH60" s="355">
        <f t="shared" si="57"/>
        <v>0</v>
      </c>
      <c r="AI60" s="328">
        <f t="shared" si="56"/>
        <v>0</v>
      </c>
      <c r="AJ60" s="329">
        <f t="shared" si="56"/>
        <v>0</v>
      </c>
      <c r="AK60" s="70">
        <f t="shared" si="56"/>
        <v>0</v>
      </c>
    </row>
    <row r="61" spans="1:39" ht="18" customHeight="1">
      <c r="A61" s="1114"/>
      <c r="B61" s="1114"/>
      <c r="C61" s="1114"/>
      <c r="D61" s="1114"/>
      <c r="E61" s="332"/>
      <c r="F61" s="330"/>
      <c r="G61" s="820"/>
      <c r="H61" s="820"/>
      <c r="I61" s="330"/>
      <c r="J61" s="820"/>
      <c r="K61" s="820"/>
      <c r="L61" s="330"/>
      <c r="M61" s="820"/>
      <c r="N61" s="820"/>
      <c r="O61" s="330"/>
      <c r="P61" s="820"/>
      <c r="Q61" s="820"/>
      <c r="R61" s="330"/>
      <c r="S61" s="820"/>
      <c r="T61" s="820"/>
      <c r="U61" s="330"/>
      <c r="V61" s="820"/>
      <c r="W61" s="820"/>
      <c r="X61" s="330"/>
      <c r="Y61" s="820"/>
      <c r="Z61" s="820"/>
      <c r="AA61" s="330"/>
      <c r="AB61" s="820"/>
      <c r="AC61" s="820"/>
      <c r="AD61" s="330"/>
      <c r="AE61" s="820"/>
      <c r="AF61" s="820"/>
      <c r="AG61" s="330"/>
      <c r="AH61" s="820"/>
      <c r="AI61" s="820"/>
      <c r="AJ61" s="330"/>
      <c r="AK61" s="833"/>
    </row>
    <row r="62" spans="1:39" s="55" customFormat="1" ht="18" customHeight="1">
      <c r="A62" s="1114" t="s">
        <v>317</v>
      </c>
      <c r="B62" s="1114"/>
      <c r="C62" s="1114"/>
      <c r="D62" s="1114"/>
      <c r="E62" s="815">
        <f>E53+E60</f>
        <v>0</v>
      </c>
      <c r="F62" s="449">
        <f t="shared" ref="F62:AH62" si="58">F53+F60</f>
        <v>0</v>
      </c>
      <c r="G62" s="816">
        <f t="shared" si="58"/>
        <v>0</v>
      </c>
      <c r="H62" s="449">
        <f t="shared" si="58"/>
        <v>0</v>
      </c>
      <c r="I62" s="449">
        <f t="shared" si="58"/>
        <v>0</v>
      </c>
      <c r="J62" s="816">
        <f t="shared" si="58"/>
        <v>0</v>
      </c>
      <c r="K62" s="449">
        <f t="shared" si="58"/>
        <v>0</v>
      </c>
      <c r="L62" s="449">
        <f t="shared" si="58"/>
        <v>0</v>
      </c>
      <c r="M62" s="448">
        <f t="shared" si="58"/>
        <v>0</v>
      </c>
      <c r="N62" s="815">
        <f t="shared" si="58"/>
        <v>0</v>
      </c>
      <c r="O62" s="449">
        <f t="shared" si="58"/>
        <v>0</v>
      </c>
      <c r="P62" s="816">
        <f t="shared" si="58"/>
        <v>0</v>
      </c>
      <c r="Q62" s="815">
        <f t="shared" si="58"/>
        <v>0</v>
      </c>
      <c r="R62" s="449">
        <f t="shared" si="58"/>
        <v>0</v>
      </c>
      <c r="S62" s="816">
        <f t="shared" si="58"/>
        <v>0</v>
      </c>
      <c r="T62" s="449">
        <f t="shared" si="58"/>
        <v>0</v>
      </c>
      <c r="U62" s="449">
        <f t="shared" si="58"/>
        <v>0</v>
      </c>
      <c r="V62" s="448">
        <f t="shared" si="58"/>
        <v>0</v>
      </c>
      <c r="W62" s="815">
        <f t="shared" si="58"/>
        <v>0</v>
      </c>
      <c r="X62" s="449">
        <f t="shared" si="58"/>
        <v>0</v>
      </c>
      <c r="Y62" s="816">
        <f t="shared" si="58"/>
        <v>0</v>
      </c>
      <c r="Z62" s="815">
        <f t="shared" si="58"/>
        <v>0</v>
      </c>
      <c r="AA62" s="449">
        <f t="shared" si="58"/>
        <v>0</v>
      </c>
      <c r="AB62" s="816">
        <f t="shared" si="58"/>
        <v>0</v>
      </c>
      <c r="AC62" s="815">
        <f t="shared" si="58"/>
        <v>0</v>
      </c>
      <c r="AD62" s="449">
        <f t="shared" si="58"/>
        <v>0</v>
      </c>
      <c r="AE62" s="816">
        <f t="shared" si="58"/>
        <v>0</v>
      </c>
      <c r="AF62" s="815">
        <f t="shared" si="58"/>
        <v>0</v>
      </c>
      <c r="AG62" s="449">
        <f t="shared" si="58"/>
        <v>0</v>
      </c>
      <c r="AH62" s="816">
        <f t="shared" si="58"/>
        <v>0</v>
      </c>
      <c r="AI62" s="448">
        <f t="shared" si="56"/>
        <v>0</v>
      </c>
      <c r="AJ62" s="324">
        <f t="shared" si="56"/>
        <v>0</v>
      </c>
      <c r="AK62" s="528">
        <f>SUM(G62,J62,M62,P62,S62,V62,Y62,AB62,AE62,AH62)</f>
        <v>0</v>
      </c>
    </row>
    <row r="63" spans="1:39">
      <c r="A63" s="993" t="s">
        <v>318</v>
      </c>
      <c r="B63" s="993"/>
      <c r="C63" s="993"/>
      <c r="D63" s="993"/>
      <c r="E63" s="444">
        <f>IF(AND(E62-E31&gt;-2,E62-E31&lt;2),0,E62-E31)</f>
        <v>0</v>
      </c>
      <c r="F63" s="445"/>
      <c r="G63" s="446">
        <f>IF(AND(G62-G31&gt;-2,G62-G31&lt;2),0,G62-G31)</f>
        <v>0</v>
      </c>
      <c r="H63" s="587">
        <f>IF(AND(H62-H31&gt;-2,H62-H31&lt;2),0,H62-H31)</f>
        <v>0</v>
      </c>
      <c r="I63" s="592"/>
      <c r="J63" s="586">
        <f>IF(AND(J62-J31&gt;-2,J62-J31&lt;2),0,J62-J31)</f>
        <v>0</v>
      </c>
      <c r="K63" s="587">
        <f>IF(AND(K62-K31&gt;-2,K62-K31&lt;2),0,K62-K31)</f>
        <v>0</v>
      </c>
      <c r="L63" s="592"/>
      <c r="M63" s="588">
        <f>IF(AND(M62-M31&gt;-2,M62-M31&lt;2),0,M62-M31)</f>
        <v>0</v>
      </c>
      <c r="N63" s="584">
        <f>IF(AND(N62-N31&gt;-2,N62-N31&lt;2),0,N62-N31)</f>
        <v>0</v>
      </c>
      <c r="O63" s="592"/>
      <c r="P63" s="586">
        <f>IF(AND(P62-P31&gt;-2,P62-P31&lt;2),0,P62-P31)</f>
        <v>0</v>
      </c>
      <c r="Q63" s="584">
        <f>IF(AND(Q62-Q31&gt;-2,Q62-Q31&lt;2),0,Q62-Q31)</f>
        <v>0</v>
      </c>
      <c r="R63" s="592"/>
      <c r="S63" s="586">
        <f>IF(AND(S62-S31&gt;-2,S62-S31&lt;2),0,S62-S31)</f>
        <v>0</v>
      </c>
      <c r="T63" s="587">
        <f>IF(AND(T62-T31&gt;-2,T62-T31&lt;2),0,T62-T31)</f>
        <v>0</v>
      </c>
      <c r="U63" s="592"/>
      <c r="V63" s="588">
        <f>IF(AND(V62-V31&gt;-2,V62-V31&lt;2),0,V62-V31)</f>
        <v>0</v>
      </c>
      <c r="W63" s="584">
        <f>IF(AND(W62-W31&gt;-2,W62-W31&lt;2),0,W62-W31)</f>
        <v>0</v>
      </c>
      <c r="X63" s="592"/>
      <c r="Y63" s="586">
        <f>IF(AND(Y62-Y31&gt;-2,Y62-Y31&lt;2),0,Y62-Y31)</f>
        <v>0</v>
      </c>
      <c r="Z63" s="584">
        <f>IF(AND(Z62-Z31&gt;-2,Z62-Z31&lt;2),0,Z62-Z31)</f>
        <v>0</v>
      </c>
      <c r="AA63" s="592"/>
      <c r="AB63" s="586">
        <f>IF(AND(AB62-AB31&gt;-2,AB62-AB31&lt;2),0,AB62-AB31)</f>
        <v>0</v>
      </c>
      <c r="AC63" s="584">
        <f>IF(AND(AC62-AC31&gt;-2,AC62-AC31&lt;2),0,AC62-AC31)</f>
        <v>0</v>
      </c>
      <c r="AD63" s="592"/>
      <c r="AE63" s="586">
        <f>IF(AND(AE62-AE31&gt;-2,AE62-AE31&lt;2),0,AE62-AE31)</f>
        <v>0</v>
      </c>
      <c r="AF63" s="584">
        <f>IF(AND(AF62-AF31&gt;-2,AF62-AF31&lt;2),0,AF62-AF31)</f>
        <v>0</v>
      </c>
      <c r="AG63" s="592"/>
      <c r="AH63" s="586">
        <f>IF(AND(AH62-AH31&gt;-2,AH62-AH31&lt;2),0,AH62-AH31)</f>
        <v>0</v>
      </c>
      <c r="AI63" s="589">
        <f>IF(AND(AI62-AI31&gt;-4,AI62-AI31&lt;4),0,AI62-AI31)</f>
        <v>0</v>
      </c>
      <c r="AJ63" s="593"/>
      <c r="AK63" s="590">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5" t="s">
        <v>320</v>
      </c>
      <c r="B67" s="987" t="str">
        <f>IF('+ Summary (1)'!B67:E67&lt;&gt;"",'+ Summary (1)'!B67:E67,"")</f>
        <v/>
      </c>
      <c r="C67" s="987"/>
      <c r="D67" s="987"/>
      <c r="E67" s="82"/>
    </row>
    <row r="68" spans="1:35">
      <c r="A68" s="845" t="s">
        <v>321</v>
      </c>
      <c r="B68" s="987" t="str">
        <f>IF('+ Summary (1)'!B68:E68&lt;&gt;"",'+ Summary (1)'!B68:E68,"")</f>
        <v/>
      </c>
      <c r="C68" s="987"/>
      <c r="D68" s="987"/>
      <c r="E68" s="82"/>
    </row>
    <row r="69" spans="1:35" ht="17.25" customHeight="1">
      <c r="A69" s="845" t="s">
        <v>322</v>
      </c>
      <c r="B69" s="987" t="str">
        <f>IF('+ Summary (1)'!B69:E69&lt;&gt;"",'+ Summary (1)'!B69:E69,"")</f>
        <v/>
      </c>
      <c r="C69" s="987"/>
      <c r="D69" s="987"/>
      <c r="E69" s="82"/>
      <c r="AH69" s="79"/>
    </row>
    <row r="70" spans="1:35" ht="17.25" customHeight="1">
      <c r="A70" s="845" t="s">
        <v>323</v>
      </c>
      <c r="B70" s="987" t="str">
        <f>IF('+ Summary (1)'!B70:E70&lt;&gt;"",'+ Summary (1)'!B70:E70,"")</f>
        <v/>
      </c>
      <c r="C70" s="987"/>
      <c r="D70" s="987"/>
      <c r="E70" s="82"/>
      <c r="AH70" s="79"/>
    </row>
    <row r="71" spans="1:35" ht="15.75" customHeight="1">
      <c r="A71" s="1114"/>
      <c r="B71" s="1114"/>
      <c r="C71" s="1114"/>
      <c r="D71" s="847"/>
      <c r="E71" s="228"/>
    </row>
    <row r="72" spans="1:35">
      <c r="A72" s="1108" t="s">
        <v>324</v>
      </c>
      <c r="B72" s="1109"/>
      <c r="C72" s="1110">
        <f>'+ Summary (1)'!C72:D72</f>
        <v>45000</v>
      </c>
      <c r="D72" s="1111"/>
    </row>
    <row r="87" spans="1:37">
      <c r="A87" s="75" t="s">
        <v>269</v>
      </c>
      <c r="B87" s="75"/>
      <c r="C87" s="75"/>
      <c r="D87" s="75"/>
      <c r="E87" s="75">
        <v>1</v>
      </c>
      <c r="F87" s="75">
        <v>1</v>
      </c>
      <c r="G87" s="75">
        <v>1</v>
      </c>
      <c r="H87" s="75">
        <f>E87+1</f>
        <v>2</v>
      </c>
      <c r="I87" s="75">
        <f t="shared" ref="I87:AH87" si="59">F87+1</f>
        <v>2</v>
      </c>
      <c r="J87" s="75">
        <f t="shared" si="59"/>
        <v>2</v>
      </c>
      <c r="K87" s="75">
        <f t="shared" si="59"/>
        <v>3</v>
      </c>
      <c r="L87" s="75">
        <f t="shared" si="59"/>
        <v>3</v>
      </c>
      <c r="M87" s="75">
        <f t="shared" si="59"/>
        <v>3</v>
      </c>
      <c r="N87" s="75">
        <f t="shared" si="59"/>
        <v>4</v>
      </c>
      <c r="O87" s="75">
        <f t="shared" si="59"/>
        <v>4</v>
      </c>
      <c r="P87" s="75">
        <f t="shared" si="59"/>
        <v>4</v>
      </c>
      <c r="Q87" s="75">
        <f t="shared" si="59"/>
        <v>5</v>
      </c>
      <c r="R87" s="75">
        <f t="shared" si="59"/>
        <v>5</v>
      </c>
      <c r="S87" s="75">
        <f t="shared" si="59"/>
        <v>5</v>
      </c>
      <c r="T87" s="75">
        <f t="shared" si="59"/>
        <v>6</v>
      </c>
      <c r="U87" s="75">
        <f t="shared" si="59"/>
        <v>6</v>
      </c>
      <c r="V87" s="75">
        <f t="shared" si="59"/>
        <v>6</v>
      </c>
      <c r="W87" s="75">
        <f t="shared" si="59"/>
        <v>7</v>
      </c>
      <c r="X87" s="75">
        <f t="shared" si="59"/>
        <v>7</v>
      </c>
      <c r="Y87" s="75">
        <f t="shared" si="59"/>
        <v>7</v>
      </c>
      <c r="Z87" s="75">
        <f t="shared" si="59"/>
        <v>8</v>
      </c>
      <c r="AA87" s="75">
        <f t="shared" si="59"/>
        <v>8</v>
      </c>
      <c r="AB87" s="75">
        <f t="shared" si="59"/>
        <v>8</v>
      </c>
      <c r="AC87" s="75">
        <f t="shared" si="59"/>
        <v>9</v>
      </c>
      <c r="AD87" s="75">
        <f t="shared" si="59"/>
        <v>9</v>
      </c>
      <c r="AE87" s="75">
        <f t="shared" si="59"/>
        <v>9</v>
      </c>
      <c r="AF87" s="75">
        <f t="shared" si="59"/>
        <v>10</v>
      </c>
      <c r="AG87" s="75">
        <f t="shared" si="59"/>
        <v>10</v>
      </c>
      <c r="AH87" s="75">
        <f t="shared" si="59"/>
        <v>10</v>
      </c>
      <c r="AI87" s="75">
        <f>$D$5</f>
        <v>1</v>
      </c>
      <c r="AJ87" s="75">
        <f>$D$6</f>
        <v>1</v>
      </c>
      <c r="AK87" s="75">
        <f>$D$6</f>
        <v>1</v>
      </c>
    </row>
    <row r="88" spans="1:37">
      <c r="A88" s="75" t="s">
        <v>270</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271</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60">DATE(YEAR(AJ88)+$D$5,MONTH(AJ88),DAY(AJ88))-1</f>
        <v>45688</v>
      </c>
      <c r="AK89" s="76">
        <f t="shared" si="60"/>
        <v>45688</v>
      </c>
    </row>
    <row r="90" spans="1:37">
      <c r="A90" s="75" t="s">
        <v>259</v>
      </c>
      <c r="B90" s="75"/>
      <c r="C90" s="75"/>
      <c r="D90" s="75"/>
      <c r="E90" s="76">
        <f>$B$3</f>
        <v>0</v>
      </c>
      <c r="F90" s="76">
        <f t="shared" ref="F90:AK90" si="61">$B$3</f>
        <v>0</v>
      </c>
      <c r="G90" s="76">
        <f t="shared" si="61"/>
        <v>0</v>
      </c>
      <c r="H90" s="76">
        <f t="shared" si="61"/>
        <v>0</v>
      </c>
      <c r="I90" s="76">
        <f t="shared" si="61"/>
        <v>0</v>
      </c>
      <c r="J90" s="76">
        <f t="shared" si="61"/>
        <v>0</v>
      </c>
      <c r="K90" s="76">
        <f t="shared" si="61"/>
        <v>0</v>
      </c>
      <c r="L90" s="76">
        <f t="shared" si="61"/>
        <v>0</v>
      </c>
      <c r="M90" s="76">
        <f t="shared" si="61"/>
        <v>0</v>
      </c>
      <c r="N90" s="76">
        <f t="shared" si="61"/>
        <v>0</v>
      </c>
      <c r="O90" s="76">
        <f t="shared" si="61"/>
        <v>0</v>
      </c>
      <c r="P90" s="76">
        <f t="shared" si="61"/>
        <v>0</v>
      </c>
      <c r="Q90" s="76">
        <f t="shared" si="61"/>
        <v>0</v>
      </c>
      <c r="R90" s="76">
        <f t="shared" si="61"/>
        <v>0</v>
      </c>
      <c r="S90" s="76">
        <f t="shared" si="61"/>
        <v>0</v>
      </c>
      <c r="T90" s="76">
        <f t="shared" si="61"/>
        <v>0</v>
      </c>
      <c r="U90" s="76">
        <f t="shared" si="61"/>
        <v>0</v>
      </c>
      <c r="V90" s="76">
        <f t="shared" si="61"/>
        <v>0</v>
      </c>
      <c r="W90" s="76">
        <f t="shared" si="61"/>
        <v>0</v>
      </c>
      <c r="X90" s="76">
        <f t="shared" si="61"/>
        <v>0</v>
      </c>
      <c r="Y90" s="76">
        <f t="shared" si="61"/>
        <v>0</v>
      </c>
      <c r="Z90" s="76">
        <f t="shared" si="61"/>
        <v>0</v>
      </c>
      <c r="AA90" s="76">
        <f t="shared" si="61"/>
        <v>0</v>
      </c>
      <c r="AB90" s="76">
        <f t="shared" si="61"/>
        <v>0</v>
      </c>
      <c r="AC90" s="76">
        <f t="shared" si="61"/>
        <v>0</v>
      </c>
      <c r="AD90" s="76">
        <f t="shared" si="61"/>
        <v>0</v>
      </c>
      <c r="AE90" s="76">
        <f t="shared" si="61"/>
        <v>0</v>
      </c>
      <c r="AF90" s="76">
        <f t="shared" si="61"/>
        <v>0</v>
      </c>
      <c r="AG90" s="76">
        <f t="shared" si="61"/>
        <v>0</v>
      </c>
      <c r="AH90" s="76">
        <f t="shared" si="61"/>
        <v>0</v>
      </c>
      <c r="AI90" s="76">
        <f t="shared" si="61"/>
        <v>0</v>
      </c>
      <c r="AJ90" s="76">
        <f t="shared" si="61"/>
        <v>0</v>
      </c>
      <c r="AK90" s="76">
        <f t="shared" si="61"/>
        <v>0</v>
      </c>
    </row>
    <row r="91" spans="1:37">
      <c r="A91" s="77" t="s">
        <v>272</v>
      </c>
      <c r="B91" s="77"/>
      <c r="C91" s="77"/>
      <c r="D91" s="77"/>
      <c r="E91" s="77">
        <f>IF((AND(E87&gt;$D$5,E87&lt;=$D$6)),E87-$D$5,0)</f>
        <v>0</v>
      </c>
      <c r="F91" s="77">
        <f t="shared" ref="F91:AH91" si="62">IF((AND(F87&gt;$D$5,F87&lt;=$D$6)),F87-$D$5,0)</f>
        <v>0</v>
      </c>
      <c r="G91" s="77">
        <f t="shared" si="62"/>
        <v>0</v>
      </c>
      <c r="H91" s="77">
        <f t="shared" si="62"/>
        <v>0</v>
      </c>
      <c r="I91" s="77">
        <f t="shared" si="62"/>
        <v>0</v>
      </c>
      <c r="J91" s="77">
        <f t="shared" si="62"/>
        <v>0</v>
      </c>
      <c r="K91" s="77">
        <f t="shared" si="62"/>
        <v>0</v>
      </c>
      <c r="L91" s="77">
        <f t="shared" si="62"/>
        <v>0</v>
      </c>
      <c r="M91" s="77">
        <f t="shared" si="62"/>
        <v>0</v>
      </c>
      <c r="N91" s="77">
        <f t="shared" si="62"/>
        <v>0</v>
      </c>
      <c r="O91" s="77">
        <f t="shared" si="62"/>
        <v>0</v>
      </c>
      <c r="P91" s="77">
        <f t="shared" si="62"/>
        <v>0</v>
      </c>
      <c r="Q91" s="77">
        <f t="shared" si="62"/>
        <v>0</v>
      </c>
      <c r="R91" s="77">
        <f t="shared" si="62"/>
        <v>0</v>
      </c>
      <c r="S91" s="77">
        <f t="shared" si="62"/>
        <v>0</v>
      </c>
      <c r="T91" s="77">
        <f t="shared" si="62"/>
        <v>0</v>
      </c>
      <c r="U91" s="77">
        <f t="shared" si="62"/>
        <v>0</v>
      </c>
      <c r="V91" s="77">
        <f t="shared" si="62"/>
        <v>0</v>
      </c>
      <c r="W91" s="77">
        <f t="shared" si="62"/>
        <v>0</v>
      </c>
      <c r="X91" s="77">
        <f t="shared" si="62"/>
        <v>0</v>
      </c>
      <c r="Y91" s="77">
        <f t="shared" si="62"/>
        <v>0</v>
      </c>
      <c r="Z91" s="77">
        <f t="shared" si="62"/>
        <v>0</v>
      </c>
      <c r="AA91" s="77">
        <f t="shared" si="62"/>
        <v>0</v>
      </c>
      <c r="AB91" s="77">
        <f t="shared" si="62"/>
        <v>0</v>
      </c>
      <c r="AC91" s="77">
        <f t="shared" si="62"/>
        <v>0</v>
      </c>
      <c r="AD91" s="77">
        <f t="shared" si="62"/>
        <v>0</v>
      </c>
      <c r="AE91" s="77">
        <f t="shared" si="62"/>
        <v>0</v>
      </c>
      <c r="AF91" s="77">
        <f t="shared" si="62"/>
        <v>0</v>
      </c>
      <c r="AG91" s="77">
        <f t="shared" si="62"/>
        <v>0</v>
      </c>
      <c r="AH91" s="77">
        <f t="shared" si="62"/>
        <v>0</v>
      </c>
    </row>
    <row r="92" spans="1:37">
      <c r="AI92" s="56" t="str">
        <f>TEXT($B$5,"m/d/yyyy")</f>
        <v>2/1/2024</v>
      </c>
      <c r="AJ92" s="56" t="str">
        <f>TEXT($B$6,"m/d/yyyy")</f>
        <v>2/1/2024</v>
      </c>
      <c r="AK92" s="56" t="str">
        <f>TEXT($B$6,"m/d/yyyy")</f>
        <v>2/1/2024</v>
      </c>
    </row>
    <row r="93" spans="1:37">
      <c r="AI93" s="56" t="str">
        <f>TEXT($C$5,"m/d/yyyy")</f>
        <v>1/31/2025</v>
      </c>
      <c r="AJ93" s="56" t="str">
        <f t="shared" ref="AJ93:AK93" si="63">TEXT($C$5,"m/d/yyyy")</f>
        <v>1/31/2025</v>
      </c>
      <c r="AK93" s="56" t="str">
        <f t="shared" si="63"/>
        <v>1/31/2025</v>
      </c>
    </row>
  </sheetData>
  <sheetProtection formatCells="0" formatColumns="0" formatRows="0" insertHyperlinks="0" sort="0" autoFilter="0" pivotTables="0"/>
  <mergeCells count="80">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E18:G18"/>
    <mergeCell ref="H18:J18"/>
    <mergeCell ref="K18:M18"/>
    <mergeCell ref="N18:P18"/>
    <mergeCell ref="Q18:S18"/>
    <mergeCell ref="A53:D53"/>
    <mergeCell ref="A54:D54"/>
    <mergeCell ref="A55:D55"/>
    <mergeCell ref="A56:D56"/>
    <mergeCell ref="A57:D57"/>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45:D45"/>
    <mergeCell ref="A46:D46"/>
    <mergeCell ref="A38:D38"/>
    <mergeCell ref="A39:D39"/>
    <mergeCell ref="A40:D40"/>
    <mergeCell ref="A41:D41"/>
    <mergeCell ref="A42:D42"/>
  </mergeCells>
  <conditionalFormatting sqref="B7:B9 B11:B12">
    <cfRule type="containsBlanks" dxfId="489" priority="39">
      <formula>LEN(TRIM(B7))=0</formula>
    </cfRule>
  </conditionalFormatting>
  <conditionalFormatting sqref="B16">
    <cfRule type="containsBlanks" dxfId="488" priority="26">
      <formula>LEN(TRIM(B16))=0</formula>
    </cfRule>
  </conditionalFormatting>
  <conditionalFormatting sqref="B15:C15">
    <cfRule type="cellIs" dxfId="487" priority="24" operator="lessThan">
      <formula>0</formula>
    </cfRule>
  </conditionalFormatting>
  <conditionalFormatting sqref="B10:D10">
    <cfRule type="cellIs" dxfId="486" priority="6" operator="equal">
      <formula>"New Agreement"</formula>
    </cfRule>
    <cfRule type="cellIs" dxfId="485" priority="7" stopIfTrue="1" operator="equal">
      <formula>"Amendment"</formula>
    </cfRule>
    <cfRule type="cellIs" dxfId="484" priority="8" operator="equal">
      <formula>"Modification"</formula>
    </cfRule>
    <cfRule type="cellIs" dxfId="483" priority="9" operator="equal">
      <formula>"Revision"</formula>
    </cfRule>
    <cfRule type="containsBlanks" dxfId="482" priority="10">
      <formula>LEN(TRIM(B10))=0</formula>
    </cfRule>
  </conditionalFormatting>
  <conditionalFormatting sqref="E26 G26:H26 J26:K26 M26:N26 P26:Q26 S26:T26 V26:W26 Y26:Z26 AB26:AC26 AE26:AF26 AH26">
    <cfRule type="containsBlanks" dxfId="481" priority="51">
      <formula>LEN(TRIM(E26))=0</formula>
    </cfRule>
  </conditionalFormatting>
  <conditionalFormatting sqref="E30 G30:H30 J30:K30 M30:N30 P30:Q30 S30:T30 V30:W30 Y30:Z30 AB30:AC30 AE30:AF30 AH30">
    <cfRule type="containsBlanks" dxfId="480" priority="31">
      <formula>LEN(TRIM(E30))=0</formula>
    </cfRule>
  </conditionalFormatting>
  <conditionalFormatting sqref="E18:AH22">
    <cfRule type="expression" dxfId="479" priority="2">
      <formula>E$87&gt;$D$6</formula>
    </cfRule>
  </conditionalFormatting>
  <conditionalFormatting sqref="E20:AH53">
    <cfRule type="expression" dxfId="478" priority="1">
      <formula>E$90&gt;E$89</formula>
    </cfRule>
  </conditionalFormatting>
  <conditionalFormatting sqref="E23:AH63">
    <cfRule type="expression" dxfId="477" priority="319">
      <formula>E$87&gt;$D$6</formula>
    </cfRule>
  </conditionalFormatting>
  <conditionalFormatting sqref="E30:AH30">
    <cfRule type="expression" dxfId="476" priority="30">
      <formula>COUNTIF($A$34:$D$53,"*HUD*")=0</formula>
    </cfRule>
  </conditionalFormatting>
  <conditionalFormatting sqref="E63:AK63">
    <cfRule type="cellIs" dxfId="475" priority="41" operator="notBetween">
      <formula>-2</formula>
      <formula>2</formula>
    </cfRule>
  </conditionalFormatting>
  <conditionalFormatting sqref="F21 I21 L21 O21 F23:F25 I23:I25 L23:L25 O23:O25 R23:R25 U23:U25 X23:X25 AA23:AA25 AD23:AD25 AG23:AG25 AJ23:AJ25 AJ28:AJ61">
    <cfRule type="cellIs" dxfId="474" priority="49" operator="notEqual">
      <formula>0</formula>
    </cfRule>
  </conditionalFormatting>
  <conditionalFormatting sqref="F28:F62 I28:I62 L28:L62 O28:O62 R28:R62 U28:U62 X28:X62 AA28:AA62 AD28:AD62 AG28:AG62">
    <cfRule type="cellIs" dxfId="473" priority="32" operator="notEqual">
      <formula>0</formula>
    </cfRule>
  </conditionalFormatting>
  <conditionalFormatting sqref="H54:AH63 E63:AH63 E54:G62">
    <cfRule type="expression" dxfId="472" priority="276">
      <formula>E$90&gt;E$89</formula>
    </cfRule>
  </conditionalFormatting>
  <conditionalFormatting sqref="Q32:Q33">
    <cfRule type="cellIs" dxfId="471" priority="4" operator="notEqual">
      <formula>0</formula>
    </cfRule>
  </conditionalFormatting>
  <conditionalFormatting sqref="Q54:Q55">
    <cfRule type="cellIs" dxfId="470" priority="5" operator="notEqual">
      <formula>0</formula>
    </cfRule>
  </conditionalFormatting>
  <conditionalFormatting sqref="AJ62:AJ63 F63 I63 L63 O63 R63 U63 X63 AA63 AD63 AG63">
    <cfRule type="cellIs" dxfId="469" priority="4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H565"/>
  <sheetViews>
    <sheetView showGridLines="0" showZeros="0" zoomScale="85" zoomScaleNormal="85" workbookViewId="0">
      <pane xSplit="1" ySplit="13" topLeftCell="BJ55"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7.7109375" style="317" customWidth="1"/>
    <col min="2" max="2" width="44.8554687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(3)'!A1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331</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31" t="s">
        <v>259</v>
      </c>
      <c r="B3" s="708">
        <f>'Summary (3)'!B3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(3)'!A7</f>
        <v>Provider Name</v>
      </c>
      <c r="B4" s="709">
        <f>'Summary (3)'!B7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(3)'!A8</f>
        <v>Program</v>
      </c>
      <c r="B5" s="709" t="str">
        <f>'Summary (3)'!B8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(3)'!A9</f>
        <v>F$P Contract ID#</v>
      </c>
      <c r="B6" s="624">
        <f>'Summary (3)'!B9</f>
        <v>0</v>
      </c>
      <c r="BN6" s="1233"/>
      <c r="BO6" s="1233"/>
      <c r="BP6" s="1233"/>
    </row>
    <row r="7" spans="1:112" s="97" customFormat="1">
      <c r="A7" s="294" t="s">
        <v>325</v>
      </c>
      <c r="B7" s="711">
        <f>'Summary (3)'!B12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85" t="str">
        <f>'Summary (3)'!H17</f>
        <v xml:space="preserve"> </v>
      </c>
      <c r="D8" s="1285"/>
      <c r="E8" s="1285"/>
      <c r="F8" s="1285"/>
      <c r="G8" s="1285"/>
      <c r="H8" s="1285"/>
      <c r="I8" s="1285"/>
      <c r="J8" s="1285" t="str">
        <f>'Summary (3)'!K17</f>
        <v xml:space="preserve"> </v>
      </c>
      <c r="K8" s="1285"/>
      <c r="L8" s="1285"/>
      <c r="M8" s="1285"/>
      <c r="N8" s="1285"/>
      <c r="O8" s="1285"/>
      <c r="P8" s="1285"/>
      <c r="Q8" s="1285" t="str">
        <f>'Summary (3)'!N17</f>
        <v xml:space="preserve"> </v>
      </c>
      <c r="R8" s="1285"/>
      <c r="S8" s="1285"/>
      <c r="T8" s="1285"/>
      <c r="U8" s="1285"/>
      <c r="V8" s="1285"/>
      <c r="W8" s="1285"/>
      <c r="X8" s="1285" t="str">
        <f>'Summary (3)'!Q17</f>
        <v xml:space="preserve"> </v>
      </c>
      <c r="Y8" s="1285"/>
      <c r="Z8" s="1285"/>
      <c r="AA8" s="1285"/>
      <c r="AB8" s="1285"/>
      <c r="AC8" s="1285"/>
      <c r="AD8" s="1285"/>
      <c r="AE8" s="1285" t="str">
        <f>'Summary (3)'!T17</f>
        <v xml:space="preserve"> </v>
      </c>
      <c r="AF8" s="1285"/>
      <c r="AG8" s="1285"/>
      <c r="AH8" s="1285"/>
      <c r="AI8" s="1285"/>
      <c r="AJ8" s="1285"/>
      <c r="AK8" s="1285"/>
      <c r="AL8" s="1285" t="str">
        <f>'Summary (3)'!W17</f>
        <v xml:space="preserve"> </v>
      </c>
      <c r="AM8" s="1285"/>
      <c r="AN8" s="1285"/>
      <c r="AO8" s="1285"/>
      <c r="AP8" s="1285"/>
      <c r="AQ8" s="1285"/>
      <c r="AR8" s="1285"/>
      <c r="AS8" s="1285" t="str">
        <f>'Summary (3)'!Z17</f>
        <v xml:space="preserve"> </v>
      </c>
      <c r="AT8" s="1285"/>
      <c r="AU8" s="1285"/>
      <c r="AV8" s="1285"/>
      <c r="AW8" s="1285"/>
      <c r="AX8" s="1285"/>
      <c r="AY8" s="1285"/>
      <c r="AZ8" s="1285" t="str">
        <f>'Summary (3)'!AC17</f>
        <v xml:space="preserve"> </v>
      </c>
      <c r="BA8" s="1285"/>
      <c r="BB8" s="1285"/>
      <c r="BC8" s="1285"/>
      <c r="BD8" s="1285"/>
      <c r="BE8" s="1285"/>
      <c r="BF8" s="1285"/>
      <c r="BG8" s="1285" t="str">
        <f>'Summary (3)'!AF17</f>
        <v xml:space="preserve"> </v>
      </c>
      <c r="BH8" s="1285"/>
      <c r="BI8" s="1285"/>
      <c r="BJ8" s="1285"/>
      <c r="BK8" s="1285"/>
      <c r="BL8" s="1285"/>
      <c r="BM8" s="1285"/>
      <c r="BN8" s="1285">
        <f>'Summary (3)'!AM17</f>
        <v>0</v>
      </c>
      <c r="BO8" s="1285"/>
      <c r="BP8" s="1285"/>
      <c r="BQ8" s="1285"/>
      <c r="BR8" s="1285"/>
      <c r="BS8" s="1285"/>
      <c r="BT8" s="1285"/>
    </row>
    <row r="9" spans="1:112" ht="18" customHeight="1">
      <c r="A9" s="1179" t="s">
        <v>332</v>
      </c>
      <c r="B9" s="1180"/>
      <c r="C9" s="1240" t="s">
        <v>275</v>
      </c>
      <c r="D9" s="1241"/>
      <c r="E9" s="1241"/>
      <c r="F9" s="1241"/>
      <c r="G9" s="1241"/>
      <c r="H9" s="1241"/>
      <c r="I9" s="1242"/>
      <c r="J9" s="1309" t="s">
        <v>276</v>
      </c>
      <c r="K9" s="1310"/>
      <c r="L9" s="1310"/>
      <c r="M9" s="1310"/>
      <c r="N9" s="1310"/>
      <c r="O9" s="1310"/>
      <c r="P9" s="1311"/>
      <c r="Q9" s="1237" t="s">
        <v>277</v>
      </c>
      <c r="R9" s="1238"/>
      <c r="S9" s="1238"/>
      <c r="T9" s="1238"/>
      <c r="U9" s="1238"/>
      <c r="V9" s="1238"/>
      <c r="W9" s="1239"/>
      <c r="X9" s="1252" t="s">
        <v>278</v>
      </c>
      <c r="Y9" s="1253"/>
      <c r="Z9" s="1253"/>
      <c r="AA9" s="1253"/>
      <c r="AB9" s="1253"/>
      <c r="AC9" s="1253"/>
      <c r="AD9" s="1254"/>
      <c r="AE9" s="1267" t="s">
        <v>279</v>
      </c>
      <c r="AF9" s="1268"/>
      <c r="AG9" s="1268"/>
      <c r="AH9" s="1268"/>
      <c r="AI9" s="1268"/>
      <c r="AJ9" s="1268"/>
      <c r="AK9" s="1269"/>
      <c r="AL9" s="1255" t="s">
        <v>280</v>
      </c>
      <c r="AM9" s="1256"/>
      <c r="AN9" s="1256"/>
      <c r="AO9" s="1256"/>
      <c r="AP9" s="1256"/>
      <c r="AQ9" s="1256"/>
      <c r="AR9" s="1257"/>
      <c r="AS9" s="1279" t="s">
        <v>281</v>
      </c>
      <c r="AT9" s="1280"/>
      <c r="AU9" s="1280"/>
      <c r="AV9" s="1280"/>
      <c r="AW9" s="1280"/>
      <c r="AX9" s="1280"/>
      <c r="AY9" s="1281"/>
      <c r="AZ9" s="1206" t="s">
        <v>282</v>
      </c>
      <c r="BA9" s="1207"/>
      <c r="BB9" s="1207"/>
      <c r="BC9" s="1207"/>
      <c r="BD9" s="1207"/>
      <c r="BE9" s="1207"/>
      <c r="BF9" s="1208"/>
      <c r="BG9" s="1209" t="s">
        <v>283</v>
      </c>
      <c r="BH9" s="1210"/>
      <c r="BI9" s="1210"/>
      <c r="BJ9" s="1210"/>
      <c r="BK9" s="1210"/>
      <c r="BL9" s="1210"/>
      <c r="BM9" s="1211"/>
      <c r="BN9" s="1295" t="s">
        <v>284</v>
      </c>
      <c r="BO9" s="1296"/>
      <c r="BP9" s="1296"/>
      <c r="BQ9" s="1296"/>
      <c r="BR9" s="1296"/>
      <c r="BS9" s="1296"/>
      <c r="BT9" s="1296"/>
      <c r="BU9" s="1185" t="s">
        <v>302</v>
      </c>
      <c r="BV9" s="1186"/>
      <c r="BW9" s="1187"/>
    </row>
    <row r="10" spans="1:112" s="365" customFormat="1" ht="31.5" customHeight="1">
      <c r="A10" s="1181"/>
      <c r="B10" s="1182"/>
      <c r="C10" s="1303" t="s">
        <v>333</v>
      </c>
      <c r="D10" s="1304"/>
      <c r="E10" s="1297" t="s">
        <v>334</v>
      </c>
      <c r="F10" s="1298"/>
      <c r="G10" s="129" t="str">
        <f>'Summary (3)'!E19</f>
        <v>2/1/2024 - 1/31/2025</v>
      </c>
      <c r="H10" s="386" t="str">
        <f>'Summary (3)'!F19</f>
        <v>2/1/2024 - 1/31/2025</v>
      </c>
      <c r="I10" s="169" t="str">
        <f>'Summary (3)'!G19</f>
        <v>2/1/2024 - 1/31/2025</v>
      </c>
      <c r="J10" s="1312" t="s">
        <v>333</v>
      </c>
      <c r="K10" s="1313"/>
      <c r="L10" s="1318" t="s">
        <v>334</v>
      </c>
      <c r="M10" s="1313"/>
      <c r="N10" s="130" t="str">
        <f>'Summary (3)'!H19</f>
        <v>N/A</v>
      </c>
      <c r="O10" s="387" t="str">
        <f>'Summary (3)'!I19</f>
        <v>N/A</v>
      </c>
      <c r="P10" s="176" t="str">
        <f>'Summary (3)'!J19</f>
        <v>N/A</v>
      </c>
      <c r="Q10" s="1243" t="s">
        <v>333</v>
      </c>
      <c r="R10" s="1244"/>
      <c r="S10" s="1249" t="s">
        <v>334</v>
      </c>
      <c r="T10" s="1244"/>
      <c r="U10" s="131" t="str">
        <f>'Summary (3)'!K19</f>
        <v>N/A</v>
      </c>
      <c r="V10" s="388" t="str">
        <f>'Summary (3)'!L19</f>
        <v>N/A</v>
      </c>
      <c r="W10" s="179" t="str">
        <f>'Summary (3)'!M19</f>
        <v>N/A</v>
      </c>
      <c r="X10" s="1321" t="s">
        <v>333</v>
      </c>
      <c r="Y10" s="1222"/>
      <c r="Z10" s="1221" t="s">
        <v>334</v>
      </c>
      <c r="AA10" s="1222"/>
      <c r="AB10" s="132" t="str">
        <f>'Summary (3)'!N19</f>
        <v>N/A</v>
      </c>
      <c r="AC10" s="389" t="str">
        <f>'Summary (3)'!O19</f>
        <v>N/A</v>
      </c>
      <c r="AD10" s="182" t="str">
        <f>'Summary (3)'!P19</f>
        <v>N/A</v>
      </c>
      <c r="AE10" s="1270" t="s">
        <v>333</v>
      </c>
      <c r="AF10" s="1271"/>
      <c r="AG10" s="1276" t="s">
        <v>334</v>
      </c>
      <c r="AH10" s="1271"/>
      <c r="AI10" s="839" t="str">
        <f>'Summary (3)'!Q19</f>
        <v>N/A</v>
      </c>
      <c r="AJ10" s="390" t="str">
        <f>'Summary (3)'!R19</f>
        <v>N/A</v>
      </c>
      <c r="AK10" s="185" t="str">
        <f>'Summary (3)'!S19</f>
        <v>N/A</v>
      </c>
      <c r="AL10" s="1258" t="s">
        <v>333</v>
      </c>
      <c r="AM10" s="1259"/>
      <c r="AN10" s="1264" t="s">
        <v>334</v>
      </c>
      <c r="AO10" s="1259"/>
      <c r="AP10" s="838" t="str">
        <f>'Summary (3)'!T19</f>
        <v>N/A</v>
      </c>
      <c r="AQ10" s="391" t="str">
        <f>'Summary (3)'!U19</f>
        <v>N/A</v>
      </c>
      <c r="AR10" s="188" t="str">
        <f>'Summary (3)'!V19</f>
        <v>N/A</v>
      </c>
      <c r="AS10" s="1286" t="s">
        <v>333</v>
      </c>
      <c r="AT10" s="1287"/>
      <c r="AU10" s="1292" t="s">
        <v>334</v>
      </c>
      <c r="AV10" s="1287"/>
      <c r="AW10" s="836" t="str">
        <f>'Summary (3)'!W19</f>
        <v>N/A</v>
      </c>
      <c r="AX10" s="392" t="str">
        <f>'Summary (3)'!X19</f>
        <v>N/A</v>
      </c>
      <c r="AY10" s="191" t="str">
        <f>'Summary (3)'!Y19</f>
        <v>N/A</v>
      </c>
      <c r="AZ10" s="1197" t="s">
        <v>333</v>
      </c>
      <c r="BA10" s="1198"/>
      <c r="BB10" s="1203" t="s">
        <v>334</v>
      </c>
      <c r="BC10" s="1198"/>
      <c r="BD10" s="840" t="str">
        <f>'Summary (3)'!Z19</f>
        <v>N/A</v>
      </c>
      <c r="BE10" s="393" t="str">
        <f>'Summary (3)'!AA19</f>
        <v>N/A</v>
      </c>
      <c r="BF10" s="194" t="str">
        <f>'Summary (3)'!AB19</f>
        <v>N/A</v>
      </c>
      <c r="BG10" s="1212" t="s">
        <v>333</v>
      </c>
      <c r="BH10" s="1213"/>
      <c r="BI10" s="1218" t="s">
        <v>334</v>
      </c>
      <c r="BJ10" s="1213"/>
      <c r="BK10" s="841" t="str">
        <f>'Summary (3)'!AC19</f>
        <v>N/A</v>
      </c>
      <c r="BL10" s="394" t="str">
        <f>'Summary (3)'!AD19</f>
        <v>N/A</v>
      </c>
      <c r="BM10" s="197" t="str">
        <f>'Summary (3)'!AE19</f>
        <v>N/A</v>
      </c>
      <c r="BN10" s="1188" t="s">
        <v>333</v>
      </c>
      <c r="BO10" s="1189"/>
      <c r="BP10" s="1194" t="s">
        <v>334</v>
      </c>
      <c r="BQ10" s="1189"/>
      <c r="BR10" s="141" t="str">
        <f>'Summary (3)'!AF19</f>
        <v>N/A</v>
      </c>
      <c r="BS10" s="395" t="str">
        <f>'Summary (3)'!AG19</f>
        <v>N/A</v>
      </c>
      <c r="BT10" s="904" t="str">
        <f>'Summary (3)'!AH19</f>
        <v>N/A</v>
      </c>
      <c r="BU10" s="880" t="str">
        <f>'Summary (3)'!AI19</f>
        <v>2/1/2024 - 1/31/2025</v>
      </c>
      <c r="BV10" s="907" t="str">
        <f>'Summary (3)'!AJ19</f>
        <v>2/1/2024 - 1/31/2025</v>
      </c>
      <c r="BW10" s="908" t="str">
        <f>'Summary (3)'!AK19</f>
        <v>2/1/2024 - 1/31/2025</v>
      </c>
    </row>
    <row r="11" spans="1:112" s="365" customFormat="1">
      <c r="A11" s="1181"/>
      <c r="B11" s="1182"/>
      <c r="C11" s="1305"/>
      <c r="D11" s="1306"/>
      <c r="E11" s="1299"/>
      <c r="F11" s="1300"/>
      <c r="G11" s="129" t="str">
        <f>'Summary (3)'!E20</f>
        <v>12 Months</v>
      </c>
      <c r="H11" s="386" t="str">
        <f>'Summary (3)'!F20</f>
        <v>12 Months</v>
      </c>
      <c r="I11" s="169" t="str">
        <f>'Summary (3)'!G20</f>
        <v>12 Months</v>
      </c>
      <c r="J11" s="1314"/>
      <c r="K11" s="1315"/>
      <c r="L11" s="1319"/>
      <c r="M11" s="1315"/>
      <c r="N11" s="130" t="str">
        <f>'Summary (3)'!H20</f>
        <v>12 Months</v>
      </c>
      <c r="O11" s="387" t="str">
        <f>'Summary (3)'!I20</f>
        <v>12 Months</v>
      </c>
      <c r="P11" s="176" t="str">
        <f>'Summary (3)'!J20</f>
        <v>12 Months</v>
      </c>
      <c r="Q11" s="1245"/>
      <c r="R11" s="1246"/>
      <c r="S11" s="1250"/>
      <c r="T11" s="1246"/>
      <c r="U11" s="131" t="str">
        <f>'Summary (3)'!K20</f>
        <v>12 Months</v>
      </c>
      <c r="V11" s="388" t="str">
        <f>'Summary (3)'!L20</f>
        <v>12 Months</v>
      </c>
      <c r="W11" s="179" t="str">
        <f>'Summary (3)'!M20</f>
        <v>12 Months</v>
      </c>
      <c r="X11" s="1322"/>
      <c r="Y11" s="1224"/>
      <c r="Z11" s="1223"/>
      <c r="AA11" s="1224"/>
      <c r="AB11" s="132" t="str">
        <f>'Summary (3)'!N20</f>
        <v>12 Months</v>
      </c>
      <c r="AC11" s="389" t="str">
        <f>'Summary (3)'!O20</f>
        <v>12 Months</v>
      </c>
      <c r="AD11" s="182" t="str">
        <f>'Summary (3)'!P20</f>
        <v>12 Months</v>
      </c>
      <c r="AE11" s="1272"/>
      <c r="AF11" s="1273"/>
      <c r="AG11" s="1277"/>
      <c r="AH11" s="1273"/>
      <c r="AI11" s="839" t="str">
        <f>'Summary (3)'!Q20</f>
        <v>12 Months</v>
      </c>
      <c r="AJ11" s="390" t="str">
        <f>'Summary (3)'!R20</f>
        <v>12 Months</v>
      </c>
      <c r="AK11" s="185" t="str">
        <f>'Summary (3)'!S20</f>
        <v>12 Months</v>
      </c>
      <c r="AL11" s="1260"/>
      <c r="AM11" s="1261"/>
      <c r="AN11" s="1265"/>
      <c r="AO11" s="1261"/>
      <c r="AP11" s="838" t="str">
        <f>'Summary (3)'!T20</f>
        <v>12 Months</v>
      </c>
      <c r="AQ11" s="391" t="str">
        <f>'Summary (3)'!U20</f>
        <v>12 Months</v>
      </c>
      <c r="AR11" s="188" t="str">
        <f>'Summary (3)'!V20</f>
        <v>12 Months</v>
      </c>
      <c r="AS11" s="1288"/>
      <c r="AT11" s="1289"/>
      <c r="AU11" s="1293"/>
      <c r="AV11" s="1289"/>
      <c r="AW11" s="836" t="str">
        <f>'Summary (3)'!W20</f>
        <v>12 Months</v>
      </c>
      <c r="AX11" s="392" t="str">
        <f>'Summary (3)'!X20</f>
        <v>12 Months</v>
      </c>
      <c r="AY11" s="191" t="str">
        <f>'Summary (3)'!Y20</f>
        <v>12 Months</v>
      </c>
      <c r="AZ11" s="1199"/>
      <c r="BA11" s="1200"/>
      <c r="BB11" s="1204"/>
      <c r="BC11" s="1200"/>
      <c r="BD11" s="840" t="str">
        <f>'Summary (3)'!Z20</f>
        <v>12 Months</v>
      </c>
      <c r="BE11" s="393" t="str">
        <f>'Summary (3)'!AA20</f>
        <v>12 Months</v>
      </c>
      <c r="BF11" s="194" t="str">
        <f>'Summary (3)'!AB20</f>
        <v>12 Months</v>
      </c>
      <c r="BG11" s="1214"/>
      <c r="BH11" s="1215"/>
      <c r="BI11" s="1219"/>
      <c r="BJ11" s="1215"/>
      <c r="BK11" s="841" t="str">
        <f>'Summary (3)'!AC20</f>
        <v>12 Months</v>
      </c>
      <c r="BL11" s="394" t="str">
        <f>'Summary (3)'!AD20</f>
        <v>12 Months</v>
      </c>
      <c r="BM11" s="197" t="str">
        <f>'Summary (3)'!AE20</f>
        <v>12 Months</v>
      </c>
      <c r="BN11" s="1190"/>
      <c r="BO11" s="1191"/>
      <c r="BP11" s="1195"/>
      <c r="BQ11" s="1191"/>
      <c r="BR11" s="141" t="str">
        <f>'Summary (3)'!AF20</f>
        <v>12 Months</v>
      </c>
      <c r="BS11" s="395" t="str">
        <f>'Summary (3)'!AG20</f>
        <v>12 Months</v>
      </c>
      <c r="BT11" s="904" t="str">
        <f>'Summary (3)'!AH20</f>
        <v>12 Months</v>
      </c>
      <c r="BU11" s="1227" t="str">
        <f>IF('+ Summary (1)'!$B$10="New Agreement","","Current")</f>
        <v/>
      </c>
      <c r="BV11" s="1229" t="str">
        <f>'Summary (3)'!AJ20</f>
        <v xml:space="preserve"> </v>
      </c>
      <c r="BW11" s="1231" t="str">
        <f>'Summary (6)'!AK20</f>
        <v>New</v>
      </c>
    </row>
    <row r="12" spans="1:112" s="366" customFormat="1" ht="15.75" customHeight="1">
      <c r="A12" s="1181"/>
      <c r="B12" s="1182"/>
      <c r="C12" s="1307"/>
      <c r="D12" s="1308"/>
      <c r="E12" s="1301"/>
      <c r="F12" s="1302"/>
      <c r="G12" s="133" t="str">
        <f>IF('+ Summary (1)'!$B$10="New Agreement","","Current")</f>
        <v/>
      </c>
      <c r="H12" s="386" t="str">
        <f>'Summary (3)'!F21</f>
        <v xml:space="preserve"> </v>
      </c>
      <c r="I12" s="170" t="str">
        <f>'Summary (3)'!G21</f>
        <v>New</v>
      </c>
      <c r="J12" s="1316"/>
      <c r="K12" s="1317"/>
      <c r="L12" s="1320"/>
      <c r="M12" s="1317"/>
      <c r="N12" s="134" t="str">
        <f>IF('+ Summary (1)'!$B$10="New Agreement","","Current")</f>
        <v/>
      </c>
      <c r="O12" s="387" t="str">
        <f>'Summary (3)'!I21</f>
        <v xml:space="preserve"> </v>
      </c>
      <c r="P12" s="177" t="str">
        <f>'Summary (3)'!J21</f>
        <v>New</v>
      </c>
      <c r="Q12" s="1247"/>
      <c r="R12" s="1248"/>
      <c r="S12" s="1251"/>
      <c r="T12" s="1248"/>
      <c r="U12" s="135" t="str">
        <f>IF('+ Summary (1)'!$B$10="New Agreement","","Current")</f>
        <v/>
      </c>
      <c r="V12" s="388" t="str">
        <f>'Summary (3)'!L21</f>
        <v xml:space="preserve"> </v>
      </c>
      <c r="W12" s="180" t="str">
        <f>'Summary (3)'!M21</f>
        <v>New</v>
      </c>
      <c r="X12" s="1323"/>
      <c r="Y12" s="1226"/>
      <c r="Z12" s="1225"/>
      <c r="AA12" s="1226"/>
      <c r="AB12" s="136" t="str">
        <f>IF('+ Summary (1)'!$B$10="New Agreement","","Current")</f>
        <v/>
      </c>
      <c r="AC12" s="396" t="str">
        <f>'Summary (3)'!O21</f>
        <v xml:space="preserve"> </v>
      </c>
      <c r="AD12" s="183" t="str">
        <f>'Summary (3)'!P21</f>
        <v>New</v>
      </c>
      <c r="AE12" s="1274"/>
      <c r="AF12" s="1275"/>
      <c r="AG12" s="1278"/>
      <c r="AH12" s="1275"/>
      <c r="AI12" s="137" t="str">
        <f>IF('+ Summary (1)'!$B$10="New Agreement","","Current")</f>
        <v/>
      </c>
      <c r="AJ12" s="397" t="str">
        <f>'Summary (3)'!R21</f>
        <v xml:space="preserve"> </v>
      </c>
      <c r="AK12" s="186" t="str">
        <f>'Summary (3)'!S21</f>
        <v>New</v>
      </c>
      <c r="AL12" s="1262"/>
      <c r="AM12" s="1263"/>
      <c r="AN12" s="1266"/>
      <c r="AO12" s="1263"/>
      <c r="AP12" s="142" t="str">
        <f>IF('+ Summary (1)'!$B$10="New Agreement","","Current")</f>
        <v/>
      </c>
      <c r="AQ12" s="398" t="str">
        <f>'Summary (3)'!U21</f>
        <v xml:space="preserve"> </v>
      </c>
      <c r="AR12" s="189" t="str">
        <f>'Summary (3)'!V21</f>
        <v>New</v>
      </c>
      <c r="AS12" s="1290"/>
      <c r="AT12" s="1291"/>
      <c r="AU12" s="1294"/>
      <c r="AV12" s="1291"/>
      <c r="AW12" s="143" t="str">
        <f>IF('+ Summary (1)'!$B$10="New Agreement","","Current")</f>
        <v/>
      </c>
      <c r="AX12" s="399" t="str">
        <f>'Summary (3)'!X21</f>
        <v xml:space="preserve"> </v>
      </c>
      <c r="AY12" s="192" t="str">
        <f>'Summary (3)'!Y21</f>
        <v>New</v>
      </c>
      <c r="AZ12" s="1201"/>
      <c r="BA12" s="1202"/>
      <c r="BB12" s="1205"/>
      <c r="BC12" s="1202"/>
      <c r="BD12" s="144" t="str">
        <f>IF('+ Summary (1)'!$B$10="New Agreement","","Current")</f>
        <v/>
      </c>
      <c r="BE12" s="400" t="str">
        <f>'Summary (3)'!AA21</f>
        <v xml:space="preserve"> </v>
      </c>
      <c r="BF12" s="195" t="str">
        <f>'Summary (3)'!AB21</f>
        <v>New</v>
      </c>
      <c r="BG12" s="1216"/>
      <c r="BH12" s="1217"/>
      <c r="BI12" s="1220"/>
      <c r="BJ12" s="1217"/>
      <c r="BK12" s="145" t="str">
        <f>IF('+ Summary (1)'!$B$10="New Agreement","","Current")</f>
        <v/>
      </c>
      <c r="BL12" s="401" t="str">
        <f>'Summary (3)'!AD21</f>
        <v xml:space="preserve"> </v>
      </c>
      <c r="BM12" s="198" t="str">
        <f>'Summary (3)'!AE21</f>
        <v>New</v>
      </c>
      <c r="BN12" s="1192"/>
      <c r="BO12" s="1193"/>
      <c r="BP12" s="1196"/>
      <c r="BQ12" s="1193"/>
      <c r="BR12" s="146" t="str">
        <f>IF('+ Summary (1)'!$B$10="New Agreement","","Current")</f>
        <v/>
      </c>
      <c r="BS12" s="402" t="str">
        <f>'Summary (3)'!AG21</f>
        <v xml:space="preserve"> </v>
      </c>
      <c r="BT12" s="905" t="str">
        <f>'Summary (3)'!AH21</f>
        <v>New</v>
      </c>
      <c r="BU12" s="1228"/>
      <c r="BV12" s="1230"/>
      <c r="BW12" s="1232"/>
    </row>
    <row r="13" spans="1:112" s="366" customFormat="1" ht="63">
      <c r="A13" s="1183"/>
      <c r="B13" s="1184"/>
      <c r="C13" s="171" t="s">
        <v>335</v>
      </c>
      <c r="D13" s="139" t="s">
        <v>336</v>
      </c>
      <c r="E13" s="139" t="s">
        <v>337</v>
      </c>
      <c r="F13" s="139" t="s">
        <v>338</v>
      </c>
      <c r="G13" s="129" t="s">
        <v>339</v>
      </c>
      <c r="H13" s="386" t="s">
        <v>340</v>
      </c>
      <c r="I13" s="169" t="s">
        <v>339</v>
      </c>
      <c r="J13" s="178" t="s">
        <v>335</v>
      </c>
      <c r="K13" s="130" t="s">
        <v>336</v>
      </c>
      <c r="L13" s="130" t="s">
        <v>337</v>
      </c>
      <c r="M13" s="130" t="s">
        <v>338</v>
      </c>
      <c r="N13" s="130" t="str">
        <f>G13</f>
        <v>Budgeted Salary</v>
      </c>
      <c r="O13" s="387" t="str">
        <f>H13</f>
        <v>Change</v>
      </c>
      <c r="P13" s="176" t="str">
        <f>I13</f>
        <v>Budgeted Salary</v>
      </c>
      <c r="Q13" s="181" t="s">
        <v>335</v>
      </c>
      <c r="R13" s="131" t="s">
        <v>336</v>
      </c>
      <c r="S13" s="131" t="s">
        <v>337</v>
      </c>
      <c r="T13" s="131" t="s">
        <v>338</v>
      </c>
      <c r="U13" s="131" t="str">
        <f>N13</f>
        <v>Budgeted Salary</v>
      </c>
      <c r="V13" s="388" t="str">
        <f>O13</f>
        <v>Change</v>
      </c>
      <c r="W13" s="179" t="str">
        <f>P13</f>
        <v>Budgeted Salary</v>
      </c>
      <c r="X13" s="184" t="s">
        <v>335</v>
      </c>
      <c r="Y13" s="140" t="s">
        <v>336</v>
      </c>
      <c r="Z13" s="140" t="s">
        <v>337</v>
      </c>
      <c r="AA13" s="140" t="s">
        <v>338</v>
      </c>
      <c r="AB13" s="136" t="str">
        <f>U13</f>
        <v>Budgeted Salary</v>
      </c>
      <c r="AC13" s="396" t="str">
        <f>V13</f>
        <v>Change</v>
      </c>
      <c r="AD13" s="183" t="str">
        <f>W13</f>
        <v>Budgeted Salary</v>
      </c>
      <c r="AE13" s="187" t="s">
        <v>335</v>
      </c>
      <c r="AF13" s="138" t="s">
        <v>336</v>
      </c>
      <c r="AG13" s="138" t="s">
        <v>337</v>
      </c>
      <c r="AH13" s="138" t="s">
        <v>338</v>
      </c>
      <c r="AI13" s="137" t="str">
        <f>AB13</f>
        <v>Budgeted Salary</v>
      </c>
      <c r="AJ13" s="397" t="str">
        <f>AC13</f>
        <v>Change</v>
      </c>
      <c r="AK13" s="186" t="str">
        <f>AD13</f>
        <v>Budgeted Salary</v>
      </c>
      <c r="AL13" s="190" t="s">
        <v>335</v>
      </c>
      <c r="AM13" s="147" t="s">
        <v>336</v>
      </c>
      <c r="AN13" s="147" t="s">
        <v>337</v>
      </c>
      <c r="AO13" s="147" t="s">
        <v>338</v>
      </c>
      <c r="AP13" s="142" t="str">
        <f>AI13</f>
        <v>Budgeted Salary</v>
      </c>
      <c r="AQ13" s="398" t="str">
        <f>AJ13</f>
        <v>Change</v>
      </c>
      <c r="AR13" s="189" t="str">
        <f>AK13</f>
        <v>Budgeted Salary</v>
      </c>
      <c r="AS13" s="193" t="s">
        <v>335</v>
      </c>
      <c r="AT13" s="148" t="s">
        <v>336</v>
      </c>
      <c r="AU13" s="148" t="s">
        <v>337</v>
      </c>
      <c r="AV13" s="148" t="s">
        <v>338</v>
      </c>
      <c r="AW13" s="143" t="str">
        <f>AP13</f>
        <v>Budgeted Salary</v>
      </c>
      <c r="AX13" s="399" t="str">
        <f>AQ13</f>
        <v>Change</v>
      </c>
      <c r="AY13" s="192" t="str">
        <f>AR13</f>
        <v>Budgeted Salary</v>
      </c>
      <c r="AZ13" s="196" t="s">
        <v>335</v>
      </c>
      <c r="BA13" s="149" t="s">
        <v>336</v>
      </c>
      <c r="BB13" s="149" t="s">
        <v>337</v>
      </c>
      <c r="BC13" s="149" t="s">
        <v>338</v>
      </c>
      <c r="BD13" s="144" t="str">
        <f>AW13</f>
        <v>Budgeted Salary</v>
      </c>
      <c r="BE13" s="400" t="str">
        <f>AX13</f>
        <v>Change</v>
      </c>
      <c r="BF13" s="195" t="str">
        <f>AY13</f>
        <v>Budgeted Salary</v>
      </c>
      <c r="BG13" s="199" t="s">
        <v>335</v>
      </c>
      <c r="BH13" s="150" t="s">
        <v>336</v>
      </c>
      <c r="BI13" s="150" t="s">
        <v>337</v>
      </c>
      <c r="BJ13" s="150" t="s">
        <v>338</v>
      </c>
      <c r="BK13" s="145" t="str">
        <f>BD13</f>
        <v>Budgeted Salary</v>
      </c>
      <c r="BL13" s="401" t="str">
        <f>BE13</f>
        <v>Change</v>
      </c>
      <c r="BM13" s="198" t="str">
        <f>BF13</f>
        <v>Budgeted Salary</v>
      </c>
      <c r="BN13" s="200" t="s">
        <v>335</v>
      </c>
      <c r="BO13" s="151" t="s">
        <v>336</v>
      </c>
      <c r="BP13" s="151" t="s">
        <v>337</v>
      </c>
      <c r="BQ13" s="151" t="s">
        <v>338</v>
      </c>
      <c r="BR13" s="146" t="str">
        <f>BK13</f>
        <v>Budgeted Salary</v>
      </c>
      <c r="BS13" s="402" t="str">
        <f>BL13</f>
        <v>Change</v>
      </c>
      <c r="BT13" s="905" t="str">
        <f>BM13</f>
        <v>Budgeted Salary</v>
      </c>
      <c r="BU13" s="906" t="str">
        <f>U13</f>
        <v>Budgeted Salary</v>
      </c>
      <c r="BV13" s="909" t="str">
        <f>V13</f>
        <v>Change</v>
      </c>
      <c r="BW13" s="910"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176"/>
      <c r="B14" s="1145"/>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11">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176"/>
      <c r="B15" s="1145"/>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11">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176"/>
      <c r="B16" s="1145"/>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11">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176"/>
      <c r="B17" s="1145"/>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 t="shared" si="9"/>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11">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176"/>
      <c r="B18" s="1145"/>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11">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176"/>
      <c r="B19" s="1145"/>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11">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176"/>
      <c r="B20" s="1145"/>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11">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176"/>
      <c r="B21" s="1145"/>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11">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176"/>
      <c r="B22" s="1145"/>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11">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176"/>
      <c r="B23" s="1145"/>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11">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176"/>
      <c r="B24" s="1145"/>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11">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176"/>
      <c r="B25" s="1145"/>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11">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176"/>
      <c r="B26" s="1145"/>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11">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176"/>
      <c r="B27" s="1145"/>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11">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176"/>
      <c r="B28" s="1145"/>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11">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176"/>
      <c r="B29" s="1145"/>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11">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176"/>
      <c r="B30" s="1145"/>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11">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176"/>
      <c r="B31" s="1145"/>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11">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176"/>
      <c r="B32" s="1145"/>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11">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176"/>
      <c r="B33" s="1145"/>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11">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176"/>
      <c r="B34" s="1145"/>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11">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176"/>
      <c r="B35" s="1145"/>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11">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176"/>
      <c r="B36" s="1145"/>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11">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176"/>
      <c r="B37" s="1145"/>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11">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176"/>
      <c r="B38" s="1145"/>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11">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176"/>
      <c r="B39" s="1145"/>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11">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176"/>
      <c r="B40" s="1145"/>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11">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176"/>
      <c r="B41" s="1145"/>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11">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176"/>
      <c r="B42" s="1145"/>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11">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176"/>
      <c r="B43" s="1145"/>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11">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176"/>
      <c r="B44" s="1145"/>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11">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176"/>
      <c r="B45" s="1145"/>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11">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176"/>
      <c r="B46" s="1145"/>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11">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176"/>
      <c r="B47" s="1145"/>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11">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176"/>
      <c r="B48" s="1145"/>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11">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176"/>
      <c r="B49" s="1145"/>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11">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176"/>
      <c r="B50" s="1145"/>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11">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176"/>
      <c r="B51" s="1145"/>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11">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176"/>
      <c r="B52" s="1145"/>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11">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176"/>
      <c r="B53" s="1145"/>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11">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176"/>
      <c r="B54" s="1145"/>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11">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176"/>
      <c r="B55" s="1145"/>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11">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176"/>
      <c r="B56" s="1145"/>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11">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176"/>
      <c r="B57" s="1145"/>
      <c r="C57" s="1282" t="s">
        <v>341</v>
      </c>
      <c r="D57" s="1283"/>
      <c r="E57" s="1283"/>
      <c r="F57" s="1284"/>
      <c r="G57" s="611">
        <f>ROUND(SUM(G14:G56),0)</f>
        <v>0</v>
      </c>
      <c r="H57" s="609">
        <f>ROUND(SUM(H14:H56),0)</f>
        <v>0</v>
      </c>
      <c r="I57" s="612">
        <f>ROUND(SUM(I14:I56),0)</f>
        <v>0</v>
      </c>
      <c r="J57" s="1282" t="s">
        <v>341</v>
      </c>
      <c r="K57" s="1283"/>
      <c r="L57" s="1283"/>
      <c r="M57" s="1284"/>
      <c r="N57" s="611">
        <f>ROUND(SUM(N14:N56),0)</f>
        <v>0</v>
      </c>
      <c r="O57" s="609">
        <f>ROUND(SUM(O14:O56),0)</f>
        <v>0</v>
      </c>
      <c r="P57" s="612">
        <f>ROUND(SUM(P14:P56),0)</f>
        <v>0</v>
      </c>
      <c r="Q57" s="1282" t="s">
        <v>341</v>
      </c>
      <c r="R57" s="1283"/>
      <c r="S57" s="1283"/>
      <c r="T57" s="1284"/>
      <c r="U57" s="611">
        <f>ROUND(SUM(U14:U56),0)</f>
        <v>0</v>
      </c>
      <c r="V57" s="609">
        <f>ROUND(SUM(V14:V56),0)</f>
        <v>0</v>
      </c>
      <c r="W57" s="612">
        <f>ROUND(SUM(W14:W56),0)</f>
        <v>0</v>
      </c>
      <c r="X57" s="1282" t="s">
        <v>341</v>
      </c>
      <c r="Y57" s="1283"/>
      <c r="Z57" s="1283"/>
      <c r="AA57" s="1284"/>
      <c r="AB57" s="611">
        <f>ROUND(SUM(AB14:AB56),0)</f>
        <v>0</v>
      </c>
      <c r="AC57" s="609">
        <f>ROUND(SUM(AC14:AC56),0)</f>
        <v>0</v>
      </c>
      <c r="AD57" s="612">
        <f>ROUND(SUM(AD14:AD56),0)</f>
        <v>0</v>
      </c>
      <c r="AE57" s="1282" t="s">
        <v>341</v>
      </c>
      <c r="AF57" s="1283"/>
      <c r="AG57" s="1283"/>
      <c r="AH57" s="1284"/>
      <c r="AI57" s="611">
        <f>ROUND(SUM(AI14:AI56),0)</f>
        <v>0</v>
      </c>
      <c r="AJ57" s="609">
        <f>ROUND(SUM(AJ14:AJ56),0)</f>
        <v>0</v>
      </c>
      <c r="AK57" s="612">
        <f>SUM(AK14:AK56)</f>
        <v>0</v>
      </c>
      <c r="AL57" s="1282" t="s">
        <v>341</v>
      </c>
      <c r="AM57" s="1283"/>
      <c r="AN57" s="1283"/>
      <c r="AO57" s="1284"/>
      <c r="AP57" s="611">
        <f>ROUND(SUM(AP14:AP56),0)</f>
        <v>0</v>
      </c>
      <c r="AQ57" s="609">
        <f>ROUND(SUM(AQ14:AQ56),0)</f>
        <v>0</v>
      </c>
      <c r="AR57" s="612">
        <f>ROUND(SUM(AR14:AR56),0)</f>
        <v>0</v>
      </c>
      <c r="AS57" s="1282" t="s">
        <v>341</v>
      </c>
      <c r="AT57" s="1283"/>
      <c r="AU57" s="1283"/>
      <c r="AV57" s="1284"/>
      <c r="AW57" s="611">
        <f>ROUND(SUM(AW14:AW56),0)</f>
        <v>0</v>
      </c>
      <c r="AX57" s="609">
        <f>ROUND(SUM(AX14:AX56),0)</f>
        <v>0</v>
      </c>
      <c r="AY57" s="612">
        <f>ROUND(SUM(AY14:AY56),0)</f>
        <v>0</v>
      </c>
      <c r="AZ57" s="1282" t="s">
        <v>341</v>
      </c>
      <c r="BA57" s="1283"/>
      <c r="BB57" s="1283"/>
      <c r="BC57" s="1284"/>
      <c r="BD57" s="611">
        <f>ROUND(SUM(BD14:BD56),0)</f>
        <v>0</v>
      </c>
      <c r="BE57" s="609">
        <f>ROUND(SUM(BE14:BE56),0)</f>
        <v>0</v>
      </c>
      <c r="BF57" s="612">
        <f>ROUND(SUM(BF14:BF56),0)</f>
        <v>0</v>
      </c>
      <c r="BG57" s="1282" t="s">
        <v>341</v>
      </c>
      <c r="BH57" s="1283"/>
      <c r="BI57" s="1283"/>
      <c r="BJ57" s="1284"/>
      <c r="BK57" s="611">
        <f>ROUND(SUM(BK14:BK56),0)</f>
        <v>0</v>
      </c>
      <c r="BL57" s="609">
        <f>ROUND(SUM(BL14:BL56),0)</f>
        <v>0</v>
      </c>
      <c r="BM57" s="612">
        <f>ROUND(SUM(BM14:BM56),0)</f>
        <v>0</v>
      </c>
      <c r="BN57" s="1282" t="s">
        <v>341</v>
      </c>
      <c r="BO57" s="1283"/>
      <c r="BP57" s="1283"/>
      <c r="BQ57" s="1284"/>
      <c r="BR57" s="611">
        <f>ROUND(SUM(BR14:BR56),0)</f>
        <v>0</v>
      </c>
      <c r="BS57" s="609">
        <f>ROUND(SUM(BS14:BS56),0)</f>
        <v>0</v>
      </c>
      <c r="BT57" s="912">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176"/>
      <c r="B58" s="1145"/>
      <c r="C58" s="1234" t="s">
        <v>342</v>
      </c>
      <c r="D58" s="1235"/>
      <c r="E58" s="1236"/>
      <c r="F58" s="616">
        <f>SUM(F14:F56)</f>
        <v>0</v>
      </c>
      <c r="G58" s="90"/>
      <c r="H58" s="403"/>
      <c r="I58" s="98"/>
      <c r="J58" s="1234" t="s">
        <v>342</v>
      </c>
      <c r="K58" s="1235"/>
      <c r="L58" s="1236"/>
      <c r="M58" s="616">
        <f>SUM(M14:M56)</f>
        <v>0</v>
      </c>
      <c r="N58" s="90"/>
      <c r="O58" s="403"/>
      <c r="P58" s="98"/>
      <c r="Q58" s="1234" t="s">
        <v>342</v>
      </c>
      <c r="R58" s="1235"/>
      <c r="S58" s="1236"/>
      <c r="T58" s="616">
        <f>SUM(T14:T56)</f>
        <v>0</v>
      </c>
      <c r="U58" s="90"/>
      <c r="V58" s="403"/>
      <c r="W58" s="98"/>
      <c r="X58" s="1234" t="s">
        <v>342</v>
      </c>
      <c r="Y58" s="1235"/>
      <c r="Z58" s="1236"/>
      <c r="AA58" s="616">
        <f>SUM(AA14:AA56)</f>
        <v>0</v>
      </c>
      <c r="AB58" s="90"/>
      <c r="AC58" s="403"/>
      <c r="AD58" s="98"/>
      <c r="AE58" s="1234" t="s">
        <v>342</v>
      </c>
      <c r="AF58" s="1235"/>
      <c r="AG58" s="1236"/>
      <c r="AH58" s="616">
        <f>SUM(AH14:AH56)</f>
        <v>0</v>
      </c>
      <c r="AI58" s="90"/>
      <c r="AJ58" s="403"/>
      <c r="AK58" s="98"/>
      <c r="AL58" s="1234" t="s">
        <v>342</v>
      </c>
      <c r="AM58" s="1235"/>
      <c r="AN58" s="1236"/>
      <c r="AO58" s="616">
        <f>SUM(AO14:AO56)</f>
        <v>0</v>
      </c>
      <c r="AP58" s="90"/>
      <c r="AQ58" s="403"/>
      <c r="AR58" s="98"/>
      <c r="AS58" s="1234" t="s">
        <v>342</v>
      </c>
      <c r="AT58" s="1235"/>
      <c r="AU58" s="1236"/>
      <c r="AV58" s="616">
        <f>SUM(AV14:AV56)</f>
        <v>0</v>
      </c>
      <c r="AW58" s="90"/>
      <c r="AX58" s="403"/>
      <c r="AY58" s="98"/>
      <c r="AZ58" s="1234" t="s">
        <v>342</v>
      </c>
      <c r="BA58" s="1235"/>
      <c r="BB58" s="1236"/>
      <c r="BC58" s="616">
        <f>SUM(BC14:BC56)</f>
        <v>0</v>
      </c>
      <c r="BD58" s="90"/>
      <c r="BE58" s="403"/>
      <c r="BF58" s="98"/>
      <c r="BG58" s="1234" t="s">
        <v>342</v>
      </c>
      <c r="BH58" s="1235"/>
      <c r="BI58" s="1236"/>
      <c r="BJ58" s="616">
        <f>SUM(BJ14:BJ56)</f>
        <v>0</v>
      </c>
      <c r="BK58" s="90"/>
      <c r="BL58" s="403"/>
      <c r="BM58" s="98"/>
      <c r="BN58" s="1234" t="s">
        <v>342</v>
      </c>
      <c r="BO58" s="1235"/>
      <c r="BP58" s="1236"/>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176"/>
      <c r="B59" s="1145"/>
      <c r="C59" s="374"/>
      <c r="D59" s="375"/>
      <c r="E59" s="375"/>
      <c r="F59" s="794" t="s">
        <v>343</v>
      </c>
      <c r="G59" s="377"/>
      <c r="H59" s="617">
        <f>I59-G59</f>
        <v>0</v>
      </c>
      <c r="I59" s="378"/>
      <c r="J59" s="374"/>
      <c r="K59" s="168"/>
      <c r="L59" s="375"/>
      <c r="M59" s="794" t="s">
        <v>343</v>
      </c>
      <c r="N59" s="527"/>
      <c r="O59" s="617">
        <f>P59-N59</f>
        <v>0</v>
      </c>
      <c r="P59" s="378"/>
      <c r="Q59" s="173"/>
      <c r="R59" s="375"/>
      <c r="S59" s="375"/>
      <c r="T59" s="797" t="s">
        <v>343</v>
      </c>
      <c r="U59" s="377"/>
      <c r="V59" s="617">
        <f>W59-U59</f>
        <v>0</v>
      </c>
      <c r="W59" s="378"/>
      <c r="X59" s="374"/>
      <c r="Y59" s="375"/>
      <c r="Z59" s="168"/>
      <c r="AA59" s="794" t="s">
        <v>343</v>
      </c>
      <c r="AB59" s="377"/>
      <c r="AC59" s="617">
        <f>AD59-AB59</f>
        <v>0</v>
      </c>
      <c r="AD59" s="378"/>
      <c r="AE59" s="374"/>
      <c r="AF59" s="168"/>
      <c r="AG59" s="375"/>
      <c r="AH59" s="794" t="s">
        <v>343</v>
      </c>
      <c r="AI59" s="527"/>
      <c r="AJ59" s="437">
        <f>AK59-AI59</f>
        <v>0</v>
      </c>
      <c r="AK59" s="378"/>
      <c r="AL59" s="173"/>
      <c r="AM59" s="375"/>
      <c r="AN59" s="375"/>
      <c r="AO59" s="794" t="s">
        <v>343</v>
      </c>
      <c r="AP59" s="377"/>
      <c r="AQ59" s="437">
        <f>AR59-AP59</f>
        <v>0</v>
      </c>
      <c r="AR59" s="378"/>
      <c r="AS59" s="374"/>
      <c r="AT59" s="375"/>
      <c r="AU59" s="375"/>
      <c r="AV59" s="794" t="s">
        <v>343</v>
      </c>
      <c r="AW59" s="377"/>
      <c r="AX59" s="437">
        <f>AY59-AW59</f>
        <v>0</v>
      </c>
      <c r="AY59" s="378"/>
      <c r="AZ59" s="374"/>
      <c r="BA59" s="375"/>
      <c r="BB59" s="375"/>
      <c r="BC59" s="376" t="s">
        <v>343</v>
      </c>
      <c r="BD59" s="377"/>
      <c r="BE59" s="437">
        <f>BF59-BD59</f>
        <v>0</v>
      </c>
      <c r="BF59" s="378"/>
      <c r="BG59" s="374"/>
      <c r="BH59" s="375"/>
      <c r="BI59" s="375"/>
      <c r="BJ59" s="794" t="s">
        <v>343</v>
      </c>
      <c r="BK59" s="377"/>
      <c r="BL59" s="437">
        <f>BM59-BK59</f>
        <v>0</v>
      </c>
      <c r="BM59" s="378"/>
      <c r="BN59" s="374"/>
      <c r="BO59" s="375"/>
      <c r="BP59" s="375"/>
      <c r="BQ59" s="794" t="s">
        <v>343</v>
      </c>
      <c r="BR59" s="377"/>
      <c r="BS59" s="437">
        <f>BT59-BR59</f>
        <v>0</v>
      </c>
      <c r="BT59" s="913"/>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176"/>
      <c r="B60" s="1145"/>
      <c r="C60" s="406"/>
      <c r="D60" s="87"/>
      <c r="E60" s="99"/>
      <c r="F60" s="795" t="s">
        <v>344</v>
      </c>
      <c r="G60" s="901">
        <f>ROUND(G57*G59,0)</f>
        <v>0</v>
      </c>
      <c r="H60" s="609">
        <f>I60-G60</f>
        <v>0</v>
      </c>
      <c r="I60" s="902">
        <f>ROUND(I57*I59,0)</f>
        <v>0</v>
      </c>
      <c r="J60" s="406"/>
      <c r="K60" s="87"/>
      <c r="L60" s="99"/>
      <c r="M60" s="795" t="s">
        <v>344</v>
      </c>
      <c r="N60" s="901">
        <f>ROUND(N57*N59,0)</f>
        <v>0</v>
      </c>
      <c r="O60" s="609">
        <f>P60-N60</f>
        <v>0</v>
      </c>
      <c r="P60" s="902">
        <f>ROUND(P57*P59,0)</f>
        <v>0</v>
      </c>
      <c r="Q60" s="406"/>
      <c r="R60" s="87"/>
      <c r="S60" s="99"/>
      <c r="T60" s="795" t="s">
        <v>344</v>
      </c>
      <c r="U60" s="901">
        <f>ROUND(U57*U59,0)</f>
        <v>0</v>
      </c>
      <c r="V60" s="609">
        <f>W60-U60</f>
        <v>0</v>
      </c>
      <c r="W60" s="902">
        <f>ROUND(W57*W59,0)</f>
        <v>0</v>
      </c>
      <c r="X60" s="406"/>
      <c r="Y60" s="87"/>
      <c r="Z60" s="99"/>
      <c r="AA60" s="795" t="s">
        <v>344</v>
      </c>
      <c r="AB60" s="901">
        <f>ROUND(AB57*AB59,0)</f>
        <v>0</v>
      </c>
      <c r="AC60" s="609">
        <f>AD60-AB60</f>
        <v>0</v>
      </c>
      <c r="AD60" s="902">
        <f>ROUND(AD57*AD59,0)</f>
        <v>0</v>
      </c>
      <c r="AE60" s="406"/>
      <c r="AF60" s="87"/>
      <c r="AG60" s="99"/>
      <c r="AH60" s="795" t="s">
        <v>344</v>
      </c>
      <c r="AI60" s="901">
        <f>ROUND(AI57*AI59,0)</f>
        <v>0</v>
      </c>
      <c r="AJ60" s="609">
        <f>AK60-AI60</f>
        <v>0</v>
      </c>
      <c r="AK60" s="902">
        <f>ROUND(AK57*AK59,0)</f>
        <v>0</v>
      </c>
      <c r="AL60" s="406"/>
      <c r="AM60" s="87"/>
      <c r="AN60" s="99"/>
      <c r="AO60" s="795" t="s">
        <v>344</v>
      </c>
      <c r="AP60" s="864">
        <f>ROUND(AP57*AP59,0)</f>
        <v>0</v>
      </c>
      <c r="AQ60" s="613">
        <f>AR60-AP60</f>
        <v>0</v>
      </c>
      <c r="AR60" s="707">
        <f>ROUND(AR57*AR59,0)</f>
        <v>0</v>
      </c>
      <c r="AS60" s="406"/>
      <c r="AT60" s="87"/>
      <c r="AU60" s="99"/>
      <c r="AV60" s="795" t="s">
        <v>344</v>
      </c>
      <c r="AW60" s="901">
        <f>ROUND(AW57*AW59,0)</f>
        <v>0</v>
      </c>
      <c r="AX60" s="609">
        <f>AY60-AW60</f>
        <v>0</v>
      </c>
      <c r="AY60" s="902">
        <f>ROUND(AY57*AY59,0)</f>
        <v>0</v>
      </c>
      <c r="AZ60" s="406"/>
      <c r="BA60" s="87"/>
      <c r="BB60" s="99"/>
      <c r="BC60" s="837" t="s">
        <v>344</v>
      </c>
      <c r="BD60" s="901">
        <f>ROUND(BD57*BD59,0)</f>
        <v>0</v>
      </c>
      <c r="BE60" s="609">
        <f>BF60-BD60</f>
        <v>0</v>
      </c>
      <c r="BF60" s="902">
        <f>ROUND(BF57*BF59,0)</f>
        <v>0</v>
      </c>
      <c r="BG60" s="406"/>
      <c r="BH60" s="87"/>
      <c r="BI60" s="99"/>
      <c r="BJ60" s="795" t="s">
        <v>344</v>
      </c>
      <c r="BK60" s="901">
        <f>ROUND(BK57*BK59,0)</f>
        <v>0</v>
      </c>
      <c r="BL60" s="609">
        <f>BM60-BK60</f>
        <v>0</v>
      </c>
      <c r="BM60" s="902">
        <f>ROUND(BM57*BM59,0)</f>
        <v>0</v>
      </c>
      <c r="BN60" s="406"/>
      <c r="BO60" s="87"/>
      <c r="BP60" s="99"/>
      <c r="BQ60" s="795" t="s">
        <v>344</v>
      </c>
      <c r="BR60" s="901">
        <f>ROUND(BR57*BR59,0)</f>
        <v>0</v>
      </c>
      <c r="BS60" s="609">
        <f>BT60-BR60</f>
        <v>0</v>
      </c>
      <c r="BT60" s="914">
        <f>ROUND(BT57*BT59,0)</f>
        <v>0</v>
      </c>
      <c r="BU60" s="623">
        <f t="shared" ref="BU60:BW60" si="33">SUM(G60,N60,U60,AB60,AI60,AP60,AW60,BD60,BK60,BR60)</f>
        <v>0</v>
      </c>
      <c r="BV60" s="903">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177"/>
      <c r="B61" s="1178"/>
      <c r="C61" s="407"/>
      <c r="D61" s="174"/>
      <c r="E61" s="174"/>
      <c r="F61" s="796" t="s">
        <v>345</v>
      </c>
      <c r="G61" s="865">
        <f>G57+G60</f>
        <v>0</v>
      </c>
      <c r="H61" s="614">
        <f>H57+H60</f>
        <v>0</v>
      </c>
      <c r="I61" s="615">
        <f>I57+I60</f>
        <v>0</v>
      </c>
      <c r="J61" s="407"/>
      <c r="K61" s="174"/>
      <c r="L61" s="174"/>
      <c r="M61" s="796" t="s">
        <v>345</v>
      </c>
      <c r="N61" s="865">
        <f>N57+N60</f>
        <v>0</v>
      </c>
      <c r="O61" s="614">
        <f>O57+O60</f>
        <v>0</v>
      </c>
      <c r="P61" s="615">
        <f>P57+P60</f>
        <v>0</v>
      </c>
      <c r="Q61" s="407"/>
      <c r="R61" s="174"/>
      <c r="S61" s="174"/>
      <c r="T61" s="796" t="s">
        <v>345</v>
      </c>
      <c r="U61" s="865">
        <f>U57+U60</f>
        <v>0</v>
      </c>
      <c r="V61" s="614">
        <f>V57+V60</f>
        <v>0</v>
      </c>
      <c r="W61" s="615">
        <f>W57+W60</f>
        <v>0</v>
      </c>
      <c r="X61" s="407"/>
      <c r="Y61" s="174"/>
      <c r="Z61" s="174"/>
      <c r="AA61" s="796" t="s">
        <v>345</v>
      </c>
      <c r="AB61" s="865">
        <f>AB57+AB60</f>
        <v>0</v>
      </c>
      <c r="AC61" s="614">
        <f>AC57+AC60</f>
        <v>0</v>
      </c>
      <c r="AD61" s="615">
        <f>AD57+AD60</f>
        <v>0</v>
      </c>
      <c r="AE61" s="407"/>
      <c r="AF61" s="174"/>
      <c r="AG61" s="174"/>
      <c r="AH61" s="796" t="s">
        <v>345</v>
      </c>
      <c r="AI61" s="865">
        <f>AI57+AI60</f>
        <v>0</v>
      </c>
      <c r="AJ61" s="614">
        <f>AJ57+AJ60</f>
        <v>0</v>
      </c>
      <c r="AK61" s="615">
        <f>AK57+AK60</f>
        <v>0</v>
      </c>
      <c r="AL61" s="407"/>
      <c r="AM61" s="174"/>
      <c r="AN61" s="174"/>
      <c r="AO61" s="796" t="s">
        <v>345</v>
      </c>
      <c r="AP61" s="865">
        <f>AP57+AP60</f>
        <v>0</v>
      </c>
      <c r="AQ61" s="614">
        <f>AQ57+AQ60</f>
        <v>0</v>
      </c>
      <c r="AR61" s="615">
        <f>AR57+AR60</f>
        <v>0</v>
      </c>
      <c r="AS61" s="407"/>
      <c r="AT61" s="174"/>
      <c r="AU61" s="174"/>
      <c r="AV61" s="796" t="s">
        <v>345</v>
      </c>
      <c r="AW61" s="865">
        <f>AW57+AW60</f>
        <v>0</v>
      </c>
      <c r="AX61" s="614">
        <f>AX57+AX60</f>
        <v>0</v>
      </c>
      <c r="AY61" s="615">
        <f>AY57+AY60</f>
        <v>0</v>
      </c>
      <c r="AZ61" s="407"/>
      <c r="BA61" s="174"/>
      <c r="BB61" s="174"/>
      <c r="BC61" s="175" t="s">
        <v>345</v>
      </c>
      <c r="BD61" s="865">
        <f>BD57+BD60</f>
        <v>0</v>
      </c>
      <c r="BE61" s="614">
        <f>BE57+BE60</f>
        <v>0</v>
      </c>
      <c r="BF61" s="615">
        <f>BF57+BF60</f>
        <v>0</v>
      </c>
      <c r="BG61" s="407"/>
      <c r="BH61" s="174"/>
      <c r="BI61" s="174"/>
      <c r="BJ61" s="796" t="s">
        <v>345</v>
      </c>
      <c r="BK61" s="865">
        <f>BK57+BK60</f>
        <v>0</v>
      </c>
      <c r="BL61" s="614">
        <f>BL57+BL60</f>
        <v>0</v>
      </c>
      <c r="BM61" s="615">
        <f>BM57+BM60</f>
        <v>0</v>
      </c>
      <c r="BN61" s="407"/>
      <c r="BO61" s="174"/>
      <c r="BP61" s="174"/>
      <c r="BQ61" s="796" t="s">
        <v>345</v>
      </c>
      <c r="BR61" s="865">
        <f>BR57+BR60</f>
        <v>0</v>
      </c>
      <c r="BS61" s="614">
        <f>BS57+BS60</f>
        <v>0</v>
      </c>
      <c r="BT61" s="915">
        <f>BT57+BT60</f>
        <v>0</v>
      </c>
      <c r="BU61" s="619">
        <f t="shared" ref="BU61:BW61" si="34">SUM(G61,N61,U61,AB61,AI61,AP61,AW61,BD61,BK61,BR61)</f>
        <v>0</v>
      </c>
      <c r="BV61" s="620">
        <f t="shared" si="34"/>
        <v>0</v>
      </c>
      <c r="BW61" s="621">
        <f t="shared" si="34"/>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269</v>
      </c>
      <c r="B73" s="599"/>
      <c r="C73" s="240">
        <f>'Summary (3)'!$E87</f>
        <v>1</v>
      </c>
      <c r="D73" s="241">
        <f>'Summary (3)'!$E87</f>
        <v>1</v>
      </c>
      <c r="E73" s="241">
        <f>'Summary (3)'!$E87</f>
        <v>1</v>
      </c>
      <c r="F73" s="241">
        <f>'Summary (3)'!$E87</f>
        <v>1</v>
      </c>
      <c r="G73" s="241">
        <f>'Summary (3)'!$E87</f>
        <v>1</v>
      </c>
      <c r="H73" s="410">
        <f>'Summary (3)'!$E87</f>
        <v>1</v>
      </c>
      <c r="I73" s="242">
        <f>'Summary (3)'!$E87</f>
        <v>1</v>
      </c>
      <c r="J73" s="240">
        <f>'Summary (3)'!$H87</f>
        <v>2</v>
      </c>
      <c r="K73" s="241">
        <f>'Summary (3)'!$H87</f>
        <v>2</v>
      </c>
      <c r="L73" s="241">
        <f>'Summary (3)'!$H87</f>
        <v>2</v>
      </c>
      <c r="M73" s="241">
        <f>'Summary (3)'!$H87</f>
        <v>2</v>
      </c>
      <c r="N73" s="241">
        <f>'Summary (3)'!$H87</f>
        <v>2</v>
      </c>
      <c r="O73" s="410">
        <f>'Summary (3)'!$H87</f>
        <v>2</v>
      </c>
      <c r="P73" s="242">
        <f>'Summary (3)'!$H87</f>
        <v>2</v>
      </c>
      <c r="Q73" s="240">
        <f>'Summary (3)'!$K87</f>
        <v>3</v>
      </c>
      <c r="R73" s="241">
        <f>'Summary (3)'!$K87</f>
        <v>3</v>
      </c>
      <c r="S73" s="241">
        <f>'Summary (3)'!$K87</f>
        <v>3</v>
      </c>
      <c r="T73" s="241">
        <f>'Summary (3)'!$K87</f>
        <v>3</v>
      </c>
      <c r="U73" s="241">
        <f>'Summary (3)'!$K87</f>
        <v>3</v>
      </c>
      <c r="V73" s="410">
        <f>'Summary (3)'!$K87</f>
        <v>3</v>
      </c>
      <c r="W73" s="242">
        <f>'Summary (3)'!$K87</f>
        <v>3</v>
      </c>
      <c r="X73" s="240">
        <f>'Summary (3)'!$N87</f>
        <v>4</v>
      </c>
      <c r="Y73" s="241">
        <f>'Summary (3)'!$N87</f>
        <v>4</v>
      </c>
      <c r="Z73" s="241">
        <f>'Summary (3)'!$N87</f>
        <v>4</v>
      </c>
      <c r="AA73" s="241">
        <f>'Summary (3)'!$N87</f>
        <v>4</v>
      </c>
      <c r="AB73" s="241">
        <f>'Summary (3)'!$N87</f>
        <v>4</v>
      </c>
      <c r="AC73" s="410">
        <f>'Summary (3)'!$N87</f>
        <v>4</v>
      </c>
      <c r="AD73" s="242">
        <f>'Summary (3)'!$N87</f>
        <v>4</v>
      </c>
      <c r="AE73" s="240">
        <f>'Summary (3)'!$Q87</f>
        <v>5</v>
      </c>
      <c r="AF73" s="241">
        <f>'Summary (3)'!$Q87</f>
        <v>5</v>
      </c>
      <c r="AG73" s="241">
        <f>'Summary (3)'!$Q87</f>
        <v>5</v>
      </c>
      <c r="AH73" s="241">
        <f>'Summary (3)'!$Q87</f>
        <v>5</v>
      </c>
      <c r="AI73" s="241">
        <f>'Summary (3)'!$Q87</f>
        <v>5</v>
      </c>
      <c r="AJ73" s="410">
        <f>'Summary (3)'!$Q87</f>
        <v>5</v>
      </c>
      <c r="AK73" s="242">
        <f>'Summary (3)'!$Q87</f>
        <v>5</v>
      </c>
      <c r="AL73" s="240">
        <f>'Summary (3)'!$T87</f>
        <v>6</v>
      </c>
      <c r="AM73" s="241">
        <f>'Summary (3)'!$T87</f>
        <v>6</v>
      </c>
      <c r="AN73" s="241">
        <f>'Summary (3)'!$T87</f>
        <v>6</v>
      </c>
      <c r="AO73" s="241">
        <f>'Summary (3)'!$T87</f>
        <v>6</v>
      </c>
      <c r="AP73" s="241">
        <f>'Summary (3)'!$T87</f>
        <v>6</v>
      </c>
      <c r="AQ73" s="410">
        <f>'Summary (3)'!$T87</f>
        <v>6</v>
      </c>
      <c r="AR73" s="242">
        <f>'Summary (3)'!$T87</f>
        <v>6</v>
      </c>
      <c r="AS73" s="240">
        <f>'Summary (3)'!$W87</f>
        <v>7</v>
      </c>
      <c r="AT73" s="241">
        <f>'Summary (3)'!$W87</f>
        <v>7</v>
      </c>
      <c r="AU73" s="241">
        <f>'Summary (3)'!$W87</f>
        <v>7</v>
      </c>
      <c r="AV73" s="241">
        <f>'Summary (3)'!$W87</f>
        <v>7</v>
      </c>
      <c r="AW73" s="241">
        <f>'Summary (3)'!$W87</f>
        <v>7</v>
      </c>
      <c r="AX73" s="410">
        <f>'Summary (3)'!$W87</f>
        <v>7</v>
      </c>
      <c r="AY73" s="242">
        <f>'Summary (3)'!$W87</f>
        <v>7</v>
      </c>
      <c r="AZ73" s="240">
        <f>'Summary (3)'!$Z87</f>
        <v>8</v>
      </c>
      <c r="BA73" s="241">
        <f>'Summary (3)'!$Z87</f>
        <v>8</v>
      </c>
      <c r="BB73" s="241">
        <f>'Summary (3)'!$Z87</f>
        <v>8</v>
      </c>
      <c r="BC73" s="241">
        <f>'Summary (3)'!$Z87</f>
        <v>8</v>
      </c>
      <c r="BD73" s="241">
        <f>'Summary (3)'!$Z87</f>
        <v>8</v>
      </c>
      <c r="BE73" s="410">
        <f>'Summary (3)'!$Z87</f>
        <v>8</v>
      </c>
      <c r="BF73" s="242">
        <f>'Summary (3)'!$Z87</f>
        <v>8</v>
      </c>
      <c r="BG73" s="240">
        <f>'Summary (3)'!$AC87</f>
        <v>9</v>
      </c>
      <c r="BH73" s="241">
        <f>'Summary (3)'!$AC87</f>
        <v>9</v>
      </c>
      <c r="BI73" s="241">
        <f>'Summary (3)'!$AC87</f>
        <v>9</v>
      </c>
      <c r="BJ73" s="241">
        <f>'Summary (3)'!$AC87</f>
        <v>9</v>
      </c>
      <c r="BK73" s="241">
        <f>'Summary (3)'!$AC87</f>
        <v>9</v>
      </c>
      <c r="BL73" s="410">
        <f>'Summary (3)'!$AC87</f>
        <v>9</v>
      </c>
      <c r="BM73" s="242">
        <f>'Summary (3)'!$AC87</f>
        <v>9</v>
      </c>
      <c r="BN73" s="240">
        <f>'Summary (3)'!$AF87</f>
        <v>10</v>
      </c>
      <c r="BO73" s="241">
        <f>'Summary (3)'!$AF87</f>
        <v>10</v>
      </c>
      <c r="BP73" s="241">
        <f>'Summary (3)'!$AF87</f>
        <v>10</v>
      </c>
      <c r="BQ73" s="241">
        <f>'Summary (3)'!$AF87</f>
        <v>10</v>
      </c>
      <c r="BR73" s="241">
        <f>'Summary (3)'!$AF87</f>
        <v>10</v>
      </c>
      <c r="BS73" s="410">
        <f>'Summary (3)'!$AF87</f>
        <v>10</v>
      </c>
      <c r="BT73" s="242">
        <f>'Summary (3)'!$AF87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270</v>
      </c>
      <c r="B74" s="600"/>
      <c r="C74" s="243">
        <f>'Summary (3)'!$E88</f>
        <v>45323</v>
      </c>
      <c r="D74" s="92">
        <f>'Summary (3)'!$E88</f>
        <v>45323</v>
      </c>
      <c r="E74" s="92">
        <f>'Summary (3)'!$E88</f>
        <v>45323</v>
      </c>
      <c r="F74" s="92">
        <f>'Summary (3)'!$E88</f>
        <v>45323</v>
      </c>
      <c r="G74" s="92">
        <f>'Summary (3)'!$E88</f>
        <v>45323</v>
      </c>
      <c r="H74" s="411">
        <f>'Summary (3)'!$E88</f>
        <v>45323</v>
      </c>
      <c r="I74" s="244">
        <f>'Summary (3)'!$E88</f>
        <v>45323</v>
      </c>
      <c r="J74" s="243">
        <f>'Summary (3)'!$H88</f>
        <v>45689</v>
      </c>
      <c r="K74" s="92">
        <f>'Summary (3)'!$H88</f>
        <v>45689</v>
      </c>
      <c r="L74" s="92">
        <f>'Summary (3)'!$H88</f>
        <v>45689</v>
      </c>
      <c r="M74" s="92">
        <f>'Summary (3)'!$H88</f>
        <v>45689</v>
      </c>
      <c r="N74" s="92">
        <f>'Summary (3)'!$H88</f>
        <v>45689</v>
      </c>
      <c r="O74" s="411">
        <f>'Summary (3)'!$H88</f>
        <v>45689</v>
      </c>
      <c r="P74" s="244">
        <f>'Summary (3)'!$H88</f>
        <v>45689</v>
      </c>
      <c r="Q74" s="243">
        <f>'Summary (3)'!$K88</f>
        <v>46054</v>
      </c>
      <c r="R74" s="92">
        <f>'Summary (3)'!$K88</f>
        <v>46054</v>
      </c>
      <c r="S74" s="92">
        <f>'Summary (3)'!$K88</f>
        <v>46054</v>
      </c>
      <c r="T74" s="92">
        <f>'Summary (3)'!$K88</f>
        <v>46054</v>
      </c>
      <c r="U74" s="92">
        <f>'Summary (3)'!$K88</f>
        <v>46054</v>
      </c>
      <c r="V74" s="411">
        <f>'Summary (3)'!$K88</f>
        <v>46054</v>
      </c>
      <c r="W74" s="244">
        <f>'Summary (3)'!$K88</f>
        <v>46054</v>
      </c>
      <c r="X74" s="243">
        <f>'Summary (3)'!$N88</f>
        <v>46419</v>
      </c>
      <c r="Y74" s="92">
        <f>'Summary (3)'!$N88</f>
        <v>46419</v>
      </c>
      <c r="Z74" s="92">
        <f>'Summary (3)'!$N88</f>
        <v>46419</v>
      </c>
      <c r="AA74" s="92">
        <f>'Summary (3)'!$N88</f>
        <v>46419</v>
      </c>
      <c r="AB74" s="92">
        <f>'Summary (3)'!$N88</f>
        <v>46419</v>
      </c>
      <c r="AC74" s="411">
        <f>'Summary (3)'!$N88</f>
        <v>46419</v>
      </c>
      <c r="AD74" s="244">
        <f>'Summary (3)'!$N88</f>
        <v>46419</v>
      </c>
      <c r="AE74" s="243">
        <f>'Summary (3)'!$Q88</f>
        <v>46784</v>
      </c>
      <c r="AF74" s="92">
        <f>'Summary (3)'!$Q88</f>
        <v>46784</v>
      </c>
      <c r="AG74" s="92">
        <f>'Summary (3)'!$Q88</f>
        <v>46784</v>
      </c>
      <c r="AH74" s="92">
        <f>'Summary (3)'!$Q88</f>
        <v>46784</v>
      </c>
      <c r="AI74" s="92">
        <f>'Summary (3)'!$Q88</f>
        <v>46784</v>
      </c>
      <c r="AJ74" s="411">
        <f>'Summary (3)'!$Q88</f>
        <v>46784</v>
      </c>
      <c r="AK74" s="244">
        <f>'Summary (3)'!$Q88</f>
        <v>46784</v>
      </c>
      <c r="AL74" s="243">
        <f>'Summary (3)'!$T88</f>
        <v>47150</v>
      </c>
      <c r="AM74" s="92">
        <f>'Summary (3)'!$T88</f>
        <v>47150</v>
      </c>
      <c r="AN74" s="92">
        <f>'Summary (3)'!$T88</f>
        <v>47150</v>
      </c>
      <c r="AO74" s="92">
        <f>'Summary (3)'!$T88</f>
        <v>47150</v>
      </c>
      <c r="AP74" s="92">
        <f>'Summary (3)'!$T88</f>
        <v>47150</v>
      </c>
      <c r="AQ74" s="411">
        <f>'Summary (3)'!$T88</f>
        <v>47150</v>
      </c>
      <c r="AR74" s="244">
        <f>'Summary (3)'!$T88</f>
        <v>47150</v>
      </c>
      <c r="AS74" s="243">
        <f>'Summary (3)'!$W88</f>
        <v>47515</v>
      </c>
      <c r="AT74" s="92">
        <f>'Summary (3)'!$W88</f>
        <v>47515</v>
      </c>
      <c r="AU74" s="92">
        <f>'Summary (3)'!$W88</f>
        <v>47515</v>
      </c>
      <c r="AV74" s="92">
        <f>'Summary (3)'!$W88</f>
        <v>47515</v>
      </c>
      <c r="AW74" s="92">
        <f>'Summary (3)'!$W88</f>
        <v>47515</v>
      </c>
      <c r="AX74" s="411">
        <f>'Summary (3)'!$W88</f>
        <v>47515</v>
      </c>
      <c r="AY74" s="244">
        <f>'Summary (3)'!$W88</f>
        <v>47515</v>
      </c>
      <c r="AZ74" s="243">
        <f>'Summary (3)'!$Z88</f>
        <v>47880</v>
      </c>
      <c r="BA74" s="92">
        <f>'Summary (3)'!$Z88</f>
        <v>47880</v>
      </c>
      <c r="BB74" s="92">
        <f>'Summary (3)'!$Z88</f>
        <v>47880</v>
      </c>
      <c r="BC74" s="92">
        <f>'Summary (3)'!$Z88</f>
        <v>47880</v>
      </c>
      <c r="BD74" s="92">
        <f>'Summary (3)'!$Z88</f>
        <v>47880</v>
      </c>
      <c r="BE74" s="411">
        <f>'Summary (3)'!$Z88</f>
        <v>47880</v>
      </c>
      <c r="BF74" s="244">
        <f>'Summary (3)'!$Z88</f>
        <v>47880</v>
      </c>
      <c r="BG74" s="243">
        <f>'Summary (3)'!$AC88</f>
        <v>48245</v>
      </c>
      <c r="BH74" s="92">
        <f>'Summary (3)'!$AC88</f>
        <v>48245</v>
      </c>
      <c r="BI74" s="92">
        <f>'Summary (3)'!$AC88</f>
        <v>48245</v>
      </c>
      <c r="BJ74" s="92">
        <f>'Summary (3)'!$AC88</f>
        <v>48245</v>
      </c>
      <c r="BK74" s="92">
        <f>'Summary (3)'!$AC88</f>
        <v>48245</v>
      </c>
      <c r="BL74" s="411">
        <f>'Summary (3)'!$AC88</f>
        <v>48245</v>
      </c>
      <c r="BM74" s="244">
        <f>'Summary (3)'!$AC88</f>
        <v>48245</v>
      </c>
      <c r="BN74" s="243">
        <f>'Summary (3)'!$AF88</f>
        <v>48611</v>
      </c>
      <c r="BO74" s="92">
        <f>'Summary (3)'!$AF88</f>
        <v>48611</v>
      </c>
      <c r="BP74" s="92">
        <f>'Summary (3)'!$AF88</f>
        <v>48611</v>
      </c>
      <c r="BQ74" s="92">
        <f>'Summary (3)'!$AF88</f>
        <v>48611</v>
      </c>
      <c r="BR74" s="92">
        <f>'Summary (3)'!$AF88</f>
        <v>48611</v>
      </c>
      <c r="BS74" s="411">
        <f>'Summary (3)'!$AF88</f>
        <v>48611</v>
      </c>
      <c r="BT74" s="244">
        <f>'Summary (3)'!$AF88</f>
        <v>48611</v>
      </c>
      <c r="BU74" s="92">
        <f>'Summary (3)'!AI88</f>
        <v>45323</v>
      </c>
      <c r="BV74" s="92">
        <f>'Summary (3)'!AJ88</f>
        <v>45323</v>
      </c>
      <c r="BW74" s="92">
        <f>'Summary (3)'!AK88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271</v>
      </c>
      <c r="B75" s="600"/>
      <c r="C75" s="243">
        <f>'Summary (3)'!$E89</f>
        <v>45688</v>
      </c>
      <c r="D75" s="92">
        <f>'Summary (3)'!$E89</f>
        <v>45688</v>
      </c>
      <c r="E75" s="92">
        <f>'Summary (3)'!$E89</f>
        <v>45688</v>
      </c>
      <c r="F75" s="92">
        <f>'Summary (3)'!$E89</f>
        <v>45688</v>
      </c>
      <c r="G75" s="92">
        <f>'Summary (3)'!$E89</f>
        <v>45688</v>
      </c>
      <c r="H75" s="411">
        <f>'Summary (3)'!$E89</f>
        <v>45688</v>
      </c>
      <c r="I75" s="244">
        <f>'Summary (3)'!$E89</f>
        <v>45688</v>
      </c>
      <c r="J75" s="243">
        <f>'Summary (3)'!$H89</f>
        <v>46053</v>
      </c>
      <c r="K75" s="92">
        <f>'Summary (3)'!$H89</f>
        <v>46053</v>
      </c>
      <c r="L75" s="92">
        <f>'Summary (3)'!$H89</f>
        <v>46053</v>
      </c>
      <c r="M75" s="92">
        <f>'Summary (3)'!$H89</f>
        <v>46053</v>
      </c>
      <c r="N75" s="92">
        <f>'Summary (3)'!$H89</f>
        <v>46053</v>
      </c>
      <c r="O75" s="411">
        <f>'Summary (3)'!$H89</f>
        <v>46053</v>
      </c>
      <c r="P75" s="244">
        <f>'Summary (3)'!$H89</f>
        <v>46053</v>
      </c>
      <c r="Q75" s="243">
        <f>'Summary (3)'!$K89</f>
        <v>46418</v>
      </c>
      <c r="R75" s="92">
        <f>'Summary (3)'!$K89</f>
        <v>46418</v>
      </c>
      <c r="S75" s="92">
        <f>'Summary (3)'!$K89</f>
        <v>46418</v>
      </c>
      <c r="T75" s="92">
        <f>'Summary (3)'!$K89</f>
        <v>46418</v>
      </c>
      <c r="U75" s="92">
        <f>'Summary (3)'!$K89</f>
        <v>46418</v>
      </c>
      <c r="V75" s="411">
        <f>'Summary (3)'!$K89</f>
        <v>46418</v>
      </c>
      <c r="W75" s="244">
        <f>'Summary (3)'!$K89</f>
        <v>46418</v>
      </c>
      <c r="X75" s="243">
        <f>'Summary (3)'!$N89</f>
        <v>46783</v>
      </c>
      <c r="Y75" s="92">
        <f>'Summary (3)'!$N89</f>
        <v>46783</v>
      </c>
      <c r="Z75" s="92">
        <f>'Summary (3)'!$N89</f>
        <v>46783</v>
      </c>
      <c r="AA75" s="92">
        <f>'Summary (3)'!$N89</f>
        <v>46783</v>
      </c>
      <c r="AB75" s="92">
        <f>'Summary (3)'!$N89</f>
        <v>46783</v>
      </c>
      <c r="AC75" s="411">
        <f>'Summary (3)'!$N89</f>
        <v>46783</v>
      </c>
      <c r="AD75" s="244">
        <f>'Summary (3)'!$N89</f>
        <v>46783</v>
      </c>
      <c r="AE75" s="243">
        <f>'Summary (3)'!$Q89</f>
        <v>47149</v>
      </c>
      <c r="AF75" s="92">
        <f>'Summary (3)'!$Q89</f>
        <v>47149</v>
      </c>
      <c r="AG75" s="92">
        <f>'Summary (3)'!$Q89</f>
        <v>47149</v>
      </c>
      <c r="AH75" s="92">
        <f>'Summary (3)'!$Q89</f>
        <v>47149</v>
      </c>
      <c r="AI75" s="92">
        <f>'Summary (3)'!$Q89</f>
        <v>47149</v>
      </c>
      <c r="AJ75" s="411">
        <f>'Summary (3)'!$Q89</f>
        <v>47149</v>
      </c>
      <c r="AK75" s="244">
        <f>'Summary (3)'!$Q89</f>
        <v>47149</v>
      </c>
      <c r="AL75" s="243">
        <f>'Summary (3)'!$T89</f>
        <v>47514</v>
      </c>
      <c r="AM75" s="92">
        <f>'Summary (3)'!$T89</f>
        <v>47514</v>
      </c>
      <c r="AN75" s="92">
        <f>'Summary (3)'!$T89</f>
        <v>47514</v>
      </c>
      <c r="AO75" s="92">
        <f>'Summary (3)'!$T89</f>
        <v>47514</v>
      </c>
      <c r="AP75" s="92">
        <f>'Summary (3)'!$T89</f>
        <v>47514</v>
      </c>
      <c r="AQ75" s="411">
        <f>'Summary (3)'!$T89</f>
        <v>47514</v>
      </c>
      <c r="AR75" s="244">
        <f>'Summary (3)'!$T89</f>
        <v>47514</v>
      </c>
      <c r="AS75" s="243">
        <f>'Summary (3)'!$W89</f>
        <v>47879</v>
      </c>
      <c r="AT75" s="92">
        <f>'Summary (3)'!$W89</f>
        <v>47879</v>
      </c>
      <c r="AU75" s="92">
        <f>'Summary (3)'!$W89</f>
        <v>47879</v>
      </c>
      <c r="AV75" s="92">
        <f>'Summary (3)'!$W89</f>
        <v>47879</v>
      </c>
      <c r="AW75" s="92">
        <f>'Summary (3)'!$W89</f>
        <v>47879</v>
      </c>
      <c r="AX75" s="411">
        <f>'Summary (3)'!$W89</f>
        <v>47879</v>
      </c>
      <c r="AY75" s="244">
        <f>'Summary (3)'!$W89</f>
        <v>47879</v>
      </c>
      <c r="AZ75" s="243">
        <f>'Summary (3)'!$Z89</f>
        <v>48244</v>
      </c>
      <c r="BA75" s="92">
        <f>'Summary (3)'!$Z89</f>
        <v>48244</v>
      </c>
      <c r="BB75" s="92">
        <f>'Summary (3)'!$Z89</f>
        <v>48244</v>
      </c>
      <c r="BC75" s="92">
        <f>'Summary (3)'!$Z89</f>
        <v>48244</v>
      </c>
      <c r="BD75" s="92">
        <f>'Summary (3)'!$Z89</f>
        <v>48244</v>
      </c>
      <c r="BE75" s="411">
        <f>'Summary (3)'!$Z89</f>
        <v>48244</v>
      </c>
      <c r="BF75" s="244">
        <f>'Summary (3)'!$Z89</f>
        <v>48244</v>
      </c>
      <c r="BG75" s="243">
        <f>'Summary (3)'!$AC89</f>
        <v>48610</v>
      </c>
      <c r="BH75" s="92">
        <f>'Summary (3)'!$AC89</f>
        <v>48610</v>
      </c>
      <c r="BI75" s="92">
        <f>'Summary (3)'!$AC89</f>
        <v>48610</v>
      </c>
      <c r="BJ75" s="92">
        <f>'Summary (3)'!$AC89</f>
        <v>48610</v>
      </c>
      <c r="BK75" s="92">
        <f>'Summary (3)'!$AC89</f>
        <v>48610</v>
      </c>
      <c r="BL75" s="411">
        <f>'Summary (3)'!$AC89</f>
        <v>48610</v>
      </c>
      <c r="BM75" s="244">
        <f>'Summary (3)'!$AC89</f>
        <v>48610</v>
      </c>
      <c r="BN75" s="243">
        <f>'Summary (3)'!$AF89</f>
        <v>48975</v>
      </c>
      <c r="BO75" s="92">
        <f>'Summary (3)'!$AF89</f>
        <v>48975</v>
      </c>
      <c r="BP75" s="92">
        <f>'Summary (3)'!$AF89</f>
        <v>48975</v>
      </c>
      <c r="BQ75" s="92">
        <f>'Summary (3)'!$AF89</f>
        <v>48975</v>
      </c>
      <c r="BR75" s="92">
        <f>'Summary (3)'!$AF89</f>
        <v>48975</v>
      </c>
      <c r="BS75" s="411">
        <f>'Summary (3)'!$AF89</f>
        <v>48975</v>
      </c>
      <c r="BT75" s="244">
        <f>'Summary (3)'!$AF89</f>
        <v>48975</v>
      </c>
      <c r="BU75" s="92">
        <f>'Summary (3)'!AI89</f>
        <v>45688</v>
      </c>
      <c r="BV75" s="92">
        <f>'Summary (3)'!AJ89</f>
        <v>45688</v>
      </c>
      <c r="BW75" s="92">
        <f>'Summary (3)'!AK89</f>
        <v>45688</v>
      </c>
    </row>
    <row r="76" spans="1:112" s="86" customFormat="1">
      <c r="A76" s="599" t="s">
        <v>259</v>
      </c>
      <c r="B76" s="599"/>
      <c r="C76" s="243">
        <f>'Summary (3)'!$E90</f>
        <v>0</v>
      </c>
      <c r="D76" s="92">
        <f>'Summary (3)'!$E90</f>
        <v>0</v>
      </c>
      <c r="E76" s="92">
        <f>'Summary (3)'!$E90</f>
        <v>0</v>
      </c>
      <c r="F76" s="92">
        <f>'Summary (3)'!$E90</f>
        <v>0</v>
      </c>
      <c r="G76" s="92">
        <f>'Summary (3)'!$E90</f>
        <v>0</v>
      </c>
      <c r="H76" s="411">
        <f>'Summary (3)'!$E90</f>
        <v>0</v>
      </c>
      <c r="I76" s="244">
        <f>'Summary (3)'!$E90</f>
        <v>0</v>
      </c>
      <c r="J76" s="243">
        <f>'Summary (3)'!$H90</f>
        <v>0</v>
      </c>
      <c r="K76" s="92">
        <f>'Summary (3)'!$H90</f>
        <v>0</v>
      </c>
      <c r="L76" s="92">
        <f>'Summary (3)'!$H90</f>
        <v>0</v>
      </c>
      <c r="M76" s="92">
        <f>'Summary (3)'!$H90</f>
        <v>0</v>
      </c>
      <c r="N76" s="92">
        <f>'Summary (3)'!$H90</f>
        <v>0</v>
      </c>
      <c r="O76" s="411">
        <f>'Summary (3)'!$H90</f>
        <v>0</v>
      </c>
      <c r="P76" s="244">
        <f>'Summary (3)'!$H90</f>
        <v>0</v>
      </c>
      <c r="Q76" s="243">
        <f>'Summary (3)'!$K90</f>
        <v>0</v>
      </c>
      <c r="R76" s="92">
        <f>'Summary (3)'!$K90</f>
        <v>0</v>
      </c>
      <c r="S76" s="92">
        <f>'Summary (3)'!$K90</f>
        <v>0</v>
      </c>
      <c r="T76" s="92">
        <f>'Summary (3)'!$K90</f>
        <v>0</v>
      </c>
      <c r="U76" s="92">
        <f>'Summary (3)'!$K90</f>
        <v>0</v>
      </c>
      <c r="V76" s="411">
        <f>'Summary (3)'!$K90</f>
        <v>0</v>
      </c>
      <c r="W76" s="244">
        <f>'Summary (3)'!$K90</f>
        <v>0</v>
      </c>
      <c r="X76" s="243">
        <f>'Summary (3)'!$N90</f>
        <v>0</v>
      </c>
      <c r="Y76" s="92">
        <f>'Summary (3)'!$N90</f>
        <v>0</v>
      </c>
      <c r="Z76" s="92">
        <f>'Summary (3)'!$N90</f>
        <v>0</v>
      </c>
      <c r="AA76" s="92">
        <f>'Summary (3)'!$N90</f>
        <v>0</v>
      </c>
      <c r="AB76" s="92">
        <f>'Summary (3)'!$N90</f>
        <v>0</v>
      </c>
      <c r="AC76" s="411">
        <f>'Summary (3)'!$N90</f>
        <v>0</v>
      </c>
      <c r="AD76" s="244">
        <f>'Summary (3)'!$N90</f>
        <v>0</v>
      </c>
      <c r="AE76" s="243">
        <f>'Summary (3)'!$Q90</f>
        <v>0</v>
      </c>
      <c r="AF76" s="92">
        <f>'Summary (3)'!$Q90</f>
        <v>0</v>
      </c>
      <c r="AG76" s="92">
        <f>'Summary (3)'!$Q90</f>
        <v>0</v>
      </c>
      <c r="AH76" s="92">
        <f>'Summary (3)'!$Q90</f>
        <v>0</v>
      </c>
      <c r="AI76" s="92">
        <f>'Summary (3)'!$Q90</f>
        <v>0</v>
      </c>
      <c r="AJ76" s="411">
        <f>'Summary (3)'!$Q90</f>
        <v>0</v>
      </c>
      <c r="AK76" s="244">
        <f>'Summary (3)'!$Q90</f>
        <v>0</v>
      </c>
      <c r="AL76" s="243">
        <f>'Summary (3)'!$T90</f>
        <v>0</v>
      </c>
      <c r="AM76" s="92">
        <f>'Summary (3)'!$T90</f>
        <v>0</v>
      </c>
      <c r="AN76" s="92">
        <f>'Summary (3)'!$T90</f>
        <v>0</v>
      </c>
      <c r="AO76" s="92">
        <f>'Summary (3)'!$T90</f>
        <v>0</v>
      </c>
      <c r="AP76" s="92">
        <f>'Summary (3)'!$T90</f>
        <v>0</v>
      </c>
      <c r="AQ76" s="411">
        <f>'Summary (3)'!$T90</f>
        <v>0</v>
      </c>
      <c r="AR76" s="244">
        <f>'Summary (3)'!$T90</f>
        <v>0</v>
      </c>
      <c r="AS76" s="243">
        <f>'Summary (3)'!$W90</f>
        <v>0</v>
      </c>
      <c r="AT76" s="92">
        <f>'Summary (3)'!$W90</f>
        <v>0</v>
      </c>
      <c r="AU76" s="92">
        <f>'Summary (3)'!$W90</f>
        <v>0</v>
      </c>
      <c r="AV76" s="92">
        <f>'Summary (3)'!$W90</f>
        <v>0</v>
      </c>
      <c r="AW76" s="92">
        <f>'Summary (3)'!$W90</f>
        <v>0</v>
      </c>
      <c r="AX76" s="411">
        <f>'Summary (3)'!$W90</f>
        <v>0</v>
      </c>
      <c r="AY76" s="244">
        <f>'Summary (3)'!$W90</f>
        <v>0</v>
      </c>
      <c r="AZ76" s="243">
        <f>'Summary (3)'!$Z90</f>
        <v>0</v>
      </c>
      <c r="BA76" s="92">
        <f>'Summary (3)'!$Z90</f>
        <v>0</v>
      </c>
      <c r="BB76" s="92">
        <f>'Summary (3)'!$Z90</f>
        <v>0</v>
      </c>
      <c r="BC76" s="92">
        <f>'Summary (3)'!$Z90</f>
        <v>0</v>
      </c>
      <c r="BD76" s="92">
        <f>'Summary (3)'!$Z90</f>
        <v>0</v>
      </c>
      <c r="BE76" s="411">
        <f>'Summary (3)'!$Z90</f>
        <v>0</v>
      </c>
      <c r="BF76" s="244">
        <f>'Summary (3)'!$Z90</f>
        <v>0</v>
      </c>
      <c r="BG76" s="243">
        <f>'Summary (3)'!$AC90</f>
        <v>0</v>
      </c>
      <c r="BH76" s="92">
        <f>'Summary (3)'!$AC90</f>
        <v>0</v>
      </c>
      <c r="BI76" s="92">
        <f>'Summary (3)'!$AC90</f>
        <v>0</v>
      </c>
      <c r="BJ76" s="92">
        <f>'Summary (3)'!$AC90</f>
        <v>0</v>
      </c>
      <c r="BK76" s="92">
        <f>'Summary (3)'!$AC90</f>
        <v>0</v>
      </c>
      <c r="BL76" s="411">
        <f>'Summary (3)'!$AC90</f>
        <v>0</v>
      </c>
      <c r="BM76" s="244">
        <f>'Summary (3)'!$AC90</f>
        <v>0</v>
      </c>
      <c r="BN76" s="243">
        <f>'Summary (3)'!$AF90</f>
        <v>0</v>
      </c>
      <c r="BO76" s="92">
        <f>'Summary (3)'!$AF90</f>
        <v>0</v>
      </c>
      <c r="BP76" s="92">
        <f>'Summary (3)'!$AF90</f>
        <v>0</v>
      </c>
      <c r="BQ76" s="92">
        <f>'Summary (3)'!$AF90</f>
        <v>0</v>
      </c>
      <c r="BR76" s="92">
        <f>'Summary (3)'!$AF90</f>
        <v>0</v>
      </c>
      <c r="BS76" s="411">
        <f>'Summary (3)'!$AF90</f>
        <v>0</v>
      </c>
      <c r="BT76" s="244">
        <f>'Summary (3)'!$AF90</f>
        <v>0</v>
      </c>
      <c r="BU76" s="92">
        <f>'Summary (3)'!AI90</f>
        <v>0</v>
      </c>
      <c r="BV76" s="92">
        <f>'Summary (3)'!AJ90</f>
        <v>0</v>
      </c>
      <c r="BW76" s="92">
        <f>'Summary (3)'!AK90</f>
        <v>0</v>
      </c>
    </row>
    <row r="77" spans="1:112" s="86" customFormat="1" ht="16.5" thickBot="1">
      <c r="A77" s="601" t="s">
        <v>272</v>
      </c>
      <c r="B77" s="601"/>
      <c r="C77" s="245">
        <f>'Summary (3)'!$E91</f>
        <v>0</v>
      </c>
      <c r="D77" s="246">
        <f>'Summary (3)'!$E91</f>
        <v>0</v>
      </c>
      <c r="E77" s="246">
        <f>'Summary (3)'!$E91</f>
        <v>0</v>
      </c>
      <c r="F77" s="246">
        <f>'Summary (3)'!$E91</f>
        <v>0</v>
      </c>
      <c r="G77" s="246">
        <f>'Summary (3)'!$E91</f>
        <v>0</v>
      </c>
      <c r="H77" s="412">
        <f>'Summary (3)'!$E91</f>
        <v>0</v>
      </c>
      <c r="I77" s="247">
        <f>'Summary (3)'!$E91</f>
        <v>0</v>
      </c>
      <c r="J77" s="245">
        <f>'Summary (3)'!$H91</f>
        <v>0</v>
      </c>
      <c r="K77" s="246">
        <f>'Summary (3)'!$H91</f>
        <v>0</v>
      </c>
      <c r="L77" s="246">
        <f>'Summary (3)'!$H91</f>
        <v>0</v>
      </c>
      <c r="M77" s="246">
        <f>'Summary (3)'!$H91</f>
        <v>0</v>
      </c>
      <c r="N77" s="246">
        <f>'Summary (3)'!$H91</f>
        <v>0</v>
      </c>
      <c r="O77" s="412">
        <f>'Summary (3)'!$H91</f>
        <v>0</v>
      </c>
      <c r="P77" s="247">
        <f>'Summary (3)'!$H91</f>
        <v>0</v>
      </c>
      <c r="Q77" s="245">
        <f>'Summary (3)'!$K91</f>
        <v>0</v>
      </c>
      <c r="R77" s="246">
        <f>'Summary (3)'!$K91</f>
        <v>0</v>
      </c>
      <c r="S77" s="246">
        <f>'Summary (3)'!$K91</f>
        <v>0</v>
      </c>
      <c r="T77" s="246">
        <f>'Summary (3)'!$K91</f>
        <v>0</v>
      </c>
      <c r="U77" s="246">
        <f>'Summary (3)'!$K91</f>
        <v>0</v>
      </c>
      <c r="V77" s="412">
        <f>'Summary (3)'!$K91</f>
        <v>0</v>
      </c>
      <c r="W77" s="247">
        <f>'Summary (3)'!$K91</f>
        <v>0</v>
      </c>
      <c r="X77" s="245">
        <f>'Summary (3)'!$N91</f>
        <v>0</v>
      </c>
      <c r="Y77" s="246">
        <f>'Summary (3)'!$N91</f>
        <v>0</v>
      </c>
      <c r="Z77" s="246">
        <f>'Summary (3)'!$N91</f>
        <v>0</v>
      </c>
      <c r="AA77" s="246">
        <f>'Summary (3)'!$N91</f>
        <v>0</v>
      </c>
      <c r="AB77" s="246">
        <f>'Summary (3)'!$N91</f>
        <v>0</v>
      </c>
      <c r="AC77" s="412">
        <f>'Summary (3)'!$N91</f>
        <v>0</v>
      </c>
      <c r="AD77" s="247">
        <f>'Summary (3)'!$N91</f>
        <v>0</v>
      </c>
      <c r="AE77" s="245">
        <f>'Summary (3)'!$Q91</f>
        <v>0</v>
      </c>
      <c r="AF77" s="246">
        <f>'Summary (3)'!$Q91</f>
        <v>0</v>
      </c>
      <c r="AG77" s="246">
        <f>'Summary (3)'!$Q91</f>
        <v>0</v>
      </c>
      <c r="AH77" s="246">
        <f>'Summary (3)'!$Q91</f>
        <v>0</v>
      </c>
      <c r="AI77" s="246">
        <f>'Summary (3)'!$Q91</f>
        <v>0</v>
      </c>
      <c r="AJ77" s="412">
        <f>'Summary (3)'!$Q91</f>
        <v>0</v>
      </c>
      <c r="AK77" s="247">
        <f>'Summary (3)'!$Q91</f>
        <v>0</v>
      </c>
      <c r="AL77" s="245">
        <f>'Summary (3)'!$T91</f>
        <v>0</v>
      </c>
      <c r="AM77" s="246">
        <f>'Summary (3)'!$T91</f>
        <v>0</v>
      </c>
      <c r="AN77" s="246">
        <f>'Summary (3)'!$T91</f>
        <v>0</v>
      </c>
      <c r="AO77" s="246">
        <f>'Summary (3)'!$T91</f>
        <v>0</v>
      </c>
      <c r="AP77" s="246">
        <f>'Summary (3)'!$T91</f>
        <v>0</v>
      </c>
      <c r="AQ77" s="412">
        <f>'Summary (3)'!$T91</f>
        <v>0</v>
      </c>
      <c r="AR77" s="247">
        <f>'Summary (3)'!$T91</f>
        <v>0</v>
      </c>
      <c r="AS77" s="245">
        <f>'Summary (3)'!$W91</f>
        <v>0</v>
      </c>
      <c r="AT77" s="246">
        <f>'Summary (3)'!$W91</f>
        <v>0</v>
      </c>
      <c r="AU77" s="246">
        <f>'Summary (3)'!$W91</f>
        <v>0</v>
      </c>
      <c r="AV77" s="246">
        <f>'Summary (3)'!$W91</f>
        <v>0</v>
      </c>
      <c r="AW77" s="246">
        <f>'Summary (3)'!$W91</f>
        <v>0</v>
      </c>
      <c r="AX77" s="412">
        <f>'Summary (3)'!$W91</f>
        <v>0</v>
      </c>
      <c r="AY77" s="247">
        <f>'Summary (3)'!$W91</f>
        <v>0</v>
      </c>
      <c r="AZ77" s="245">
        <f>'Summary (3)'!$Z91</f>
        <v>0</v>
      </c>
      <c r="BA77" s="246">
        <f>'Summary (3)'!$Z91</f>
        <v>0</v>
      </c>
      <c r="BB77" s="246">
        <f>'Summary (3)'!$Z91</f>
        <v>0</v>
      </c>
      <c r="BC77" s="246">
        <f>'Summary (3)'!$Z91</f>
        <v>0</v>
      </c>
      <c r="BD77" s="246">
        <f>'Summary (3)'!$Z91</f>
        <v>0</v>
      </c>
      <c r="BE77" s="412">
        <f>'Summary (3)'!$Z91</f>
        <v>0</v>
      </c>
      <c r="BF77" s="247">
        <f>'Summary (3)'!$Z91</f>
        <v>0</v>
      </c>
      <c r="BG77" s="245">
        <f>'Summary (3)'!$AC91</f>
        <v>0</v>
      </c>
      <c r="BH77" s="246">
        <f>'Summary (3)'!$AC91</f>
        <v>0</v>
      </c>
      <c r="BI77" s="246">
        <f>'Summary (3)'!$AC91</f>
        <v>0</v>
      </c>
      <c r="BJ77" s="246">
        <f>'Summary (3)'!$AC91</f>
        <v>0</v>
      </c>
      <c r="BK77" s="246">
        <f>'Summary (3)'!$AC91</f>
        <v>0</v>
      </c>
      <c r="BL77" s="412">
        <f>'Summary (3)'!$AC91</f>
        <v>0</v>
      </c>
      <c r="BM77" s="247">
        <f>'Summary (3)'!$AC91</f>
        <v>0</v>
      </c>
      <c r="BN77" s="245">
        <f>'Summary (3)'!$AF91</f>
        <v>0</v>
      </c>
      <c r="BO77" s="246">
        <f>'Summary (3)'!$AF91</f>
        <v>0</v>
      </c>
      <c r="BP77" s="246">
        <f>'Summary (3)'!$AF91</f>
        <v>0</v>
      </c>
      <c r="BQ77" s="246">
        <f>'Summary (3)'!$AF91</f>
        <v>0</v>
      </c>
      <c r="BR77" s="246">
        <f>'Summary (3)'!$AF91</f>
        <v>0</v>
      </c>
      <c r="BS77" s="412">
        <f>'Summary (3)'!$AF91</f>
        <v>0</v>
      </c>
      <c r="BT77" s="247">
        <f>'Summary (3)'!$AF91</f>
        <v>0</v>
      </c>
      <c r="BU77" s="226"/>
      <c r="BV77" s="226"/>
      <c r="BW77" s="227"/>
    </row>
    <row r="78" spans="1:112" s="363" customFormat="1">
      <c r="A78" s="632" t="s">
        <v>346</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C9:I9"/>
    <mergeCell ref="J9:P9"/>
    <mergeCell ref="Q9:W9"/>
    <mergeCell ref="X9:AD9"/>
    <mergeCell ref="AE9:AK9"/>
    <mergeCell ref="BN6:BP6"/>
    <mergeCell ref="C8:I8"/>
    <mergeCell ref="J8:P8"/>
    <mergeCell ref="Q8:W8"/>
    <mergeCell ref="X8:AD8"/>
    <mergeCell ref="AE8:AK8"/>
    <mergeCell ref="AL8:AR8"/>
    <mergeCell ref="AS8:AY8"/>
    <mergeCell ref="AZ8:BF8"/>
    <mergeCell ref="BG8:BM8"/>
    <mergeCell ref="AL9:AR9"/>
    <mergeCell ref="AS9:AY9"/>
    <mergeCell ref="AZ9:BF9"/>
    <mergeCell ref="BG9:BM9"/>
    <mergeCell ref="BN8:BT8"/>
    <mergeCell ref="BN10:BO12"/>
    <mergeCell ref="BP10:BQ12"/>
    <mergeCell ref="AN10:AO12"/>
    <mergeCell ref="AS10:AT12"/>
    <mergeCell ref="AU10:AV12"/>
    <mergeCell ref="AZ10:BA12"/>
    <mergeCell ref="BB10:BC12"/>
    <mergeCell ref="BG10:BH12"/>
    <mergeCell ref="BU9:BW9"/>
    <mergeCell ref="BN9:BT9"/>
    <mergeCell ref="BI10:BJ12"/>
    <mergeCell ref="BU11:BU12"/>
    <mergeCell ref="BV11:BV12"/>
    <mergeCell ref="BW11:BW12"/>
    <mergeCell ref="S10:T12"/>
    <mergeCell ref="X10:Y12"/>
    <mergeCell ref="Z10:AA12"/>
    <mergeCell ref="AE10:AF12"/>
    <mergeCell ref="AG10:AH12"/>
    <mergeCell ref="AL10:AM12"/>
    <mergeCell ref="C10:D12"/>
    <mergeCell ref="E10:F12"/>
    <mergeCell ref="J10:K12"/>
    <mergeCell ref="L10:M12"/>
    <mergeCell ref="Q10:R12"/>
    <mergeCell ref="BG58:BI58"/>
    <mergeCell ref="BN58:BP58"/>
    <mergeCell ref="BG57:BJ57"/>
    <mergeCell ref="BN57:BQ57"/>
    <mergeCell ref="C58:E58"/>
    <mergeCell ref="J58:L58"/>
    <mergeCell ref="Q58:S58"/>
    <mergeCell ref="X58:Z58"/>
    <mergeCell ref="AE58:AG58"/>
    <mergeCell ref="AL58:AN58"/>
    <mergeCell ref="AS58:AU58"/>
    <mergeCell ref="AZ58:BB58"/>
    <mergeCell ref="Q57:T57"/>
    <mergeCell ref="X57:AA57"/>
    <mergeCell ref="AE57:AH57"/>
    <mergeCell ref="AL57:AO57"/>
    <mergeCell ref="AS57:AV57"/>
    <mergeCell ref="AZ57:BC57"/>
    <mergeCell ref="C57:F57"/>
    <mergeCell ref="J57:M57"/>
    <mergeCell ref="A17:B17"/>
    <mergeCell ref="A18:B18"/>
    <mergeCell ref="A19:B19"/>
    <mergeCell ref="A20:B20"/>
    <mergeCell ref="A21:B21"/>
    <mergeCell ref="A9:B13"/>
    <mergeCell ref="A14:B14"/>
    <mergeCell ref="A15:B15"/>
    <mergeCell ref="A16:B16"/>
    <mergeCell ref="A27:B27"/>
    <mergeCell ref="A28:B28"/>
    <mergeCell ref="A29:B29"/>
    <mergeCell ref="A30:B30"/>
    <mergeCell ref="A31:B31"/>
    <mergeCell ref="A22:B22"/>
    <mergeCell ref="A23:B23"/>
    <mergeCell ref="A24:B24"/>
    <mergeCell ref="A25:B25"/>
    <mergeCell ref="A26:B26"/>
    <mergeCell ref="A37:B37"/>
    <mergeCell ref="A38:B38"/>
    <mergeCell ref="A39:B39"/>
    <mergeCell ref="A40:B40"/>
    <mergeCell ref="A41:B41"/>
    <mergeCell ref="A32:B32"/>
    <mergeCell ref="A33:B33"/>
    <mergeCell ref="A34:B34"/>
    <mergeCell ref="A35:B35"/>
    <mergeCell ref="A36:B36"/>
    <mergeCell ref="A47:B47"/>
    <mergeCell ref="A48:B48"/>
    <mergeCell ref="A49:B49"/>
    <mergeCell ref="A50:B50"/>
    <mergeCell ref="A51:B51"/>
    <mergeCell ref="A42:B42"/>
    <mergeCell ref="A43:B43"/>
    <mergeCell ref="A44:B44"/>
    <mergeCell ref="A45:B45"/>
    <mergeCell ref="A46:B46"/>
    <mergeCell ref="A57:B57"/>
    <mergeCell ref="A58:B58"/>
    <mergeCell ref="A59:B59"/>
    <mergeCell ref="A60:B60"/>
    <mergeCell ref="A61:B61"/>
    <mergeCell ref="A52:B52"/>
    <mergeCell ref="A53:B53"/>
    <mergeCell ref="A54:B54"/>
    <mergeCell ref="A55:B55"/>
    <mergeCell ref="A56:B56"/>
  </mergeCells>
  <conditionalFormatting sqref="C14:C56 J14:J56 Q14:Q56 X14:X56 AE14:AE56 AL14:AL56 AS14:AS56 AZ14:AZ56 BG14:BG56 BN14:BN56">
    <cfRule type="expression" dxfId="468" priority="13">
      <formula>AND(C14&gt;0,C14&lt;C$78)</formula>
    </cfRule>
  </conditionalFormatting>
  <conditionalFormatting sqref="C14:E56 J14:L56 Q14:S56 X14:Z56 AE14:AG56 AL14:AN56 AS14:AU56 AZ14:BB56 BG14:BI56 BN14:BP56">
    <cfRule type="expression" dxfId="467" priority="10">
      <formula>$A14=""</formula>
    </cfRule>
    <cfRule type="containsBlanks" dxfId="466" priority="12">
      <formula>LEN(TRIM(C14))=0</formula>
    </cfRule>
  </conditionalFormatting>
  <conditionalFormatting sqref="C58:BQ61">
    <cfRule type="expression" dxfId="464" priority="9">
      <formula>C$76&gt;C$75</formula>
    </cfRule>
  </conditionalFormatting>
  <conditionalFormatting sqref="C14:BT56 C57 G57:J57 Q57 X57 AE57 AL57 AS57 AZ57 BG57 BN57 N57:P61 U57:W61 AB57:AD61 AI57:AK61 AP57:AR61 AW57:AY61 BD57:BF61 BK57:BM61 BR57:BT61">
    <cfRule type="expression" dxfId="463" priority="7">
      <formula>C$76&gt;C$75</formula>
    </cfRule>
  </conditionalFormatting>
  <conditionalFormatting sqref="G59 I59 N59 P59 U59 W59 AB59 AD59 AI59 AK59 AP59 AR59 AW59 AY59 BD59 BF59 BK59 BM59 BR59 BT59">
    <cfRule type="containsBlanks" dxfId="462" priority="11">
      <formula>LEN(TRIM(G59))=0</formula>
    </cfRule>
  </conditionalFormatting>
  <conditionalFormatting sqref="BR60">
    <cfRule type="expression" dxfId="460" priority="5">
      <formula>BR$76&gt;BR$75</formula>
    </cfRule>
  </conditionalFormatting>
  <conditionalFormatting sqref="BT60">
    <cfRule type="expression" dxfId="457" priority="3">
      <formula>BT$76&gt;BT$75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6D0DBCF0-9994-463D-997D-FADD934DE782}">
            <xm:f>C$73&gt;'+ Summary (1)'!$D$6</xm:f>
            <x14:dxf>
              <fill>
                <patternFill>
                  <bgColor theme="0" tint="-0.499984740745262"/>
                </patternFill>
              </fill>
            </x14:dxf>
          </x14:cfRule>
          <xm:sqref>C58:BQ61</xm:sqref>
        </x14:conditionalFormatting>
        <x14:conditionalFormatting xmlns:xm="http://schemas.microsoft.com/office/excel/2006/main">
          <x14:cfRule type="expression" priority="4" id="{BAA5E671-1C5E-4312-BA22-A5AB91AA5B06}">
            <xm:f>BR$73&gt;'+ Summary (1)'!$D$6</xm:f>
            <x14:dxf>
              <fill>
                <patternFill>
                  <bgColor theme="0" tint="-0.499984740745262"/>
                </patternFill>
              </fill>
            </x14:dxf>
          </x14:cfRule>
          <xm:sqref>BR60</xm:sqref>
        </x14:conditionalFormatting>
        <x14:conditionalFormatting xmlns:xm="http://schemas.microsoft.com/office/excel/2006/main">
          <x14:cfRule type="expression" priority="6" id="{59E74816-5A87-480B-9F50-0F2EE967E2FA}">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2" id="{97C90AE3-0A07-4BB8-B259-83C8BC4989A0}">
            <xm:f>BT$73&gt;'+ Summary (1)'!$D$6</xm:f>
            <x14:dxf>
              <fill>
                <patternFill>
                  <bgColor theme="0" tint="-0.499984740745262"/>
                </patternFill>
              </fill>
            </x14:dxf>
          </x14:cfRule>
          <xm:sqref>BT60</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7E9A2-7CC1-460F-A4BE-24B268B82D59}">
  <sheetPr>
    <tabColor rgb="FFFF0000"/>
  </sheetPr>
  <dimension ref="A1:XFD208"/>
  <sheetViews>
    <sheetView tabSelected="1" zoomScale="80" zoomScaleNormal="80" workbookViewId="0">
      <selection activeCell="A44" sqref="A44:N44"/>
    </sheetView>
  </sheetViews>
  <sheetFormatPr defaultColWidth="0" defaultRowHeight="12.75" zeroHeight="1"/>
  <cols>
    <col min="1" max="13" width="10.5703125" customWidth="1"/>
    <col min="14" max="14" width="15" customWidth="1"/>
    <col min="15" max="15" width="9.140625" hidden="1" customWidth="1"/>
    <col min="16" max="16384" width="10.5703125" hidden="1"/>
  </cols>
  <sheetData>
    <row r="1" spans="1:14" ht="27">
      <c r="A1" s="985" t="s">
        <v>154</v>
      </c>
      <c r="B1" s="985"/>
      <c r="C1" s="985"/>
      <c r="D1" s="985"/>
      <c r="E1" s="985"/>
      <c r="F1" s="985"/>
      <c r="G1" s="985"/>
      <c r="H1" s="985"/>
      <c r="I1" s="985"/>
      <c r="J1" s="985"/>
      <c r="K1" s="985"/>
      <c r="L1" s="985"/>
      <c r="M1" s="985"/>
      <c r="N1" s="985"/>
    </row>
    <row r="2" spans="1:14" ht="27">
      <c r="A2" s="985" t="s">
        <v>155</v>
      </c>
      <c r="B2" s="985"/>
      <c r="C2" s="985"/>
      <c r="D2" s="985"/>
      <c r="E2" s="985"/>
      <c r="F2" s="985"/>
      <c r="G2" s="985"/>
      <c r="H2" s="985"/>
      <c r="I2" s="985"/>
      <c r="J2" s="985"/>
      <c r="K2" s="985"/>
      <c r="L2" s="985"/>
      <c r="M2" s="985"/>
      <c r="N2" s="985"/>
    </row>
    <row r="3" spans="1:14" ht="27">
      <c r="A3" s="985" t="s">
        <v>156</v>
      </c>
      <c r="B3" s="985"/>
      <c r="C3" s="985"/>
      <c r="D3" s="985"/>
      <c r="E3" s="985"/>
      <c r="F3" s="985"/>
      <c r="G3" s="985"/>
      <c r="H3" s="985"/>
      <c r="I3" s="985"/>
      <c r="J3" s="985"/>
      <c r="K3" s="985"/>
      <c r="L3" s="985"/>
      <c r="M3" s="985"/>
      <c r="N3" s="985"/>
    </row>
    <row r="4" spans="1:14" ht="26.25" customHeight="1">
      <c r="A4" s="951" t="s">
        <v>157</v>
      </c>
      <c r="B4" s="951"/>
      <c r="C4" s="951"/>
      <c r="D4" s="951"/>
      <c r="E4" s="951"/>
      <c r="F4" s="951"/>
      <c r="G4" s="951"/>
      <c r="H4" s="951"/>
      <c r="I4" s="951"/>
      <c r="J4" s="951"/>
      <c r="K4" s="951"/>
      <c r="L4" s="951"/>
      <c r="M4" s="951"/>
      <c r="N4" s="951"/>
    </row>
    <row r="5" spans="1:14" s="480" customFormat="1" ht="8.25" customHeight="1">
      <c r="A5" s="945"/>
      <c r="B5" s="945"/>
      <c r="C5" s="945"/>
      <c r="D5" s="945"/>
      <c r="E5" s="945"/>
      <c r="F5" s="945"/>
      <c r="G5" s="945"/>
      <c r="H5" s="945"/>
      <c r="I5" s="945"/>
      <c r="J5" s="945"/>
      <c r="K5" s="945"/>
      <c r="L5" s="945"/>
      <c r="M5" s="945"/>
      <c r="N5" s="945"/>
    </row>
    <row r="6" spans="1:14" ht="63.75" customHeight="1">
      <c r="A6" s="954" t="s">
        <v>461</v>
      </c>
      <c r="B6" s="954"/>
      <c r="C6" s="954"/>
      <c r="D6" s="954"/>
      <c r="E6" s="954"/>
      <c r="F6" s="954"/>
      <c r="G6" s="954"/>
      <c r="H6" s="954"/>
      <c r="I6" s="954"/>
      <c r="J6" s="954"/>
      <c r="K6" s="954"/>
      <c r="L6" s="954"/>
      <c r="M6" s="954"/>
      <c r="N6" s="954"/>
    </row>
    <row r="7" spans="1:14" ht="10.5" customHeight="1">
      <c r="A7" s="952"/>
      <c r="B7" s="952"/>
      <c r="C7" s="952"/>
      <c r="D7" s="952"/>
      <c r="E7" s="952"/>
      <c r="F7" s="952"/>
      <c r="G7" s="952"/>
      <c r="H7" s="952"/>
      <c r="I7" s="952"/>
      <c r="J7" s="952"/>
      <c r="K7" s="952"/>
      <c r="L7" s="952"/>
      <c r="M7" s="952"/>
      <c r="N7" s="952"/>
    </row>
    <row r="8" spans="1:14" ht="20.25">
      <c r="A8" s="951" t="s">
        <v>158</v>
      </c>
      <c r="B8" s="951"/>
      <c r="C8" s="951"/>
      <c r="D8" s="951"/>
      <c r="E8" s="951"/>
      <c r="F8" s="951"/>
      <c r="G8" s="951"/>
      <c r="H8" s="951"/>
      <c r="I8" s="951"/>
      <c r="J8" s="951"/>
      <c r="K8" s="951"/>
      <c r="L8" s="951"/>
      <c r="M8" s="951"/>
      <c r="N8" s="951"/>
    </row>
    <row r="9" spans="1:14" s="480" customFormat="1" ht="8.25" customHeight="1">
      <c r="A9" s="945"/>
      <c r="B9" s="945"/>
      <c r="C9" s="945"/>
      <c r="D9" s="945"/>
      <c r="E9" s="945"/>
      <c r="F9" s="945"/>
      <c r="G9" s="945"/>
      <c r="H9" s="945"/>
      <c r="I9" s="945"/>
      <c r="J9" s="945"/>
      <c r="K9" s="945"/>
      <c r="L9" s="945"/>
      <c r="M9" s="945"/>
      <c r="N9" s="945"/>
    </row>
    <row r="10" spans="1:14" ht="15.75" customHeight="1">
      <c r="A10" s="954" t="s">
        <v>159</v>
      </c>
      <c r="B10" s="954"/>
      <c r="C10" s="954"/>
      <c r="D10" s="954"/>
      <c r="E10" s="954"/>
      <c r="F10" s="954"/>
      <c r="G10" s="954"/>
      <c r="H10" s="954"/>
      <c r="I10" s="954"/>
      <c r="J10" s="954"/>
      <c r="K10" s="954"/>
      <c r="L10" s="954"/>
      <c r="M10" s="954"/>
      <c r="N10" s="954"/>
    </row>
    <row r="11" spans="1:14" ht="15.75">
      <c r="A11" s="954" t="s">
        <v>160</v>
      </c>
      <c r="B11" s="954"/>
      <c r="C11" s="954"/>
      <c r="D11" s="954"/>
      <c r="E11" s="954"/>
      <c r="F11" s="954"/>
      <c r="G11" s="954"/>
      <c r="H11" s="954"/>
      <c r="I11" s="954"/>
      <c r="J11" s="954"/>
      <c r="K11" s="954"/>
      <c r="L11" s="954"/>
      <c r="M11" s="954"/>
      <c r="N11" s="954"/>
    </row>
    <row r="12" spans="1:14" ht="15.75">
      <c r="A12" s="954" t="s">
        <v>161</v>
      </c>
      <c r="B12" s="954"/>
      <c r="C12" s="954"/>
      <c r="D12" s="954"/>
      <c r="E12" s="954"/>
      <c r="F12" s="954"/>
      <c r="G12" s="954"/>
      <c r="H12" s="954"/>
      <c r="I12" s="954"/>
      <c r="J12" s="954"/>
      <c r="K12" s="954"/>
      <c r="L12" s="954"/>
      <c r="M12" s="954"/>
      <c r="N12" s="954"/>
    </row>
    <row r="13" spans="1:14" ht="13.5" customHeight="1">
      <c r="A13" s="952"/>
      <c r="B13" s="952"/>
      <c r="C13" s="952"/>
      <c r="D13" s="952"/>
      <c r="E13" s="952"/>
      <c r="F13" s="952"/>
      <c r="G13" s="952"/>
      <c r="H13" s="952"/>
      <c r="I13" s="952"/>
      <c r="J13" s="952"/>
      <c r="K13" s="952"/>
      <c r="L13" s="952"/>
      <c r="M13" s="952"/>
      <c r="N13" s="952"/>
    </row>
    <row r="14" spans="1:14" ht="20.25">
      <c r="A14" s="951" t="s">
        <v>162</v>
      </c>
      <c r="B14" s="951"/>
      <c r="C14" s="951"/>
      <c r="D14" s="951"/>
      <c r="E14" s="951"/>
      <c r="F14" s="951"/>
      <c r="G14" s="951"/>
      <c r="H14" s="951"/>
      <c r="I14" s="951"/>
      <c r="J14" s="951"/>
      <c r="K14" s="951"/>
      <c r="L14" s="951"/>
      <c r="M14" s="951"/>
      <c r="N14" s="951"/>
    </row>
    <row r="15" spans="1:14" s="480" customFormat="1" ht="8.25" customHeight="1">
      <c r="A15" s="945"/>
      <c r="B15" s="945"/>
      <c r="C15" s="945"/>
      <c r="D15" s="945"/>
      <c r="E15" s="945"/>
      <c r="F15" s="945"/>
      <c r="G15" s="945"/>
      <c r="H15" s="945"/>
      <c r="I15" s="945"/>
      <c r="J15" s="945"/>
      <c r="K15" s="945"/>
      <c r="L15" s="945"/>
      <c r="M15" s="945"/>
      <c r="N15" s="945"/>
    </row>
    <row r="16" spans="1:14" ht="39.75" customHeight="1">
      <c r="A16" s="954" t="s">
        <v>456</v>
      </c>
      <c r="B16" s="954"/>
      <c r="C16" s="954"/>
      <c r="D16" s="954"/>
      <c r="E16" s="954"/>
      <c r="F16" s="954"/>
      <c r="G16" s="954"/>
      <c r="H16" s="954"/>
      <c r="I16" s="954"/>
      <c r="J16" s="954"/>
      <c r="K16" s="954"/>
      <c r="L16" s="954"/>
      <c r="M16" s="954"/>
      <c r="N16" s="954"/>
    </row>
    <row r="17" spans="1:14" ht="15.75">
      <c r="A17" s="943" t="s">
        <v>163</v>
      </c>
      <c r="B17" s="943"/>
      <c r="C17" s="943"/>
      <c r="D17" s="943"/>
      <c r="E17" s="943"/>
      <c r="F17" s="943"/>
      <c r="G17" s="943"/>
      <c r="H17" s="943"/>
      <c r="I17" s="943"/>
      <c r="J17" s="943"/>
      <c r="K17" s="943"/>
      <c r="L17" s="943"/>
      <c r="M17" s="943"/>
      <c r="N17" s="943"/>
    </row>
    <row r="18" spans="1:14" ht="15.75" customHeight="1">
      <c r="A18" s="944" t="s">
        <v>164</v>
      </c>
      <c r="B18" s="944"/>
      <c r="C18" s="944"/>
      <c r="D18" s="944"/>
      <c r="E18" s="944"/>
      <c r="F18" s="944"/>
      <c r="G18" s="944"/>
      <c r="H18" s="944"/>
      <c r="I18" s="944"/>
      <c r="J18" s="944"/>
      <c r="K18" s="944"/>
      <c r="L18" s="944"/>
      <c r="M18" s="944"/>
      <c r="N18" s="944"/>
    </row>
    <row r="19" spans="1:14" ht="35.25" customHeight="1">
      <c r="A19" s="944"/>
      <c r="B19" s="944"/>
      <c r="C19" s="944"/>
      <c r="D19" s="944"/>
      <c r="E19" s="944"/>
      <c r="F19" s="944"/>
      <c r="G19" s="944"/>
      <c r="H19" s="944"/>
      <c r="I19" s="944"/>
      <c r="J19" s="944"/>
      <c r="K19" s="944"/>
      <c r="L19" s="944"/>
      <c r="M19" s="944"/>
      <c r="N19" s="944"/>
    </row>
    <row r="20" spans="1:14" ht="15.75" hidden="1">
      <c r="A20" s="943" t="s">
        <v>165</v>
      </c>
      <c r="B20" s="943"/>
      <c r="C20" s="943"/>
      <c r="D20" s="943"/>
      <c r="E20" s="943"/>
      <c r="F20" s="943"/>
      <c r="G20" s="943"/>
      <c r="H20" s="943"/>
      <c r="I20" s="943"/>
      <c r="J20" s="943"/>
      <c r="K20" s="943"/>
      <c r="L20" s="943"/>
      <c r="M20" s="943"/>
      <c r="N20" s="943"/>
    </row>
    <row r="21" spans="1:14" ht="15.75" hidden="1" customHeight="1">
      <c r="A21" s="944" t="s">
        <v>166</v>
      </c>
      <c r="B21" s="944"/>
      <c r="C21" s="944"/>
      <c r="D21" s="944"/>
      <c r="E21" s="944"/>
      <c r="F21" s="944"/>
      <c r="G21" s="944"/>
      <c r="H21" s="944"/>
      <c r="I21" s="944"/>
      <c r="J21" s="944"/>
      <c r="K21" s="944"/>
      <c r="L21" s="944"/>
      <c r="M21" s="944"/>
      <c r="N21" s="944"/>
    </row>
    <row r="22" spans="1:14" ht="26.25" hidden="1" customHeight="1">
      <c r="A22" s="944"/>
      <c r="B22" s="944"/>
      <c r="C22" s="944"/>
      <c r="D22" s="944"/>
      <c r="E22" s="944"/>
      <c r="F22" s="944"/>
      <c r="G22" s="944"/>
      <c r="H22" s="944"/>
      <c r="I22" s="944"/>
      <c r="J22" s="944"/>
      <c r="K22" s="944"/>
      <c r="L22" s="944"/>
      <c r="M22" s="944"/>
      <c r="N22" s="944"/>
    </row>
    <row r="23" spans="1:14" ht="20.25" customHeight="1">
      <c r="A23" s="943" t="s">
        <v>451</v>
      </c>
      <c r="B23" s="943"/>
      <c r="C23" s="943"/>
      <c r="D23" s="943"/>
      <c r="E23" s="943"/>
      <c r="F23" s="943"/>
      <c r="G23" s="943"/>
      <c r="H23" s="943"/>
      <c r="I23" s="943"/>
      <c r="J23" s="943"/>
      <c r="K23" s="943"/>
      <c r="L23" s="943"/>
      <c r="M23" s="943"/>
      <c r="N23" s="943"/>
    </row>
    <row r="24" spans="1:14" s="481" customFormat="1" ht="35.25" customHeight="1">
      <c r="A24" s="944" t="s">
        <v>167</v>
      </c>
      <c r="B24" s="944"/>
      <c r="C24" s="944"/>
      <c r="D24" s="944"/>
      <c r="E24" s="944"/>
      <c r="F24" s="944"/>
      <c r="G24" s="944"/>
      <c r="H24" s="944"/>
      <c r="I24" s="944"/>
      <c r="J24" s="944"/>
      <c r="K24" s="944"/>
      <c r="L24" s="944"/>
      <c r="M24" s="944"/>
      <c r="N24" s="944"/>
    </row>
    <row r="25" spans="1:14" ht="16.5" customHeight="1">
      <c r="A25" s="943" t="s">
        <v>452</v>
      </c>
      <c r="B25" s="943"/>
      <c r="C25" s="943"/>
      <c r="D25" s="943"/>
      <c r="E25" s="943"/>
      <c r="F25" s="943"/>
      <c r="G25" s="943"/>
      <c r="H25" s="943"/>
      <c r="I25" s="943"/>
      <c r="J25" s="943"/>
      <c r="K25" s="943"/>
      <c r="L25" s="943"/>
      <c r="M25" s="943"/>
      <c r="N25" s="943"/>
    </row>
    <row r="26" spans="1:14" ht="16.5" customHeight="1">
      <c r="A26" s="944" t="s">
        <v>471</v>
      </c>
      <c r="B26" s="944"/>
      <c r="C26" s="944"/>
      <c r="D26" s="944"/>
      <c r="E26" s="944"/>
      <c r="F26" s="944"/>
      <c r="G26" s="944"/>
      <c r="H26" s="944"/>
      <c r="I26" s="944"/>
      <c r="J26" s="944"/>
      <c r="K26" s="944"/>
      <c r="L26" s="944"/>
      <c r="M26" s="944"/>
      <c r="N26" s="944"/>
    </row>
    <row r="27" spans="1:14" ht="22.5" customHeight="1">
      <c r="A27" s="944"/>
      <c r="B27" s="944"/>
      <c r="C27" s="944"/>
      <c r="D27" s="944"/>
      <c r="E27" s="944"/>
      <c r="F27" s="944"/>
      <c r="G27" s="944"/>
      <c r="H27" s="944"/>
      <c r="I27" s="944"/>
      <c r="J27" s="944"/>
      <c r="K27" s="944"/>
      <c r="L27" s="944"/>
      <c r="M27" s="944"/>
      <c r="N27" s="944"/>
    </row>
    <row r="28" spans="1:14" ht="12.75" customHeight="1">
      <c r="A28" s="943" t="s">
        <v>469</v>
      </c>
      <c r="B28" s="943"/>
      <c r="C28" s="943"/>
      <c r="D28" s="943"/>
      <c r="E28" s="943"/>
      <c r="F28" s="943"/>
      <c r="G28" s="943"/>
      <c r="H28" s="943"/>
      <c r="I28" s="943"/>
      <c r="J28" s="943"/>
      <c r="K28" s="943"/>
      <c r="L28" s="943"/>
      <c r="M28" s="943"/>
      <c r="N28" s="943"/>
    </row>
    <row r="29" spans="1:14" ht="12.75" customHeight="1">
      <c r="A29" s="944" t="s">
        <v>468</v>
      </c>
      <c r="B29" s="944"/>
      <c r="C29" s="944"/>
      <c r="D29" s="944"/>
      <c r="E29" s="944"/>
      <c r="F29" s="944"/>
      <c r="G29" s="944"/>
      <c r="H29" s="944"/>
      <c r="I29" s="944"/>
      <c r="J29" s="944"/>
      <c r="K29" s="944"/>
      <c r="L29" s="944"/>
      <c r="M29" s="944"/>
      <c r="N29" s="944"/>
    </row>
    <row r="30" spans="1:14" ht="14.25" customHeight="1">
      <c r="A30" s="944"/>
      <c r="B30" s="944"/>
      <c r="C30" s="944"/>
      <c r="D30" s="944"/>
      <c r="E30" s="944"/>
      <c r="F30" s="944"/>
      <c r="G30" s="944"/>
      <c r="H30" s="944"/>
      <c r="I30" s="944"/>
      <c r="J30" s="944"/>
      <c r="K30" s="944"/>
      <c r="L30" s="944"/>
      <c r="M30" s="944"/>
      <c r="N30" s="944"/>
    </row>
    <row r="31" spans="1:14" ht="15.75" hidden="1">
      <c r="A31" s="943" t="s">
        <v>168</v>
      </c>
      <c r="B31" s="943"/>
      <c r="C31" s="943"/>
      <c r="D31" s="943"/>
      <c r="E31" s="943"/>
      <c r="F31" s="943"/>
      <c r="G31" s="943"/>
      <c r="H31" s="943"/>
      <c r="I31" s="943"/>
      <c r="J31" s="943"/>
      <c r="K31" s="943"/>
      <c r="L31" s="943"/>
      <c r="M31" s="943"/>
      <c r="N31" s="943"/>
    </row>
    <row r="32" spans="1:14" ht="39" hidden="1" customHeight="1">
      <c r="A32" s="944" t="s">
        <v>169</v>
      </c>
      <c r="B32" s="944"/>
      <c r="C32" s="944"/>
      <c r="D32" s="944"/>
      <c r="E32" s="944"/>
      <c r="F32" s="944"/>
      <c r="G32" s="944"/>
      <c r="H32" s="944"/>
      <c r="I32" s="944"/>
      <c r="J32" s="944"/>
      <c r="K32" s="944"/>
      <c r="L32" s="944"/>
      <c r="M32" s="944"/>
      <c r="N32" s="944"/>
    </row>
    <row r="33" spans="1:16384" customFormat="1" ht="15.75">
      <c r="A33" s="943" t="s">
        <v>453</v>
      </c>
      <c r="B33" s="943"/>
      <c r="C33" s="943"/>
      <c r="D33" s="943"/>
      <c r="E33" s="943"/>
      <c r="F33" s="943"/>
      <c r="G33" s="943"/>
      <c r="H33" s="943"/>
      <c r="I33" s="943"/>
      <c r="J33" s="943"/>
      <c r="K33" s="943"/>
      <c r="L33" s="943"/>
      <c r="M33" s="943"/>
      <c r="N33" s="943"/>
    </row>
    <row r="34" spans="1:16384" customFormat="1" ht="23.25" customHeight="1">
      <c r="A34" s="944" t="s">
        <v>170</v>
      </c>
      <c r="B34" s="944"/>
      <c r="C34" s="944"/>
      <c r="D34" s="944"/>
      <c r="E34" s="944"/>
      <c r="F34" s="944"/>
      <c r="G34" s="944"/>
      <c r="H34" s="944"/>
      <c r="I34" s="944"/>
      <c r="J34" s="944"/>
      <c r="K34" s="944"/>
      <c r="L34" s="944"/>
      <c r="M34" s="944"/>
      <c r="N34" s="944"/>
    </row>
    <row r="35" spans="1:16384" customFormat="1" ht="63" customHeight="1">
      <c r="A35" s="944"/>
      <c r="B35" s="944"/>
      <c r="C35" s="944"/>
      <c r="D35" s="944"/>
      <c r="E35" s="944"/>
      <c r="F35" s="944"/>
      <c r="G35" s="944"/>
      <c r="H35" s="944"/>
      <c r="I35" s="944"/>
      <c r="J35" s="944"/>
      <c r="K35" s="944"/>
      <c r="L35" s="944"/>
      <c r="M35" s="944"/>
      <c r="N35" s="944"/>
    </row>
    <row r="36" spans="1:16384" customFormat="1" ht="15.75" hidden="1">
      <c r="A36" s="943" t="s">
        <v>424</v>
      </c>
      <c r="B36" s="943"/>
      <c r="C36" s="943"/>
      <c r="D36" s="943"/>
      <c r="E36" s="943"/>
      <c r="F36" s="943"/>
      <c r="G36" s="943"/>
      <c r="H36" s="943"/>
      <c r="I36" s="943"/>
      <c r="J36" s="943"/>
      <c r="K36" s="943"/>
      <c r="L36" s="943"/>
      <c r="M36" s="943"/>
      <c r="N36" s="943"/>
    </row>
    <row r="37" spans="1:16384" customFormat="1" ht="35.25" hidden="1" customHeight="1">
      <c r="A37" s="944" t="s">
        <v>426</v>
      </c>
      <c r="B37" s="944"/>
      <c r="C37" s="944"/>
      <c r="D37" s="944"/>
      <c r="E37" s="944"/>
      <c r="F37" s="944"/>
      <c r="G37" s="944"/>
      <c r="H37" s="944"/>
      <c r="I37" s="944"/>
      <c r="J37" s="944"/>
      <c r="K37" s="944"/>
      <c r="L37" s="944"/>
      <c r="M37" s="944"/>
      <c r="N37" s="944"/>
    </row>
    <row r="38" spans="1:16384" customFormat="1" ht="108.75" hidden="1" customHeight="1">
      <c r="A38" s="944"/>
      <c r="B38" s="944"/>
      <c r="C38" s="944"/>
      <c r="D38" s="944"/>
      <c r="E38" s="944"/>
      <c r="F38" s="944"/>
      <c r="G38" s="944"/>
      <c r="H38" s="944"/>
      <c r="I38" s="944"/>
      <c r="J38" s="944"/>
      <c r="K38" s="944"/>
      <c r="L38" s="944"/>
      <c r="M38" s="944"/>
      <c r="N38" s="944"/>
    </row>
    <row r="39" spans="1:16384" customFormat="1" ht="15.75" hidden="1">
      <c r="A39" s="943" t="s">
        <v>425</v>
      </c>
      <c r="B39" s="943"/>
      <c r="C39" s="943"/>
      <c r="D39" s="943"/>
      <c r="E39" s="943"/>
      <c r="F39" s="943"/>
      <c r="G39" s="943"/>
      <c r="H39" s="943"/>
      <c r="I39" s="943"/>
      <c r="J39" s="943"/>
      <c r="K39" s="943"/>
      <c r="L39" s="943"/>
      <c r="M39" s="943"/>
      <c r="N39" s="943"/>
    </row>
    <row r="40" spans="1:16384" customFormat="1" ht="39" hidden="1" customHeight="1">
      <c r="A40" s="944" t="s">
        <v>171</v>
      </c>
      <c r="B40" s="944"/>
      <c r="C40" s="944"/>
      <c r="D40" s="944"/>
      <c r="E40" s="944"/>
      <c r="F40" s="944"/>
      <c r="G40" s="944"/>
      <c r="H40" s="944"/>
      <c r="I40" s="944"/>
      <c r="J40" s="944"/>
      <c r="K40" s="944"/>
      <c r="L40" s="944"/>
      <c r="M40" s="944"/>
      <c r="N40" s="944"/>
    </row>
    <row r="41" spans="1:16384" customFormat="1" ht="15.75">
      <c r="A41" s="943" t="s">
        <v>454</v>
      </c>
      <c r="B41" s="943"/>
      <c r="C41" s="943"/>
      <c r="D41" s="943"/>
      <c r="E41" s="943"/>
      <c r="F41" s="943"/>
      <c r="G41" s="943"/>
      <c r="H41" s="943"/>
      <c r="I41" s="943"/>
      <c r="J41" s="943"/>
      <c r="K41" s="943"/>
      <c r="L41" s="943"/>
      <c r="M41" s="943"/>
      <c r="N41" s="943"/>
    </row>
    <row r="42" spans="1:16384" customFormat="1" ht="36.75" customHeight="1">
      <c r="A42" s="944" t="s">
        <v>172</v>
      </c>
      <c r="B42" s="944"/>
      <c r="C42" s="944"/>
      <c r="D42" s="944"/>
      <c r="E42" s="944"/>
      <c r="F42" s="944"/>
      <c r="G42" s="944"/>
      <c r="H42" s="944"/>
      <c r="I42" s="944"/>
      <c r="J42" s="944"/>
      <c r="K42" s="944"/>
      <c r="L42" s="944"/>
      <c r="M42" s="944"/>
      <c r="N42" s="944"/>
    </row>
    <row r="43" spans="1:16384" customFormat="1" ht="27.6" customHeight="1">
      <c r="A43" s="944"/>
      <c r="B43" s="944"/>
      <c r="C43" s="944"/>
      <c r="D43" s="944"/>
      <c r="E43" s="944"/>
      <c r="F43" s="944"/>
      <c r="G43" s="944"/>
      <c r="H43" s="944"/>
      <c r="I43" s="944"/>
      <c r="J43" s="944"/>
      <c r="K43" s="944"/>
      <c r="L43" s="944"/>
      <c r="M43" s="944"/>
      <c r="N43" s="944"/>
    </row>
    <row r="44" spans="1:16384" customFormat="1" ht="24.75" customHeight="1">
      <c r="A44" s="943" t="s">
        <v>455</v>
      </c>
      <c r="B44" s="943"/>
      <c r="C44" s="943"/>
      <c r="D44" s="943"/>
      <c r="E44" s="943"/>
      <c r="F44" s="943"/>
      <c r="G44" s="943"/>
      <c r="H44" s="943"/>
      <c r="I44" s="943"/>
      <c r="J44" s="943"/>
      <c r="K44" s="943"/>
      <c r="L44" s="943"/>
      <c r="M44" s="943"/>
      <c r="N44" s="943"/>
    </row>
    <row r="45" spans="1:16384" s="481" customFormat="1" ht="35.450000000000003" customHeight="1">
      <c r="A45" s="944" t="s">
        <v>173</v>
      </c>
      <c r="B45" s="944"/>
      <c r="C45" s="944"/>
      <c r="D45" s="944"/>
      <c r="E45" s="944"/>
      <c r="F45" s="944"/>
      <c r="G45" s="944"/>
      <c r="H45" s="944"/>
      <c r="I45" s="944"/>
      <c r="J45" s="944"/>
      <c r="K45" s="944"/>
      <c r="L45" s="944"/>
      <c r="M45" s="944"/>
      <c r="N45" s="944"/>
    </row>
    <row r="46" spans="1:16384" customFormat="1" ht="30.6" customHeight="1">
      <c r="A46" s="982" t="s">
        <v>427</v>
      </c>
      <c r="B46" s="983"/>
      <c r="C46" s="983"/>
      <c r="D46" s="983"/>
      <c r="E46" s="983"/>
      <c r="F46" s="983"/>
      <c r="G46" s="983"/>
      <c r="H46" s="983"/>
      <c r="I46" s="983"/>
      <c r="J46" s="983"/>
      <c r="K46" s="983"/>
      <c r="L46" s="983"/>
      <c r="M46" s="983"/>
      <c r="N46" s="983"/>
    </row>
    <row r="47" spans="1:16384" customFormat="1" ht="12.75" customHeight="1">
      <c r="A47" s="984"/>
      <c r="B47" s="984"/>
      <c r="C47" s="984"/>
      <c r="D47" s="984"/>
      <c r="E47" s="984"/>
      <c r="F47" s="984"/>
      <c r="G47" s="984"/>
      <c r="H47" s="984"/>
      <c r="I47" s="984"/>
      <c r="J47" s="984"/>
      <c r="K47" s="984"/>
      <c r="L47" s="984"/>
      <c r="M47" s="984"/>
      <c r="N47" s="984"/>
    </row>
    <row r="48" spans="1:16384" customFormat="1" ht="24" customHeight="1">
      <c r="A48" s="951" t="s">
        <v>174</v>
      </c>
      <c r="B48" s="951"/>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c r="AU48" s="951"/>
      <c r="AV48" s="951"/>
      <c r="AW48" s="951"/>
      <c r="AX48" s="951"/>
      <c r="AY48" s="951"/>
      <c r="AZ48" s="951"/>
      <c r="BA48" s="951"/>
      <c r="BB48" s="951"/>
      <c r="BC48" s="951"/>
      <c r="BD48" s="951"/>
      <c r="BE48" s="951"/>
      <c r="BF48" s="951"/>
      <c r="BG48" s="951"/>
      <c r="BH48" s="951"/>
      <c r="BI48" s="951"/>
      <c r="BJ48" s="951"/>
      <c r="BK48" s="951"/>
      <c r="BL48" s="951"/>
      <c r="BM48" s="951"/>
      <c r="BN48" s="951"/>
      <c r="BO48" s="951"/>
      <c r="BP48" s="951"/>
      <c r="BQ48" s="951"/>
      <c r="BR48" s="951"/>
      <c r="BS48" s="951"/>
      <c r="BT48" s="951"/>
      <c r="BU48" s="951"/>
      <c r="BV48" s="951"/>
      <c r="BW48" s="951"/>
      <c r="BX48" s="951"/>
      <c r="BY48" s="951"/>
      <c r="BZ48" s="951"/>
      <c r="CA48" s="951"/>
      <c r="CB48" s="951"/>
      <c r="CC48" s="951"/>
      <c r="CD48" s="951"/>
      <c r="CE48" s="951"/>
      <c r="CF48" s="951"/>
      <c r="CG48" s="951"/>
      <c r="CH48" s="951"/>
      <c r="CI48" s="951"/>
      <c r="CJ48" s="951"/>
      <c r="CK48" s="951"/>
      <c r="CL48" s="951"/>
      <c r="CM48" s="951"/>
      <c r="CN48" s="951"/>
      <c r="CO48" s="951"/>
      <c r="CP48" s="951"/>
      <c r="CQ48" s="951"/>
      <c r="CR48" s="951"/>
      <c r="CS48" s="951"/>
      <c r="CT48" s="951"/>
      <c r="CU48" s="951"/>
      <c r="CV48" s="951"/>
      <c r="CW48" s="951"/>
      <c r="CX48" s="951"/>
      <c r="CY48" s="951"/>
      <c r="CZ48" s="951"/>
      <c r="DA48" s="951"/>
      <c r="DB48" s="951"/>
      <c r="DC48" s="951"/>
      <c r="DD48" s="951"/>
      <c r="DE48" s="951"/>
      <c r="DF48" s="951"/>
      <c r="DG48" s="951"/>
      <c r="DH48" s="951"/>
      <c r="DI48" s="951"/>
      <c r="DJ48" s="951"/>
      <c r="DK48" s="951"/>
      <c r="DL48" s="951"/>
      <c r="DM48" s="951"/>
      <c r="DN48" s="951"/>
      <c r="DO48" s="951"/>
      <c r="DP48" s="951"/>
      <c r="DQ48" s="951"/>
      <c r="DR48" s="951"/>
      <c r="DS48" s="951"/>
      <c r="DT48" s="951"/>
      <c r="DU48" s="951"/>
      <c r="DV48" s="951"/>
      <c r="DW48" s="951"/>
      <c r="DX48" s="951"/>
      <c r="DY48" s="951"/>
      <c r="DZ48" s="951"/>
      <c r="EA48" s="951"/>
      <c r="EB48" s="951"/>
      <c r="EC48" s="951"/>
      <c r="ED48" s="951"/>
      <c r="EE48" s="951"/>
      <c r="EF48" s="951"/>
      <c r="EG48" s="951"/>
      <c r="EH48" s="951"/>
      <c r="EI48" s="951"/>
      <c r="EJ48" s="951"/>
      <c r="EK48" s="951"/>
      <c r="EL48" s="951"/>
      <c r="EM48" s="951"/>
      <c r="EN48" s="951"/>
      <c r="EO48" s="951"/>
      <c r="EP48" s="951"/>
      <c r="EQ48" s="951"/>
      <c r="ER48" s="951"/>
      <c r="ES48" s="951"/>
      <c r="ET48" s="951"/>
      <c r="EU48" s="951"/>
      <c r="EV48" s="951"/>
      <c r="EW48" s="951"/>
      <c r="EX48" s="951"/>
      <c r="EY48" s="951"/>
      <c r="EZ48" s="951"/>
      <c r="FA48" s="951"/>
      <c r="FB48" s="951"/>
      <c r="FC48" s="951"/>
      <c r="FD48" s="951"/>
      <c r="FE48" s="951"/>
      <c r="FF48" s="951"/>
      <c r="FG48" s="951"/>
      <c r="FH48" s="951"/>
      <c r="FI48" s="951"/>
      <c r="FJ48" s="951"/>
      <c r="FK48" s="951"/>
      <c r="FL48" s="951"/>
      <c r="FM48" s="951"/>
      <c r="FN48" s="951"/>
      <c r="FO48" s="951"/>
      <c r="FP48" s="951"/>
      <c r="FQ48" s="951"/>
      <c r="FR48" s="951"/>
      <c r="FS48" s="951"/>
      <c r="FT48" s="951"/>
      <c r="FU48" s="951"/>
      <c r="FV48" s="951"/>
      <c r="FW48" s="951"/>
      <c r="FX48" s="951"/>
      <c r="FY48" s="951"/>
      <c r="FZ48" s="951"/>
      <c r="GA48" s="951"/>
      <c r="GB48" s="951"/>
      <c r="GC48" s="951"/>
      <c r="GD48" s="951"/>
      <c r="GE48" s="951"/>
      <c r="GF48" s="951"/>
      <c r="GG48" s="951"/>
      <c r="GH48" s="951"/>
      <c r="GI48" s="951"/>
      <c r="GJ48" s="951"/>
      <c r="GK48" s="951"/>
      <c r="GL48" s="951"/>
      <c r="GM48" s="951"/>
      <c r="GN48" s="951"/>
      <c r="GO48" s="951"/>
      <c r="GP48" s="951"/>
      <c r="GQ48" s="951"/>
      <c r="GR48" s="951"/>
      <c r="GS48" s="951"/>
      <c r="GT48" s="951"/>
      <c r="GU48" s="951"/>
      <c r="GV48" s="951"/>
      <c r="GW48" s="951"/>
      <c r="GX48" s="951"/>
      <c r="GY48" s="951"/>
      <c r="GZ48" s="951"/>
      <c r="HA48" s="951"/>
      <c r="HB48" s="951"/>
      <c r="HC48" s="951"/>
      <c r="HD48" s="951"/>
      <c r="HE48" s="951"/>
      <c r="HF48" s="951"/>
      <c r="HG48" s="951"/>
      <c r="HH48" s="951"/>
      <c r="HI48" s="951"/>
      <c r="HJ48" s="951"/>
      <c r="HK48" s="951"/>
      <c r="HL48" s="951"/>
      <c r="HM48" s="951"/>
      <c r="HN48" s="951"/>
      <c r="HO48" s="951"/>
      <c r="HP48" s="951"/>
      <c r="HQ48" s="951"/>
      <c r="HR48" s="951"/>
      <c r="HS48" s="951"/>
      <c r="HT48" s="951"/>
      <c r="HU48" s="951"/>
      <c r="HV48" s="951"/>
      <c r="HW48" s="951"/>
      <c r="HX48" s="951"/>
      <c r="HY48" s="951"/>
      <c r="HZ48" s="951"/>
      <c r="IA48" s="951"/>
      <c r="IB48" s="951"/>
      <c r="IC48" s="951"/>
      <c r="ID48" s="951"/>
      <c r="IE48" s="951"/>
      <c r="IF48" s="951"/>
      <c r="IG48" s="951"/>
      <c r="IH48" s="951"/>
      <c r="II48" s="951"/>
      <c r="IJ48" s="951"/>
      <c r="IK48" s="951"/>
      <c r="IL48" s="951"/>
      <c r="IM48" s="951"/>
      <c r="IN48" s="951"/>
      <c r="IO48" s="951"/>
      <c r="IP48" s="951"/>
      <c r="IQ48" s="951"/>
      <c r="IR48" s="951"/>
      <c r="IS48" s="951"/>
      <c r="IT48" s="951"/>
      <c r="IU48" s="951"/>
      <c r="IV48" s="951"/>
      <c r="IW48" s="951"/>
      <c r="IX48" s="951"/>
      <c r="IY48" s="951"/>
      <c r="IZ48" s="951"/>
      <c r="JA48" s="951"/>
      <c r="JB48" s="951"/>
      <c r="JC48" s="951"/>
      <c r="JD48" s="951"/>
      <c r="JE48" s="951"/>
      <c r="JF48" s="951"/>
      <c r="JG48" s="951"/>
      <c r="JH48" s="951"/>
      <c r="JI48" s="951"/>
      <c r="JJ48" s="951"/>
      <c r="JK48" s="951"/>
      <c r="JL48" s="951"/>
      <c r="JM48" s="951"/>
      <c r="JN48" s="951"/>
      <c r="JO48" s="951"/>
      <c r="JP48" s="951"/>
      <c r="JQ48" s="951"/>
      <c r="JR48" s="951"/>
      <c r="JS48" s="951"/>
      <c r="JT48" s="951"/>
      <c r="JU48" s="951"/>
      <c r="JV48" s="951"/>
      <c r="JW48" s="951"/>
      <c r="JX48" s="951"/>
      <c r="JY48" s="951"/>
      <c r="JZ48" s="951"/>
      <c r="KA48" s="951"/>
      <c r="KB48" s="951"/>
      <c r="KC48" s="951"/>
      <c r="KD48" s="951"/>
      <c r="KE48" s="951"/>
      <c r="KF48" s="951"/>
      <c r="KG48" s="951"/>
      <c r="KH48" s="951"/>
      <c r="KI48" s="951"/>
      <c r="KJ48" s="951"/>
      <c r="KK48" s="951"/>
      <c r="KL48" s="951"/>
      <c r="KM48" s="951"/>
      <c r="KN48" s="951"/>
      <c r="KO48" s="951"/>
      <c r="KP48" s="951"/>
      <c r="KQ48" s="951"/>
      <c r="KR48" s="951"/>
      <c r="KS48" s="951"/>
      <c r="KT48" s="951"/>
      <c r="KU48" s="951"/>
      <c r="KV48" s="951"/>
      <c r="KW48" s="951"/>
      <c r="KX48" s="951"/>
      <c r="KY48" s="951"/>
      <c r="KZ48" s="951"/>
      <c r="LA48" s="951"/>
      <c r="LB48" s="951"/>
      <c r="LC48" s="951"/>
      <c r="LD48" s="951"/>
      <c r="LE48" s="951"/>
      <c r="LF48" s="951"/>
      <c r="LG48" s="951"/>
      <c r="LH48" s="951"/>
      <c r="LI48" s="951"/>
      <c r="LJ48" s="951"/>
      <c r="LK48" s="951"/>
      <c r="LL48" s="951"/>
      <c r="LM48" s="951"/>
      <c r="LN48" s="951"/>
      <c r="LO48" s="951"/>
      <c r="LP48" s="951"/>
      <c r="LQ48" s="951"/>
      <c r="LR48" s="951"/>
      <c r="LS48" s="951"/>
      <c r="LT48" s="951"/>
      <c r="LU48" s="951"/>
      <c r="LV48" s="951"/>
      <c r="LW48" s="951"/>
      <c r="LX48" s="951"/>
      <c r="LY48" s="951"/>
      <c r="LZ48" s="951"/>
      <c r="MA48" s="951"/>
      <c r="MB48" s="951"/>
      <c r="MC48" s="951"/>
      <c r="MD48" s="951"/>
      <c r="ME48" s="951"/>
      <c r="MF48" s="951"/>
      <c r="MG48" s="951"/>
      <c r="MH48" s="951"/>
      <c r="MI48" s="951"/>
      <c r="MJ48" s="951"/>
      <c r="MK48" s="951"/>
      <c r="ML48" s="951"/>
      <c r="MM48" s="951"/>
      <c r="MN48" s="951"/>
      <c r="MO48" s="951"/>
      <c r="MP48" s="951"/>
      <c r="MQ48" s="951"/>
      <c r="MR48" s="951"/>
      <c r="MS48" s="951"/>
      <c r="MT48" s="951"/>
      <c r="MU48" s="951"/>
      <c r="MV48" s="951"/>
      <c r="MW48" s="951"/>
      <c r="MX48" s="951"/>
      <c r="MY48" s="951"/>
      <c r="MZ48" s="951"/>
      <c r="NA48" s="951"/>
      <c r="NB48" s="951"/>
      <c r="NC48" s="951"/>
      <c r="ND48" s="951"/>
      <c r="NE48" s="951"/>
      <c r="NF48" s="951"/>
      <c r="NG48" s="951"/>
      <c r="NH48" s="951"/>
      <c r="NI48" s="951"/>
      <c r="NJ48" s="951"/>
      <c r="NK48" s="951"/>
      <c r="NL48" s="951"/>
      <c r="NM48" s="951"/>
      <c r="NN48" s="951"/>
      <c r="NO48" s="951"/>
      <c r="NP48" s="951"/>
      <c r="NQ48" s="951"/>
      <c r="NR48" s="951"/>
      <c r="NS48" s="951"/>
      <c r="NT48" s="951"/>
      <c r="NU48" s="951"/>
      <c r="NV48" s="951"/>
      <c r="NW48" s="951"/>
      <c r="NX48" s="951"/>
      <c r="NY48" s="951"/>
      <c r="NZ48" s="951"/>
      <c r="OA48" s="951"/>
      <c r="OB48" s="951"/>
      <c r="OC48" s="951"/>
      <c r="OD48" s="951"/>
      <c r="OE48" s="951"/>
      <c r="OF48" s="951"/>
      <c r="OG48" s="951"/>
      <c r="OH48" s="951"/>
      <c r="OI48" s="951"/>
      <c r="OJ48" s="951"/>
      <c r="OK48" s="951"/>
      <c r="OL48" s="951"/>
      <c r="OM48" s="951"/>
      <c r="ON48" s="951"/>
      <c r="OO48" s="951"/>
      <c r="OP48" s="951"/>
      <c r="OQ48" s="951"/>
      <c r="OR48" s="951"/>
      <c r="OS48" s="951"/>
      <c r="OT48" s="951"/>
      <c r="OU48" s="951"/>
      <c r="OV48" s="951"/>
      <c r="OW48" s="951"/>
      <c r="OX48" s="951"/>
      <c r="OY48" s="951"/>
      <c r="OZ48" s="951"/>
      <c r="PA48" s="951"/>
      <c r="PB48" s="951"/>
      <c r="PC48" s="951"/>
      <c r="PD48" s="951"/>
      <c r="PE48" s="951"/>
      <c r="PF48" s="951"/>
      <c r="PG48" s="951"/>
      <c r="PH48" s="951"/>
      <c r="PI48" s="951"/>
      <c r="PJ48" s="951"/>
      <c r="PK48" s="951"/>
      <c r="PL48" s="951"/>
      <c r="PM48" s="951"/>
      <c r="PN48" s="951"/>
      <c r="PO48" s="951"/>
      <c r="PP48" s="951"/>
      <c r="PQ48" s="951"/>
      <c r="PR48" s="951"/>
      <c r="PS48" s="951"/>
      <c r="PT48" s="951"/>
      <c r="PU48" s="951"/>
      <c r="PV48" s="951"/>
      <c r="PW48" s="951"/>
      <c r="PX48" s="951"/>
      <c r="PY48" s="951"/>
      <c r="PZ48" s="951"/>
      <c r="QA48" s="951"/>
      <c r="QB48" s="951"/>
      <c r="QC48" s="951"/>
      <c r="QD48" s="951"/>
      <c r="QE48" s="951"/>
      <c r="QF48" s="951"/>
      <c r="QG48" s="951"/>
      <c r="QH48" s="951"/>
      <c r="QI48" s="951"/>
      <c r="QJ48" s="951"/>
      <c r="QK48" s="951"/>
      <c r="QL48" s="951"/>
      <c r="QM48" s="951"/>
      <c r="QN48" s="951"/>
      <c r="QO48" s="951"/>
      <c r="QP48" s="951"/>
      <c r="QQ48" s="951"/>
      <c r="QR48" s="951"/>
      <c r="QS48" s="951"/>
      <c r="QT48" s="951"/>
      <c r="QU48" s="951"/>
      <c r="QV48" s="951"/>
      <c r="QW48" s="951"/>
      <c r="QX48" s="951"/>
      <c r="QY48" s="951"/>
      <c r="QZ48" s="951"/>
      <c r="RA48" s="951"/>
      <c r="RB48" s="951"/>
      <c r="RC48" s="951"/>
      <c r="RD48" s="951"/>
      <c r="RE48" s="951"/>
      <c r="RF48" s="951"/>
      <c r="RG48" s="951"/>
      <c r="RH48" s="951"/>
      <c r="RI48" s="951"/>
      <c r="RJ48" s="951"/>
      <c r="RK48" s="951"/>
      <c r="RL48" s="951"/>
      <c r="RM48" s="951"/>
      <c r="RN48" s="951"/>
      <c r="RO48" s="951"/>
      <c r="RP48" s="951"/>
      <c r="RQ48" s="951"/>
      <c r="RR48" s="951"/>
      <c r="RS48" s="951"/>
      <c r="RT48" s="951"/>
      <c r="RU48" s="951"/>
      <c r="RV48" s="951"/>
      <c r="RW48" s="951"/>
      <c r="RX48" s="951"/>
      <c r="RY48" s="951"/>
      <c r="RZ48" s="951"/>
      <c r="SA48" s="951"/>
      <c r="SB48" s="951"/>
      <c r="SC48" s="951"/>
      <c r="SD48" s="951"/>
      <c r="SE48" s="951"/>
      <c r="SF48" s="951"/>
      <c r="SG48" s="951"/>
      <c r="SH48" s="951"/>
      <c r="SI48" s="951"/>
      <c r="SJ48" s="951"/>
      <c r="SK48" s="951"/>
      <c r="SL48" s="951"/>
      <c r="SM48" s="951"/>
      <c r="SN48" s="951"/>
      <c r="SO48" s="951"/>
      <c r="SP48" s="951"/>
      <c r="SQ48" s="951"/>
      <c r="SR48" s="951"/>
      <c r="SS48" s="951"/>
      <c r="ST48" s="951"/>
      <c r="SU48" s="951"/>
      <c r="SV48" s="951"/>
      <c r="SW48" s="951"/>
      <c r="SX48" s="951"/>
      <c r="SY48" s="951"/>
      <c r="SZ48" s="951"/>
      <c r="TA48" s="951"/>
      <c r="TB48" s="951"/>
      <c r="TC48" s="951"/>
      <c r="TD48" s="951"/>
      <c r="TE48" s="951"/>
      <c r="TF48" s="951"/>
      <c r="TG48" s="951"/>
      <c r="TH48" s="951"/>
      <c r="TI48" s="951"/>
      <c r="TJ48" s="951"/>
      <c r="TK48" s="951"/>
      <c r="TL48" s="951"/>
      <c r="TM48" s="951"/>
      <c r="TN48" s="951"/>
      <c r="TO48" s="951"/>
      <c r="TP48" s="951"/>
      <c r="TQ48" s="951"/>
      <c r="TR48" s="951"/>
      <c r="TS48" s="951"/>
      <c r="TT48" s="951"/>
      <c r="TU48" s="951"/>
      <c r="TV48" s="951"/>
      <c r="TW48" s="951"/>
      <c r="TX48" s="951"/>
      <c r="TY48" s="951"/>
      <c r="TZ48" s="951"/>
      <c r="UA48" s="951"/>
      <c r="UB48" s="951"/>
      <c r="UC48" s="951"/>
      <c r="UD48" s="951"/>
      <c r="UE48" s="951"/>
      <c r="UF48" s="951"/>
      <c r="UG48" s="951"/>
      <c r="UH48" s="951"/>
      <c r="UI48" s="951"/>
      <c r="UJ48" s="951"/>
      <c r="UK48" s="951"/>
      <c r="UL48" s="951"/>
      <c r="UM48" s="951"/>
      <c r="UN48" s="951"/>
      <c r="UO48" s="951"/>
      <c r="UP48" s="951"/>
      <c r="UQ48" s="951"/>
      <c r="UR48" s="951"/>
      <c r="US48" s="951"/>
      <c r="UT48" s="951"/>
      <c r="UU48" s="951"/>
      <c r="UV48" s="951"/>
      <c r="UW48" s="951"/>
      <c r="UX48" s="951"/>
      <c r="UY48" s="951"/>
      <c r="UZ48" s="951"/>
      <c r="VA48" s="951"/>
      <c r="VB48" s="951"/>
      <c r="VC48" s="951"/>
      <c r="VD48" s="951"/>
      <c r="VE48" s="951"/>
      <c r="VF48" s="951"/>
      <c r="VG48" s="951"/>
      <c r="VH48" s="951"/>
      <c r="VI48" s="951"/>
      <c r="VJ48" s="951"/>
      <c r="VK48" s="951"/>
      <c r="VL48" s="951"/>
      <c r="VM48" s="951"/>
      <c r="VN48" s="951"/>
      <c r="VO48" s="951"/>
      <c r="VP48" s="951"/>
      <c r="VQ48" s="951"/>
      <c r="VR48" s="951"/>
      <c r="VS48" s="951"/>
      <c r="VT48" s="951"/>
      <c r="VU48" s="951"/>
      <c r="VV48" s="951"/>
      <c r="VW48" s="951"/>
      <c r="VX48" s="951"/>
      <c r="VY48" s="951"/>
      <c r="VZ48" s="951"/>
      <c r="WA48" s="951"/>
      <c r="WB48" s="951"/>
      <c r="WC48" s="951"/>
      <c r="WD48" s="951"/>
      <c r="WE48" s="951"/>
      <c r="WF48" s="951"/>
      <c r="WG48" s="951"/>
      <c r="WH48" s="951"/>
      <c r="WI48" s="951"/>
      <c r="WJ48" s="951"/>
      <c r="WK48" s="951"/>
      <c r="WL48" s="951"/>
      <c r="WM48" s="951"/>
      <c r="WN48" s="951"/>
      <c r="WO48" s="951"/>
      <c r="WP48" s="951"/>
      <c r="WQ48" s="951"/>
      <c r="WR48" s="951"/>
      <c r="WS48" s="951"/>
      <c r="WT48" s="951"/>
      <c r="WU48" s="951"/>
      <c r="WV48" s="951"/>
      <c r="WW48" s="951"/>
      <c r="WX48" s="951"/>
      <c r="WY48" s="951"/>
      <c r="WZ48" s="951"/>
      <c r="XA48" s="951"/>
      <c r="XB48" s="951"/>
      <c r="XC48" s="951"/>
      <c r="XD48" s="951"/>
      <c r="XE48" s="951"/>
      <c r="XF48" s="951"/>
      <c r="XG48" s="951"/>
      <c r="XH48" s="951"/>
      <c r="XI48" s="951"/>
      <c r="XJ48" s="951"/>
      <c r="XK48" s="951"/>
      <c r="XL48" s="951"/>
      <c r="XM48" s="951"/>
      <c r="XN48" s="951"/>
      <c r="XO48" s="951"/>
      <c r="XP48" s="951"/>
      <c r="XQ48" s="951"/>
      <c r="XR48" s="951"/>
      <c r="XS48" s="951"/>
      <c r="XT48" s="951"/>
      <c r="XU48" s="951"/>
      <c r="XV48" s="951"/>
      <c r="XW48" s="951"/>
      <c r="XX48" s="951"/>
      <c r="XY48" s="951"/>
      <c r="XZ48" s="951"/>
      <c r="YA48" s="951"/>
      <c r="YB48" s="951"/>
      <c r="YC48" s="951"/>
      <c r="YD48" s="951"/>
      <c r="YE48" s="951"/>
      <c r="YF48" s="951"/>
      <c r="YG48" s="951"/>
      <c r="YH48" s="951"/>
      <c r="YI48" s="951"/>
      <c r="YJ48" s="951"/>
      <c r="YK48" s="951"/>
      <c r="YL48" s="951"/>
      <c r="YM48" s="951"/>
      <c r="YN48" s="951"/>
      <c r="YO48" s="951"/>
      <c r="YP48" s="951"/>
      <c r="YQ48" s="951"/>
      <c r="YR48" s="951"/>
      <c r="YS48" s="951"/>
      <c r="YT48" s="951"/>
      <c r="YU48" s="951"/>
      <c r="YV48" s="951"/>
      <c r="YW48" s="951"/>
      <c r="YX48" s="951"/>
      <c r="YY48" s="951"/>
      <c r="YZ48" s="951"/>
      <c r="ZA48" s="951"/>
      <c r="ZB48" s="951"/>
      <c r="ZC48" s="951"/>
      <c r="ZD48" s="951"/>
      <c r="ZE48" s="951"/>
      <c r="ZF48" s="951"/>
      <c r="ZG48" s="951"/>
      <c r="ZH48" s="951"/>
      <c r="ZI48" s="951"/>
      <c r="ZJ48" s="951"/>
      <c r="ZK48" s="951"/>
      <c r="ZL48" s="951"/>
      <c r="ZM48" s="951"/>
      <c r="ZN48" s="951"/>
      <c r="ZO48" s="951"/>
      <c r="ZP48" s="951"/>
      <c r="ZQ48" s="951"/>
      <c r="ZR48" s="951"/>
      <c r="ZS48" s="951"/>
      <c r="ZT48" s="951"/>
      <c r="ZU48" s="951"/>
      <c r="ZV48" s="951"/>
      <c r="ZW48" s="951"/>
      <c r="ZX48" s="951"/>
      <c r="ZY48" s="951"/>
      <c r="ZZ48" s="951"/>
      <c r="AAA48" s="951"/>
      <c r="AAB48" s="951"/>
      <c r="AAC48" s="951"/>
      <c r="AAD48" s="951"/>
      <c r="AAE48" s="951"/>
      <c r="AAF48" s="951"/>
      <c r="AAG48" s="951"/>
      <c r="AAH48" s="951"/>
      <c r="AAI48" s="951"/>
      <c r="AAJ48" s="951"/>
      <c r="AAK48" s="951"/>
      <c r="AAL48" s="951"/>
      <c r="AAM48" s="951"/>
      <c r="AAN48" s="951"/>
      <c r="AAO48" s="951"/>
      <c r="AAP48" s="951"/>
      <c r="AAQ48" s="951"/>
      <c r="AAR48" s="951"/>
      <c r="AAS48" s="951"/>
      <c r="AAT48" s="951"/>
      <c r="AAU48" s="951"/>
      <c r="AAV48" s="951"/>
      <c r="AAW48" s="951"/>
      <c r="AAX48" s="951"/>
      <c r="AAY48" s="951"/>
      <c r="AAZ48" s="951"/>
      <c r="ABA48" s="951"/>
      <c r="ABB48" s="951"/>
      <c r="ABC48" s="951"/>
      <c r="ABD48" s="951"/>
      <c r="ABE48" s="951"/>
      <c r="ABF48" s="951"/>
      <c r="ABG48" s="951"/>
      <c r="ABH48" s="951"/>
      <c r="ABI48" s="951"/>
      <c r="ABJ48" s="951"/>
      <c r="ABK48" s="951"/>
      <c r="ABL48" s="951"/>
      <c r="ABM48" s="951"/>
      <c r="ABN48" s="951"/>
      <c r="ABO48" s="951"/>
      <c r="ABP48" s="951"/>
      <c r="ABQ48" s="951"/>
      <c r="ABR48" s="951"/>
      <c r="ABS48" s="951"/>
      <c r="ABT48" s="951"/>
      <c r="ABU48" s="951"/>
      <c r="ABV48" s="951"/>
      <c r="ABW48" s="951"/>
      <c r="ABX48" s="951"/>
      <c r="ABY48" s="951"/>
      <c r="ABZ48" s="951"/>
      <c r="ACA48" s="951"/>
      <c r="ACB48" s="951"/>
      <c r="ACC48" s="951"/>
      <c r="ACD48" s="951"/>
      <c r="ACE48" s="951"/>
      <c r="ACF48" s="951"/>
      <c r="ACG48" s="951"/>
      <c r="ACH48" s="951"/>
      <c r="ACI48" s="951"/>
      <c r="ACJ48" s="951"/>
      <c r="ACK48" s="951"/>
      <c r="ACL48" s="951"/>
      <c r="ACM48" s="951"/>
      <c r="ACN48" s="951"/>
      <c r="ACO48" s="951"/>
      <c r="ACP48" s="951"/>
      <c r="ACQ48" s="951"/>
      <c r="ACR48" s="951"/>
      <c r="ACS48" s="951"/>
      <c r="ACT48" s="951"/>
      <c r="ACU48" s="951"/>
      <c r="ACV48" s="951"/>
      <c r="ACW48" s="951"/>
      <c r="ACX48" s="951"/>
      <c r="ACY48" s="951"/>
      <c r="ACZ48" s="951"/>
      <c r="ADA48" s="951"/>
      <c r="ADB48" s="951"/>
      <c r="ADC48" s="951"/>
      <c r="ADD48" s="951"/>
      <c r="ADE48" s="951"/>
      <c r="ADF48" s="951"/>
      <c r="ADG48" s="951"/>
      <c r="ADH48" s="951"/>
      <c r="ADI48" s="951"/>
      <c r="ADJ48" s="951"/>
      <c r="ADK48" s="951"/>
      <c r="ADL48" s="951"/>
      <c r="ADM48" s="951"/>
      <c r="ADN48" s="951"/>
      <c r="ADO48" s="951"/>
      <c r="ADP48" s="951"/>
      <c r="ADQ48" s="951"/>
      <c r="ADR48" s="951"/>
      <c r="ADS48" s="951"/>
      <c r="ADT48" s="951"/>
      <c r="ADU48" s="951"/>
      <c r="ADV48" s="951"/>
      <c r="ADW48" s="951"/>
      <c r="ADX48" s="951"/>
      <c r="ADY48" s="951"/>
      <c r="ADZ48" s="951"/>
      <c r="AEA48" s="951"/>
      <c r="AEB48" s="951"/>
      <c r="AEC48" s="951"/>
      <c r="AED48" s="951"/>
      <c r="AEE48" s="951"/>
      <c r="AEF48" s="951"/>
      <c r="AEG48" s="951"/>
      <c r="AEH48" s="951"/>
      <c r="AEI48" s="951"/>
      <c r="AEJ48" s="951"/>
      <c r="AEK48" s="951"/>
      <c r="AEL48" s="951"/>
      <c r="AEM48" s="951"/>
      <c r="AEN48" s="951"/>
      <c r="AEO48" s="951"/>
      <c r="AEP48" s="951"/>
      <c r="AEQ48" s="951"/>
      <c r="AER48" s="951"/>
      <c r="AES48" s="951"/>
      <c r="AET48" s="951"/>
      <c r="AEU48" s="951"/>
      <c r="AEV48" s="951"/>
      <c r="AEW48" s="951"/>
      <c r="AEX48" s="951"/>
      <c r="AEY48" s="951"/>
      <c r="AEZ48" s="951"/>
      <c r="AFA48" s="951"/>
      <c r="AFB48" s="951"/>
      <c r="AFC48" s="951"/>
      <c r="AFD48" s="951"/>
      <c r="AFE48" s="951"/>
      <c r="AFF48" s="951"/>
      <c r="AFG48" s="951"/>
      <c r="AFH48" s="951"/>
      <c r="AFI48" s="951"/>
      <c r="AFJ48" s="951"/>
      <c r="AFK48" s="951"/>
      <c r="AFL48" s="951"/>
      <c r="AFM48" s="951"/>
      <c r="AFN48" s="951"/>
      <c r="AFO48" s="951"/>
      <c r="AFP48" s="951"/>
      <c r="AFQ48" s="951"/>
      <c r="AFR48" s="951"/>
      <c r="AFS48" s="951"/>
      <c r="AFT48" s="951"/>
      <c r="AFU48" s="951"/>
      <c r="AFV48" s="951"/>
      <c r="AFW48" s="951"/>
      <c r="AFX48" s="951"/>
      <c r="AFY48" s="951"/>
      <c r="AFZ48" s="951"/>
      <c r="AGA48" s="951"/>
      <c r="AGB48" s="951"/>
      <c r="AGC48" s="951"/>
      <c r="AGD48" s="951"/>
      <c r="AGE48" s="951"/>
      <c r="AGF48" s="951"/>
      <c r="AGG48" s="951"/>
      <c r="AGH48" s="951"/>
      <c r="AGI48" s="951"/>
      <c r="AGJ48" s="951"/>
      <c r="AGK48" s="951"/>
      <c r="AGL48" s="951"/>
      <c r="AGM48" s="951"/>
      <c r="AGN48" s="951"/>
      <c r="AGO48" s="951"/>
      <c r="AGP48" s="951"/>
      <c r="AGQ48" s="951"/>
      <c r="AGR48" s="951"/>
      <c r="AGS48" s="951"/>
      <c r="AGT48" s="951"/>
      <c r="AGU48" s="951"/>
      <c r="AGV48" s="951"/>
      <c r="AGW48" s="951"/>
      <c r="AGX48" s="951"/>
      <c r="AGY48" s="951"/>
      <c r="AGZ48" s="951"/>
      <c r="AHA48" s="951"/>
      <c r="AHB48" s="951"/>
      <c r="AHC48" s="951"/>
      <c r="AHD48" s="951"/>
      <c r="AHE48" s="951"/>
      <c r="AHF48" s="951"/>
      <c r="AHG48" s="951"/>
      <c r="AHH48" s="951"/>
      <c r="AHI48" s="951"/>
      <c r="AHJ48" s="951"/>
      <c r="AHK48" s="951"/>
      <c r="AHL48" s="951"/>
      <c r="AHM48" s="951"/>
      <c r="AHN48" s="951"/>
      <c r="AHO48" s="951"/>
      <c r="AHP48" s="951"/>
      <c r="AHQ48" s="951"/>
      <c r="AHR48" s="951"/>
      <c r="AHS48" s="951"/>
      <c r="AHT48" s="951"/>
      <c r="AHU48" s="951"/>
      <c r="AHV48" s="951"/>
      <c r="AHW48" s="951"/>
      <c r="AHX48" s="951"/>
      <c r="AHY48" s="951"/>
      <c r="AHZ48" s="951"/>
      <c r="AIA48" s="951"/>
      <c r="AIB48" s="951"/>
      <c r="AIC48" s="951"/>
      <c r="AID48" s="951"/>
      <c r="AIE48" s="951"/>
      <c r="AIF48" s="951"/>
      <c r="AIG48" s="951"/>
      <c r="AIH48" s="951"/>
      <c r="AII48" s="951"/>
      <c r="AIJ48" s="951"/>
      <c r="AIK48" s="951"/>
      <c r="AIL48" s="951"/>
      <c r="AIM48" s="951"/>
      <c r="AIN48" s="951"/>
      <c r="AIO48" s="951"/>
      <c r="AIP48" s="951"/>
      <c r="AIQ48" s="951"/>
      <c r="AIR48" s="951"/>
      <c r="AIS48" s="951"/>
      <c r="AIT48" s="951"/>
      <c r="AIU48" s="951"/>
      <c r="AIV48" s="951"/>
      <c r="AIW48" s="951"/>
      <c r="AIX48" s="951"/>
      <c r="AIY48" s="951"/>
      <c r="AIZ48" s="951"/>
      <c r="AJA48" s="951"/>
      <c r="AJB48" s="951"/>
      <c r="AJC48" s="951"/>
      <c r="AJD48" s="951"/>
      <c r="AJE48" s="951"/>
      <c r="AJF48" s="951"/>
      <c r="AJG48" s="951"/>
      <c r="AJH48" s="951"/>
      <c r="AJI48" s="951"/>
      <c r="AJJ48" s="951"/>
      <c r="AJK48" s="951"/>
      <c r="AJL48" s="951"/>
      <c r="AJM48" s="951"/>
      <c r="AJN48" s="951"/>
      <c r="AJO48" s="951"/>
      <c r="AJP48" s="951"/>
      <c r="AJQ48" s="951"/>
      <c r="AJR48" s="951"/>
      <c r="AJS48" s="951"/>
      <c r="AJT48" s="951"/>
      <c r="AJU48" s="951"/>
      <c r="AJV48" s="951"/>
      <c r="AJW48" s="951"/>
      <c r="AJX48" s="951"/>
      <c r="AJY48" s="951"/>
      <c r="AJZ48" s="951"/>
      <c r="AKA48" s="951"/>
      <c r="AKB48" s="951"/>
      <c r="AKC48" s="951"/>
      <c r="AKD48" s="951"/>
      <c r="AKE48" s="951"/>
      <c r="AKF48" s="951"/>
      <c r="AKG48" s="951"/>
      <c r="AKH48" s="951"/>
      <c r="AKI48" s="951"/>
      <c r="AKJ48" s="951"/>
      <c r="AKK48" s="951"/>
      <c r="AKL48" s="951"/>
      <c r="AKM48" s="951"/>
      <c r="AKN48" s="951"/>
      <c r="AKO48" s="951"/>
      <c r="AKP48" s="951"/>
      <c r="AKQ48" s="951"/>
      <c r="AKR48" s="951"/>
      <c r="AKS48" s="951"/>
      <c r="AKT48" s="951"/>
      <c r="AKU48" s="951"/>
      <c r="AKV48" s="951"/>
      <c r="AKW48" s="951"/>
      <c r="AKX48" s="951"/>
      <c r="AKY48" s="951"/>
      <c r="AKZ48" s="951"/>
      <c r="ALA48" s="951"/>
      <c r="ALB48" s="951"/>
      <c r="ALC48" s="951"/>
      <c r="ALD48" s="951"/>
      <c r="ALE48" s="951"/>
      <c r="ALF48" s="951"/>
      <c r="ALG48" s="951"/>
      <c r="ALH48" s="951"/>
      <c r="ALI48" s="951"/>
      <c r="ALJ48" s="951"/>
      <c r="ALK48" s="951"/>
      <c r="ALL48" s="951"/>
      <c r="ALM48" s="951"/>
      <c r="ALN48" s="951"/>
      <c r="ALO48" s="951"/>
      <c r="ALP48" s="951"/>
      <c r="ALQ48" s="951"/>
      <c r="ALR48" s="951"/>
      <c r="ALS48" s="951"/>
      <c r="ALT48" s="951"/>
      <c r="ALU48" s="951"/>
      <c r="ALV48" s="951"/>
      <c r="ALW48" s="951"/>
      <c r="ALX48" s="951"/>
      <c r="ALY48" s="951"/>
      <c r="ALZ48" s="951"/>
      <c r="AMA48" s="951"/>
      <c r="AMB48" s="951"/>
      <c r="AMC48" s="951"/>
      <c r="AMD48" s="951"/>
      <c r="AME48" s="951"/>
      <c r="AMF48" s="951"/>
      <c r="AMG48" s="951"/>
      <c r="AMH48" s="951"/>
      <c r="AMI48" s="951"/>
      <c r="AMJ48" s="951"/>
      <c r="AMK48" s="951"/>
      <c r="AML48" s="951"/>
      <c r="AMM48" s="951"/>
      <c r="AMN48" s="951"/>
      <c r="AMO48" s="951"/>
      <c r="AMP48" s="951"/>
      <c r="AMQ48" s="951"/>
      <c r="AMR48" s="951"/>
      <c r="AMS48" s="951"/>
      <c r="AMT48" s="951"/>
      <c r="AMU48" s="951"/>
      <c r="AMV48" s="951"/>
      <c r="AMW48" s="951"/>
      <c r="AMX48" s="951"/>
      <c r="AMY48" s="951"/>
      <c r="AMZ48" s="951"/>
      <c r="ANA48" s="951"/>
      <c r="ANB48" s="951"/>
      <c r="ANC48" s="951"/>
      <c r="AND48" s="951"/>
      <c r="ANE48" s="951"/>
      <c r="ANF48" s="951"/>
      <c r="ANG48" s="951"/>
      <c r="ANH48" s="951"/>
      <c r="ANI48" s="951"/>
      <c r="ANJ48" s="951"/>
      <c r="ANK48" s="951"/>
      <c r="ANL48" s="951"/>
      <c r="ANM48" s="951"/>
      <c r="ANN48" s="951"/>
      <c r="ANO48" s="951"/>
      <c r="ANP48" s="951"/>
      <c r="ANQ48" s="951"/>
      <c r="ANR48" s="951"/>
      <c r="ANS48" s="951"/>
      <c r="ANT48" s="951"/>
      <c r="ANU48" s="951"/>
      <c r="ANV48" s="951"/>
      <c r="ANW48" s="951"/>
      <c r="ANX48" s="951"/>
      <c r="ANY48" s="951"/>
      <c r="ANZ48" s="951"/>
      <c r="AOA48" s="951"/>
      <c r="AOB48" s="951"/>
      <c r="AOC48" s="951"/>
      <c r="AOD48" s="951"/>
      <c r="AOE48" s="951"/>
      <c r="AOF48" s="951"/>
      <c r="AOG48" s="951"/>
      <c r="AOH48" s="951"/>
      <c r="AOI48" s="951"/>
      <c r="AOJ48" s="951"/>
      <c r="AOK48" s="951"/>
      <c r="AOL48" s="951"/>
      <c r="AOM48" s="951"/>
      <c r="AON48" s="951"/>
      <c r="AOO48" s="951"/>
      <c r="AOP48" s="951"/>
      <c r="AOQ48" s="951"/>
      <c r="AOR48" s="951"/>
      <c r="AOS48" s="951"/>
      <c r="AOT48" s="951"/>
      <c r="AOU48" s="951"/>
      <c r="AOV48" s="951"/>
      <c r="AOW48" s="951"/>
      <c r="AOX48" s="951"/>
      <c r="AOY48" s="951"/>
      <c r="AOZ48" s="951"/>
      <c r="APA48" s="951"/>
      <c r="APB48" s="951"/>
      <c r="APC48" s="951"/>
      <c r="APD48" s="951"/>
      <c r="APE48" s="951"/>
      <c r="APF48" s="951"/>
      <c r="APG48" s="951"/>
      <c r="APH48" s="951"/>
      <c r="API48" s="951"/>
      <c r="APJ48" s="951"/>
      <c r="APK48" s="951"/>
      <c r="APL48" s="951"/>
      <c r="APM48" s="951"/>
      <c r="APN48" s="951"/>
      <c r="APO48" s="951"/>
      <c r="APP48" s="951"/>
      <c r="APQ48" s="951"/>
      <c r="APR48" s="951"/>
      <c r="APS48" s="951"/>
      <c r="APT48" s="951"/>
      <c r="APU48" s="951"/>
      <c r="APV48" s="951"/>
      <c r="APW48" s="951"/>
      <c r="APX48" s="951"/>
      <c r="APY48" s="951"/>
      <c r="APZ48" s="951"/>
      <c r="AQA48" s="951"/>
      <c r="AQB48" s="951"/>
      <c r="AQC48" s="951"/>
      <c r="AQD48" s="951"/>
      <c r="AQE48" s="951"/>
      <c r="AQF48" s="951"/>
      <c r="AQG48" s="951"/>
      <c r="AQH48" s="951"/>
      <c r="AQI48" s="951"/>
      <c r="AQJ48" s="951"/>
      <c r="AQK48" s="951"/>
      <c r="AQL48" s="951"/>
      <c r="AQM48" s="951"/>
      <c r="AQN48" s="951"/>
      <c r="AQO48" s="951"/>
      <c r="AQP48" s="951"/>
      <c r="AQQ48" s="951"/>
      <c r="AQR48" s="951"/>
      <c r="AQS48" s="951"/>
      <c r="AQT48" s="951"/>
      <c r="AQU48" s="951"/>
      <c r="AQV48" s="951"/>
      <c r="AQW48" s="951"/>
      <c r="AQX48" s="951"/>
      <c r="AQY48" s="951"/>
      <c r="AQZ48" s="951"/>
      <c r="ARA48" s="951"/>
      <c r="ARB48" s="951"/>
      <c r="ARC48" s="951"/>
      <c r="ARD48" s="951"/>
      <c r="ARE48" s="951"/>
      <c r="ARF48" s="951"/>
      <c r="ARG48" s="951"/>
      <c r="ARH48" s="951"/>
      <c r="ARI48" s="951"/>
      <c r="ARJ48" s="951"/>
      <c r="ARK48" s="951"/>
      <c r="ARL48" s="951"/>
      <c r="ARM48" s="951"/>
      <c r="ARN48" s="951"/>
      <c r="ARO48" s="951"/>
      <c r="ARP48" s="951"/>
      <c r="ARQ48" s="951"/>
      <c r="ARR48" s="951"/>
      <c r="ARS48" s="951"/>
      <c r="ART48" s="951"/>
      <c r="ARU48" s="951"/>
      <c r="ARV48" s="951"/>
      <c r="ARW48" s="951"/>
      <c r="ARX48" s="951"/>
      <c r="ARY48" s="951"/>
      <c r="ARZ48" s="951"/>
      <c r="ASA48" s="951"/>
      <c r="ASB48" s="951"/>
      <c r="ASC48" s="951"/>
      <c r="ASD48" s="951"/>
      <c r="ASE48" s="951"/>
      <c r="ASF48" s="951"/>
      <c r="ASG48" s="951"/>
      <c r="ASH48" s="951"/>
      <c r="ASI48" s="951"/>
      <c r="ASJ48" s="951"/>
      <c r="ASK48" s="951"/>
      <c r="ASL48" s="951"/>
      <c r="ASM48" s="951"/>
      <c r="ASN48" s="951"/>
      <c r="ASO48" s="951"/>
      <c r="ASP48" s="951"/>
      <c r="ASQ48" s="951"/>
      <c r="ASR48" s="951"/>
      <c r="ASS48" s="951"/>
      <c r="AST48" s="951"/>
      <c r="ASU48" s="951"/>
      <c r="ASV48" s="951"/>
      <c r="ASW48" s="951"/>
      <c r="ASX48" s="951"/>
      <c r="ASY48" s="951"/>
      <c r="ASZ48" s="951"/>
      <c r="ATA48" s="951"/>
      <c r="ATB48" s="951"/>
      <c r="ATC48" s="951"/>
      <c r="ATD48" s="951"/>
      <c r="ATE48" s="951"/>
      <c r="ATF48" s="951"/>
      <c r="ATG48" s="951"/>
      <c r="ATH48" s="951"/>
      <c r="ATI48" s="951"/>
      <c r="ATJ48" s="951"/>
      <c r="ATK48" s="951"/>
      <c r="ATL48" s="951"/>
      <c r="ATM48" s="951"/>
      <c r="ATN48" s="951"/>
      <c r="ATO48" s="951"/>
      <c r="ATP48" s="951"/>
      <c r="ATQ48" s="951"/>
      <c r="ATR48" s="951"/>
      <c r="ATS48" s="951"/>
      <c r="ATT48" s="951"/>
      <c r="ATU48" s="951"/>
      <c r="ATV48" s="951"/>
      <c r="ATW48" s="951"/>
      <c r="ATX48" s="951"/>
      <c r="ATY48" s="951"/>
      <c r="ATZ48" s="951"/>
      <c r="AUA48" s="951"/>
      <c r="AUB48" s="951"/>
      <c r="AUC48" s="951"/>
      <c r="AUD48" s="951"/>
      <c r="AUE48" s="951"/>
      <c r="AUF48" s="951"/>
      <c r="AUG48" s="951"/>
      <c r="AUH48" s="951"/>
      <c r="AUI48" s="951"/>
      <c r="AUJ48" s="951"/>
      <c r="AUK48" s="951"/>
      <c r="AUL48" s="951"/>
      <c r="AUM48" s="951"/>
      <c r="AUN48" s="951"/>
      <c r="AUO48" s="951"/>
      <c r="AUP48" s="951"/>
      <c r="AUQ48" s="951"/>
      <c r="AUR48" s="951"/>
      <c r="AUS48" s="951"/>
      <c r="AUT48" s="951"/>
      <c r="AUU48" s="951"/>
      <c r="AUV48" s="951"/>
      <c r="AUW48" s="951"/>
      <c r="AUX48" s="951"/>
      <c r="AUY48" s="951"/>
      <c r="AUZ48" s="951"/>
      <c r="AVA48" s="951"/>
      <c r="AVB48" s="951"/>
      <c r="AVC48" s="951"/>
      <c r="AVD48" s="951"/>
      <c r="AVE48" s="951"/>
      <c r="AVF48" s="951"/>
      <c r="AVG48" s="951"/>
      <c r="AVH48" s="951"/>
      <c r="AVI48" s="951"/>
      <c r="AVJ48" s="951"/>
      <c r="AVK48" s="951"/>
      <c r="AVL48" s="951"/>
      <c r="AVM48" s="951"/>
      <c r="AVN48" s="951"/>
      <c r="AVO48" s="951"/>
      <c r="AVP48" s="951"/>
      <c r="AVQ48" s="951"/>
      <c r="AVR48" s="951"/>
      <c r="AVS48" s="951"/>
      <c r="AVT48" s="951"/>
      <c r="AVU48" s="951"/>
      <c r="AVV48" s="951"/>
      <c r="AVW48" s="951"/>
      <c r="AVX48" s="951"/>
      <c r="AVY48" s="951"/>
      <c r="AVZ48" s="951"/>
      <c r="AWA48" s="951"/>
      <c r="AWB48" s="951"/>
      <c r="AWC48" s="951"/>
      <c r="AWD48" s="951"/>
      <c r="AWE48" s="951"/>
      <c r="AWF48" s="951"/>
      <c r="AWG48" s="951"/>
      <c r="AWH48" s="951"/>
      <c r="AWI48" s="951"/>
      <c r="AWJ48" s="951"/>
      <c r="AWK48" s="951"/>
      <c r="AWL48" s="951"/>
      <c r="AWM48" s="951"/>
      <c r="AWN48" s="951"/>
      <c r="AWO48" s="951"/>
      <c r="AWP48" s="951"/>
      <c r="AWQ48" s="951"/>
      <c r="AWR48" s="951"/>
      <c r="AWS48" s="951"/>
      <c r="AWT48" s="951"/>
      <c r="AWU48" s="951"/>
      <c r="AWV48" s="951"/>
      <c r="AWW48" s="951"/>
      <c r="AWX48" s="951"/>
      <c r="AWY48" s="951"/>
      <c r="AWZ48" s="951"/>
      <c r="AXA48" s="951"/>
      <c r="AXB48" s="951"/>
      <c r="AXC48" s="951"/>
      <c r="AXD48" s="951"/>
      <c r="AXE48" s="951"/>
      <c r="AXF48" s="951"/>
      <c r="AXG48" s="951"/>
      <c r="AXH48" s="951"/>
      <c r="AXI48" s="951"/>
      <c r="AXJ48" s="951"/>
      <c r="AXK48" s="951"/>
      <c r="AXL48" s="951"/>
      <c r="AXM48" s="951"/>
      <c r="AXN48" s="951"/>
      <c r="AXO48" s="951"/>
      <c r="AXP48" s="951"/>
      <c r="AXQ48" s="951"/>
      <c r="AXR48" s="951"/>
      <c r="AXS48" s="951"/>
      <c r="AXT48" s="951"/>
      <c r="AXU48" s="951"/>
      <c r="AXV48" s="951"/>
      <c r="AXW48" s="951"/>
      <c r="AXX48" s="951"/>
      <c r="AXY48" s="951"/>
      <c r="AXZ48" s="951"/>
      <c r="AYA48" s="951"/>
      <c r="AYB48" s="951"/>
      <c r="AYC48" s="951"/>
      <c r="AYD48" s="951"/>
      <c r="AYE48" s="951"/>
      <c r="AYF48" s="951"/>
      <c r="AYG48" s="951"/>
      <c r="AYH48" s="951"/>
      <c r="AYI48" s="951"/>
      <c r="AYJ48" s="951"/>
      <c r="AYK48" s="951"/>
      <c r="AYL48" s="951"/>
      <c r="AYM48" s="951"/>
      <c r="AYN48" s="951"/>
      <c r="AYO48" s="951"/>
      <c r="AYP48" s="951"/>
      <c r="AYQ48" s="951"/>
      <c r="AYR48" s="951"/>
      <c r="AYS48" s="951"/>
      <c r="AYT48" s="951"/>
      <c r="AYU48" s="951"/>
      <c r="AYV48" s="951"/>
      <c r="AYW48" s="951"/>
      <c r="AYX48" s="951"/>
      <c r="AYY48" s="951"/>
      <c r="AYZ48" s="951"/>
      <c r="AZA48" s="951"/>
      <c r="AZB48" s="951"/>
      <c r="AZC48" s="951"/>
      <c r="AZD48" s="951"/>
      <c r="AZE48" s="951"/>
      <c r="AZF48" s="951"/>
      <c r="AZG48" s="951"/>
      <c r="AZH48" s="951"/>
      <c r="AZI48" s="951"/>
      <c r="AZJ48" s="951"/>
      <c r="AZK48" s="951"/>
      <c r="AZL48" s="951"/>
      <c r="AZM48" s="951"/>
      <c r="AZN48" s="951"/>
      <c r="AZO48" s="951"/>
      <c r="AZP48" s="951"/>
      <c r="AZQ48" s="951"/>
      <c r="AZR48" s="951"/>
      <c r="AZS48" s="951"/>
      <c r="AZT48" s="951"/>
      <c r="AZU48" s="951"/>
      <c r="AZV48" s="951"/>
      <c r="AZW48" s="951"/>
      <c r="AZX48" s="951"/>
      <c r="AZY48" s="951"/>
      <c r="AZZ48" s="951"/>
      <c r="BAA48" s="951"/>
      <c r="BAB48" s="951"/>
      <c r="BAC48" s="951"/>
      <c r="BAD48" s="951"/>
      <c r="BAE48" s="951"/>
      <c r="BAF48" s="951"/>
      <c r="BAG48" s="951"/>
      <c r="BAH48" s="951"/>
      <c r="BAI48" s="951"/>
      <c r="BAJ48" s="951"/>
      <c r="BAK48" s="951"/>
      <c r="BAL48" s="951"/>
      <c r="BAM48" s="951"/>
      <c r="BAN48" s="951"/>
      <c r="BAO48" s="951"/>
      <c r="BAP48" s="951"/>
      <c r="BAQ48" s="951"/>
      <c r="BAR48" s="951"/>
      <c r="BAS48" s="951"/>
      <c r="BAT48" s="951"/>
      <c r="BAU48" s="951"/>
      <c r="BAV48" s="951"/>
      <c r="BAW48" s="951"/>
      <c r="BAX48" s="951"/>
      <c r="BAY48" s="951"/>
      <c r="BAZ48" s="951"/>
      <c r="BBA48" s="951"/>
      <c r="BBB48" s="951"/>
      <c r="BBC48" s="951"/>
      <c r="BBD48" s="951"/>
      <c r="BBE48" s="951"/>
      <c r="BBF48" s="951"/>
      <c r="BBG48" s="951"/>
      <c r="BBH48" s="951"/>
      <c r="BBI48" s="951"/>
      <c r="BBJ48" s="951"/>
      <c r="BBK48" s="951"/>
      <c r="BBL48" s="951"/>
      <c r="BBM48" s="951"/>
      <c r="BBN48" s="951"/>
      <c r="BBO48" s="951"/>
      <c r="BBP48" s="951"/>
      <c r="BBQ48" s="951"/>
      <c r="BBR48" s="951"/>
      <c r="BBS48" s="951"/>
      <c r="BBT48" s="951"/>
      <c r="BBU48" s="951"/>
      <c r="BBV48" s="951"/>
      <c r="BBW48" s="951"/>
      <c r="BBX48" s="951"/>
      <c r="BBY48" s="951"/>
      <c r="BBZ48" s="951"/>
      <c r="BCA48" s="951"/>
      <c r="BCB48" s="951"/>
      <c r="BCC48" s="951"/>
      <c r="BCD48" s="951"/>
      <c r="BCE48" s="951"/>
      <c r="BCF48" s="951"/>
      <c r="BCG48" s="951"/>
      <c r="BCH48" s="951"/>
      <c r="BCI48" s="951"/>
      <c r="BCJ48" s="951"/>
      <c r="BCK48" s="951"/>
      <c r="BCL48" s="951"/>
      <c r="BCM48" s="951"/>
      <c r="BCN48" s="951"/>
      <c r="BCO48" s="951"/>
      <c r="BCP48" s="951"/>
      <c r="BCQ48" s="951"/>
      <c r="BCR48" s="951"/>
      <c r="BCS48" s="951"/>
      <c r="BCT48" s="951"/>
      <c r="BCU48" s="951"/>
      <c r="BCV48" s="951"/>
      <c r="BCW48" s="951"/>
      <c r="BCX48" s="951"/>
      <c r="BCY48" s="951"/>
      <c r="BCZ48" s="951"/>
      <c r="BDA48" s="951"/>
      <c r="BDB48" s="951"/>
      <c r="BDC48" s="951"/>
      <c r="BDD48" s="951"/>
      <c r="BDE48" s="951"/>
      <c r="BDF48" s="951"/>
      <c r="BDG48" s="951"/>
      <c r="BDH48" s="951"/>
      <c r="BDI48" s="951"/>
      <c r="BDJ48" s="951"/>
      <c r="BDK48" s="951"/>
      <c r="BDL48" s="951"/>
      <c r="BDM48" s="951"/>
      <c r="BDN48" s="951"/>
      <c r="BDO48" s="951"/>
      <c r="BDP48" s="951"/>
      <c r="BDQ48" s="951"/>
      <c r="BDR48" s="951"/>
      <c r="BDS48" s="951"/>
      <c r="BDT48" s="951"/>
      <c r="BDU48" s="951"/>
      <c r="BDV48" s="951"/>
      <c r="BDW48" s="951"/>
      <c r="BDX48" s="951"/>
      <c r="BDY48" s="951"/>
      <c r="BDZ48" s="951"/>
      <c r="BEA48" s="951"/>
      <c r="BEB48" s="951"/>
      <c r="BEC48" s="951"/>
      <c r="BED48" s="951"/>
      <c r="BEE48" s="951"/>
      <c r="BEF48" s="951"/>
      <c r="BEG48" s="951"/>
      <c r="BEH48" s="951"/>
      <c r="BEI48" s="951"/>
      <c r="BEJ48" s="951"/>
      <c r="BEK48" s="951"/>
      <c r="BEL48" s="951"/>
      <c r="BEM48" s="951"/>
      <c r="BEN48" s="951"/>
      <c r="BEO48" s="951"/>
      <c r="BEP48" s="951"/>
      <c r="BEQ48" s="951"/>
      <c r="BER48" s="951"/>
      <c r="BES48" s="951"/>
      <c r="BET48" s="951"/>
      <c r="BEU48" s="951"/>
      <c r="BEV48" s="951"/>
      <c r="BEW48" s="951"/>
      <c r="BEX48" s="951"/>
      <c r="BEY48" s="951"/>
      <c r="BEZ48" s="951"/>
      <c r="BFA48" s="951"/>
      <c r="BFB48" s="951"/>
      <c r="BFC48" s="951"/>
      <c r="BFD48" s="951"/>
      <c r="BFE48" s="951"/>
      <c r="BFF48" s="951"/>
      <c r="BFG48" s="951"/>
      <c r="BFH48" s="951"/>
      <c r="BFI48" s="951"/>
      <c r="BFJ48" s="951"/>
      <c r="BFK48" s="951"/>
      <c r="BFL48" s="951"/>
      <c r="BFM48" s="951"/>
      <c r="BFN48" s="951"/>
      <c r="BFO48" s="951"/>
      <c r="BFP48" s="951"/>
      <c r="BFQ48" s="951"/>
      <c r="BFR48" s="951"/>
      <c r="BFS48" s="951"/>
      <c r="BFT48" s="951"/>
      <c r="BFU48" s="951"/>
      <c r="BFV48" s="951"/>
      <c r="BFW48" s="951"/>
      <c r="BFX48" s="951"/>
      <c r="BFY48" s="951"/>
      <c r="BFZ48" s="951"/>
      <c r="BGA48" s="951"/>
      <c r="BGB48" s="951"/>
      <c r="BGC48" s="951"/>
      <c r="BGD48" s="951"/>
      <c r="BGE48" s="951"/>
      <c r="BGF48" s="951"/>
      <c r="BGG48" s="951"/>
      <c r="BGH48" s="951"/>
      <c r="BGI48" s="951"/>
      <c r="BGJ48" s="951"/>
      <c r="BGK48" s="951"/>
      <c r="BGL48" s="951"/>
      <c r="BGM48" s="951"/>
      <c r="BGN48" s="951"/>
      <c r="BGO48" s="951"/>
      <c r="BGP48" s="951"/>
      <c r="BGQ48" s="951"/>
      <c r="BGR48" s="951"/>
      <c r="BGS48" s="951"/>
      <c r="BGT48" s="951"/>
      <c r="BGU48" s="951"/>
      <c r="BGV48" s="951"/>
      <c r="BGW48" s="951"/>
      <c r="BGX48" s="951"/>
      <c r="BGY48" s="951"/>
      <c r="BGZ48" s="951"/>
      <c r="BHA48" s="951"/>
      <c r="BHB48" s="951"/>
      <c r="BHC48" s="951"/>
      <c r="BHD48" s="951"/>
      <c r="BHE48" s="951"/>
      <c r="BHF48" s="951"/>
      <c r="BHG48" s="951"/>
      <c r="BHH48" s="951"/>
      <c r="BHI48" s="951"/>
      <c r="BHJ48" s="951"/>
      <c r="BHK48" s="951"/>
      <c r="BHL48" s="951"/>
      <c r="BHM48" s="951"/>
      <c r="BHN48" s="951"/>
      <c r="BHO48" s="951"/>
      <c r="BHP48" s="951"/>
      <c r="BHQ48" s="951"/>
      <c r="BHR48" s="951"/>
      <c r="BHS48" s="951"/>
      <c r="BHT48" s="951"/>
      <c r="BHU48" s="951"/>
      <c r="BHV48" s="951"/>
      <c r="BHW48" s="951"/>
      <c r="BHX48" s="951"/>
      <c r="BHY48" s="951"/>
      <c r="BHZ48" s="951"/>
      <c r="BIA48" s="951"/>
      <c r="BIB48" s="951"/>
      <c r="BIC48" s="951"/>
      <c r="BID48" s="951"/>
      <c r="BIE48" s="951"/>
      <c r="BIF48" s="951"/>
      <c r="BIG48" s="951"/>
      <c r="BIH48" s="951"/>
      <c r="BII48" s="951"/>
      <c r="BIJ48" s="951"/>
      <c r="BIK48" s="951"/>
      <c r="BIL48" s="951"/>
      <c r="BIM48" s="951"/>
      <c r="BIN48" s="951"/>
      <c r="BIO48" s="951"/>
      <c r="BIP48" s="951"/>
      <c r="BIQ48" s="951"/>
      <c r="BIR48" s="951"/>
      <c r="BIS48" s="951"/>
      <c r="BIT48" s="951"/>
      <c r="BIU48" s="951"/>
      <c r="BIV48" s="951"/>
      <c r="BIW48" s="951"/>
      <c r="BIX48" s="951"/>
      <c r="BIY48" s="951"/>
      <c r="BIZ48" s="951"/>
      <c r="BJA48" s="951"/>
      <c r="BJB48" s="951"/>
      <c r="BJC48" s="951"/>
      <c r="BJD48" s="951"/>
      <c r="BJE48" s="951"/>
      <c r="BJF48" s="951"/>
      <c r="BJG48" s="951"/>
      <c r="BJH48" s="951"/>
      <c r="BJI48" s="951"/>
      <c r="BJJ48" s="951"/>
      <c r="BJK48" s="951"/>
      <c r="BJL48" s="951"/>
      <c r="BJM48" s="951"/>
      <c r="BJN48" s="951"/>
      <c r="BJO48" s="951"/>
      <c r="BJP48" s="951"/>
      <c r="BJQ48" s="951"/>
      <c r="BJR48" s="951"/>
      <c r="BJS48" s="951"/>
      <c r="BJT48" s="951"/>
      <c r="BJU48" s="951"/>
      <c r="BJV48" s="951"/>
      <c r="BJW48" s="951"/>
      <c r="BJX48" s="951"/>
      <c r="BJY48" s="951"/>
      <c r="BJZ48" s="951"/>
      <c r="BKA48" s="951"/>
      <c r="BKB48" s="951"/>
      <c r="BKC48" s="951"/>
      <c r="BKD48" s="951"/>
      <c r="BKE48" s="951"/>
      <c r="BKF48" s="951"/>
      <c r="BKG48" s="951"/>
      <c r="BKH48" s="951"/>
      <c r="BKI48" s="951"/>
      <c r="BKJ48" s="951"/>
      <c r="BKK48" s="951"/>
      <c r="BKL48" s="951"/>
      <c r="BKM48" s="951"/>
      <c r="BKN48" s="951"/>
      <c r="BKO48" s="951"/>
      <c r="BKP48" s="951"/>
      <c r="BKQ48" s="951"/>
      <c r="BKR48" s="951"/>
      <c r="BKS48" s="951"/>
      <c r="BKT48" s="951"/>
      <c r="BKU48" s="951"/>
      <c r="BKV48" s="951"/>
      <c r="BKW48" s="951"/>
      <c r="BKX48" s="951"/>
      <c r="BKY48" s="951"/>
      <c r="BKZ48" s="951"/>
      <c r="BLA48" s="951"/>
      <c r="BLB48" s="951"/>
      <c r="BLC48" s="951"/>
      <c r="BLD48" s="951"/>
      <c r="BLE48" s="951"/>
      <c r="BLF48" s="951"/>
      <c r="BLG48" s="951"/>
      <c r="BLH48" s="951"/>
      <c r="BLI48" s="951"/>
      <c r="BLJ48" s="951"/>
      <c r="BLK48" s="951"/>
      <c r="BLL48" s="951"/>
      <c r="BLM48" s="951"/>
      <c r="BLN48" s="951"/>
      <c r="BLO48" s="951"/>
      <c r="BLP48" s="951"/>
      <c r="BLQ48" s="951"/>
      <c r="BLR48" s="951"/>
      <c r="BLS48" s="951"/>
      <c r="BLT48" s="951"/>
      <c r="BLU48" s="951"/>
      <c r="BLV48" s="951"/>
      <c r="BLW48" s="951"/>
      <c r="BLX48" s="951"/>
      <c r="BLY48" s="951"/>
      <c r="BLZ48" s="951"/>
      <c r="BMA48" s="951"/>
      <c r="BMB48" s="951"/>
      <c r="BMC48" s="951"/>
      <c r="BMD48" s="951"/>
      <c r="BME48" s="951"/>
      <c r="BMF48" s="951"/>
      <c r="BMG48" s="951"/>
      <c r="BMH48" s="951"/>
      <c r="BMI48" s="951"/>
      <c r="BMJ48" s="951"/>
      <c r="BMK48" s="951"/>
      <c r="BML48" s="951"/>
      <c r="BMM48" s="951"/>
      <c r="BMN48" s="951"/>
      <c r="BMO48" s="951"/>
      <c r="BMP48" s="951"/>
      <c r="BMQ48" s="951"/>
      <c r="BMR48" s="951"/>
      <c r="BMS48" s="951"/>
      <c r="BMT48" s="951"/>
      <c r="BMU48" s="951"/>
      <c r="BMV48" s="951"/>
      <c r="BMW48" s="951"/>
      <c r="BMX48" s="951"/>
      <c r="BMY48" s="951"/>
      <c r="BMZ48" s="951"/>
      <c r="BNA48" s="951"/>
      <c r="BNB48" s="951"/>
      <c r="BNC48" s="951"/>
      <c r="BND48" s="951"/>
      <c r="BNE48" s="951"/>
      <c r="BNF48" s="951"/>
      <c r="BNG48" s="951"/>
      <c r="BNH48" s="951"/>
      <c r="BNI48" s="951"/>
      <c r="BNJ48" s="951"/>
      <c r="BNK48" s="951"/>
      <c r="BNL48" s="951"/>
      <c r="BNM48" s="951"/>
      <c r="BNN48" s="951"/>
      <c r="BNO48" s="951"/>
      <c r="BNP48" s="951"/>
      <c r="BNQ48" s="951"/>
      <c r="BNR48" s="951"/>
      <c r="BNS48" s="951"/>
      <c r="BNT48" s="951"/>
      <c r="BNU48" s="951"/>
      <c r="BNV48" s="951"/>
      <c r="BNW48" s="951"/>
      <c r="BNX48" s="951"/>
      <c r="BNY48" s="951"/>
      <c r="BNZ48" s="951"/>
      <c r="BOA48" s="951"/>
      <c r="BOB48" s="951"/>
      <c r="BOC48" s="951"/>
      <c r="BOD48" s="951"/>
      <c r="BOE48" s="951"/>
      <c r="BOF48" s="951"/>
      <c r="BOG48" s="951"/>
      <c r="BOH48" s="951"/>
      <c r="BOI48" s="951"/>
      <c r="BOJ48" s="951"/>
      <c r="BOK48" s="951"/>
      <c r="BOL48" s="951"/>
      <c r="BOM48" s="951"/>
      <c r="BON48" s="951"/>
      <c r="BOO48" s="951"/>
      <c r="BOP48" s="951"/>
      <c r="BOQ48" s="951"/>
      <c r="BOR48" s="951"/>
      <c r="BOS48" s="951"/>
      <c r="BOT48" s="951"/>
      <c r="BOU48" s="951"/>
      <c r="BOV48" s="951"/>
      <c r="BOW48" s="951"/>
      <c r="BOX48" s="951"/>
      <c r="BOY48" s="951"/>
      <c r="BOZ48" s="951"/>
      <c r="BPA48" s="951"/>
      <c r="BPB48" s="951"/>
      <c r="BPC48" s="951"/>
      <c r="BPD48" s="951"/>
      <c r="BPE48" s="951"/>
      <c r="BPF48" s="951"/>
      <c r="BPG48" s="951"/>
      <c r="BPH48" s="951"/>
      <c r="BPI48" s="951"/>
      <c r="BPJ48" s="951"/>
      <c r="BPK48" s="951"/>
      <c r="BPL48" s="951"/>
      <c r="BPM48" s="951"/>
      <c r="BPN48" s="951"/>
      <c r="BPO48" s="951"/>
      <c r="BPP48" s="951"/>
      <c r="BPQ48" s="951"/>
      <c r="BPR48" s="951"/>
      <c r="BPS48" s="951"/>
      <c r="BPT48" s="951"/>
      <c r="BPU48" s="951"/>
      <c r="BPV48" s="951"/>
      <c r="BPW48" s="951"/>
      <c r="BPX48" s="951"/>
      <c r="BPY48" s="951"/>
      <c r="BPZ48" s="951"/>
      <c r="BQA48" s="951"/>
      <c r="BQB48" s="951"/>
      <c r="BQC48" s="951"/>
      <c r="BQD48" s="951"/>
      <c r="BQE48" s="951"/>
      <c r="BQF48" s="951"/>
      <c r="BQG48" s="951"/>
      <c r="BQH48" s="951"/>
      <c r="BQI48" s="951"/>
      <c r="BQJ48" s="951"/>
      <c r="BQK48" s="951"/>
      <c r="BQL48" s="951"/>
      <c r="BQM48" s="951"/>
      <c r="BQN48" s="951"/>
      <c r="BQO48" s="951"/>
      <c r="BQP48" s="951"/>
      <c r="BQQ48" s="951"/>
      <c r="BQR48" s="951"/>
      <c r="BQS48" s="951"/>
      <c r="BQT48" s="951"/>
      <c r="BQU48" s="951"/>
      <c r="BQV48" s="951"/>
      <c r="BQW48" s="951"/>
      <c r="BQX48" s="951"/>
      <c r="BQY48" s="951"/>
      <c r="BQZ48" s="951"/>
      <c r="BRA48" s="951"/>
      <c r="BRB48" s="951"/>
      <c r="BRC48" s="951"/>
      <c r="BRD48" s="951"/>
      <c r="BRE48" s="951"/>
      <c r="BRF48" s="951"/>
      <c r="BRG48" s="951"/>
      <c r="BRH48" s="951"/>
      <c r="BRI48" s="951"/>
      <c r="BRJ48" s="951"/>
      <c r="BRK48" s="951"/>
      <c r="BRL48" s="951"/>
      <c r="BRM48" s="951"/>
      <c r="BRN48" s="951"/>
      <c r="BRO48" s="951"/>
      <c r="BRP48" s="951"/>
      <c r="BRQ48" s="951"/>
      <c r="BRR48" s="951"/>
      <c r="BRS48" s="951"/>
      <c r="BRT48" s="951"/>
      <c r="BRU48" s="951"/>
      <c r="BRV48" s="951"/>
      <c r="BRW48" s="951"/>
      <c r="BRX48" s="951"/>
      <c r="BRY48" s="951"/>
      <c r="BRZ48" s="951"/>
      <c r="BSA48" s="951"/>
      <c r="BSB48" s="951"/>
      <c r="BSC48" s="951"/>
      <c r="BSD48" s="951"/>
      <c r="BSE48" s="951"/>
      <c r="BSF48" s="951"/>
      <c r="BSG48" s="951"/>
      <c r="BSH48" s="951"/>
      <c r="BSI48" s="951"/>
      <c r="BSJ48" s="951"/>
      <c r="BSK48" s="951"/>
      <c r="BSL48" s="951"/>
      <c r="BSM48" s="951"/>
      <c r="BSN48" s="951"/>
      <c r="BSO48" s="951"/>
      <c r="BSP48" s="951"/>
      <c r="BSQ48" s="951"/>
      <c r="BSR48" s="951"/>
      <c r="BSS48" s="951"/>
      <c r="BST48" s="951"/>
      <c r="BSU48" s="951"/>
      <c r="BSV48" s="951"/>
      <c r="BSW48" s="951"/>
      <c r="BSX48" s="951"/>
      <c r="BSY48" s="951"/>
      <c r="BSZ48" s="951"/>
      <c r="BTA48" s="951"/>
      <c r="BTB48" s="951"/>
      <c r="BTC48" s="951"/>
      <c r="BTD48" s="951"/>
      <c r="BTE48" s="951"/>
      <c r="BTF48" s="951"/>
      <c r="BTG48" s="951"/>
      <c r="BTH48" s="951"/>
      <c r="BTI48" s="951"/>
      <c r="BTJ48" s="951"/>
      <c r="BTK48" s="951"/>
      <c r="BTL48" s="951"/>
      <c r="BTM48" s="951"/>
      <c r="BTN48" s="951"/>
      <c r="BTO48" s="951"/>
      <c r="BTP48" s="951"/>
      <c r="BTQ48" s="951"/>
      <c r="BTR48" s="951"/>
      <c r="BTS48" s="951"/>
      <c r="BTT48" s="951"/>
      <c r="BTU48" s="951"/>
      <c r="BTV48" s="951"/>
      <c r="BTW48" s="951"/>
      <c r="BTX48" s="951"/>
      <c r="BTY48" s="951"/>
      <c r="BTZ48" s="951"/>
      <c r="BUA48" s="951"/>
      <c r="BUB48" s="951"/>
      <c r="BUC48" s="951"/>
      <c r="BUD48" s="951"/>
      <c r="BUE48" s="951"/>
      <c r="BUF48" s="951"/>
      <c r="BUG48" s="951"/>
      <c r="BUH48" s="951"/>
      <c r="BUI48" s="951"/>
      <c r="BUJ48" s="951"/>
      <c r="BUK48" s="951"/>
      <c r="BUL48" s="951"/>
      <c r="BUM48" s="951"/>
      <c r="BUN48" s="951"/>
      <c r="BUO48" s="951"/>
      <c r="BUP48" s="951"/>
      <c r="BUQ48" s="951"/>
      <c r="BUR48" s="951"/>
      <c r="BUS48" s="951"/>
      <c r="BUT48" s="951"/>
      <c r="BUU48" s="951"/>
      <c r="BUV48" s="951"/>
      <c r="BUW48" s="951"/>
      <c r="BUX48" s="951"/>
      <c r="BUY48" s="951"/>
      <c r="BUZ48" s="951"/>
      <c r="BVA48" s="951"/>
      <c r="BVB48" s="951"/>
      <c r="BVC48" s="951"/>
      <c r="BVD48" s="951"/>
      <c r="BVE48" s="951"/>
      <c r="BVF48" s="951"/>
      <c r="BVG48" s="951"/>
      <c r="BVH48" s="951"/>
      <c r="BVI48" s="951"/>
      <c r="BVJ48" s="951"/>
      <c r="BVK48" s="951"/>
      <c r="BVL48" s="951"/>
      <c r="BVM48" s="951"/>
      <c r="BVN48" s="951"/>
      <c r="BVO48" s="951"/>
      <c r="BVP48" s="951"/>
      <c r="BVQ48" s="951"/>
      <c r="BVR48" s="951"/>
      <c r="BVS48" s="951"/>
      <c r="BVT48" s="951"/>
      <c r="BVU48" s="951"/>
      <c r="BVV48" s="951"/>
      <c r="BVW48" s="951"/>
      <c r="BVX48" s="951"/>
      <c r="BVY48" s="951"/>
      <c r="BVZ48" s="951"/>
      <c r="BWA48" s="951"/>
      <c r="BWB48" s="951"/>
      <c r="BWC48" s="951"/>
      <c r="BWD48" s="951"/>
      <c r="BWE48" s="951"/>
      <c r="BWF48" s="951"/>
      <c r="BWG48" s="951"/>
      <c r="BWH48" s="951"/>
      <c r="BWI48" s="951"/>
      <c r="BWJ48" s="951"/>
      <c r="BWK48" s="951"/>
      <c r="BWL48" s="951"/>
      <c r="BWM48" s="951"/>
      <c r="BWN48" s="951"/>
      <c r="BWO48" s="951"/>
      <c r="BWP48" s="951"/>
      <c r="BWQ48" s="951"/>
      <c r="BWR48" s="951"/>
      <c r="BWS48" s="951"/>
      <c r="BWT48" s="951"/>
      <c r="BWU48" s="951"/>
      <c r="BWV48" s="951"/>
      <c r="BWW48" s="951"/>
      <c r="BWX48" s="951"/>
      <c r="BWY48" s="951"/>
      <c r="BWZ48" s="951"/>
      <c r="BXA48" s="951"/>
      <c r="BXB48" s="951"/>
      <c r="BXC48" s="951"/>
      <c r="BXD48" s="951"/>
      <c r="BXE48" s="951"/>
      <c r="BXF48" s="951"/>
      <c r="BXG48" s="951"/>
      <c r="BXH48" s="951"/>
      <c r="BXI48" s="951"/>
      <c r="BXJ48" s="951"/>
      <c r="BXK48" s="951"/>
      <c r="BXL48" s="951"/>
      <c r="BXM48" s="951"/>
      <c r="BXN48" s="951"/>
      <c r="BXO48" s="951"/>
      <c r="BXP48" s="951"/>
      <c r="BXQ48" s="951"/>
      <c r="BXR48" s="951"/>
      <c r="BXS48" s="951"/>
      <c r="BXT48" s="951"/>
      <c r="BXU48" s="951"/>
      <c r="BXV48" s="951"/>
      <c r="BXW48" s="951"/>
      <c r="BXX48" s="951"/>
      <c r="BXY48" s="951"/>
      <c r="BXZ48" s="951"/>
      <c r="BYA48" s="951"/>
      <c r="BYB48" s="951"/>
      <c r="BYC48" s="951"/>
      <c r="BYD48" s="951"/>
      <c r="BYE48" s="951"/>
      <c r="BYF48" s="951"/>
      <c r="BYG48" s="951"/>
      <c r="BYH48" s="951"/>
      <c r="BYI48" s="951"/>
      <c r="BYJ48" s="951"/>
      <c r="BYK48" s="951"/>
      <c r="BYL48" s="951"/>
      <c r="BYM48" s="951"/>
      <c r="BYN48" s="951"/>
      <c r="BYO48" s="951"/>
      <c r="BYP48" s="951"/>
      <c r="BYQ48" s="951"/>
      <c r="BYR48" s="951"/>
      <c r="BYS48" s="951"/>
      <c r="BYT48" s="951"/>
      <c r="BYU48" s="951"/>
      <c r="BYV48" s="951"/>
      <c r="BYW48" s="951"/>
      <c r="BYX48" s="951"/>
      <c r="BYY48" s="951"/>
      <c r="BYZ48" s="951"/>
      <c r="BZA48" s="951"/>
      <c r="BZB48" s="951"/>
      <c r="BZC48" s="951"/>
      <c r="BZD48" s="951"/>
      <c r="BZE48" s="951"/>
      <c r="BZF48" s="951"/>
      <c r="BZG48" s="951"/>
      <c r="BZH48" s="951"/>
      <c r="BZI48" s="951"/>
      <c r="BZJ48" s="951"/>
      <c r="BZK48" s="951"/>
      <c r="BZL48" s="951"/>
      <c r="BZM48" s="951"/>
      <c r="BZN48" s="951"/>
      <c r="BZO48" s="951"/>
      <c r="BZP48" s="951"/>
      <c r="BZQ48" s="951"/>
      <c r="BZR48" s="951"/>
      <c r="BZS48" s="951"/>
      <c r="BZT48" s="951"/>
      <c r="BZU48" s="951"/>
      <c r="BZV48" s="951"/>
      <c r="BZW48" s="951"/>
      <c r="BZX48" s="951"/>
      <c r="BZY48" s="951"/>
      <c r="BZZ48" s="951"/>
      <c r="CAA48" s="951"/>
      <c r="CAB48" s="951"/>
      <c r="CAC48" s="951"/>
      <c r="CAD48" s="951"/>
      <c r="CAE48" s="951"/>
      <c r="CAF48" s="951"/>
      <c r="CAG48" s="951"/>
      <c r="CAH48" s="951"/>
      <c r="CAI48" s="951"/>
      <c r="CAJ48" s="951"/>
      <c r="CAK48" s="951"/>
      <c r="CAL48" s="951"/>
      <c r="CAM48" s="951"/>
      <c r="CAN48" s="951"/>
      <c r="CAO48" s="951"/>
      <c r="CAP48" s="951"/>
      <c r="CAQ48" s="951"/>
      <c r="CAR48" s="951"/>
      <c r="CAS48" s="951"/>
      <c r="CAT48" s="951"/>
      <c r="CAU48" s="951"/>
      <c r="CAV48" s="951"/>
      <c r="CAW48" s="951"/>
      <c r="CAX48" s="951"/>
      <c r="CAY48" s="951"/>
      <c r="CAZ48" s="951"/>
      <c r="CBA48" s="951"/>
      <c r="CBB48" s="951"/>
      <c r="CBC48" s="951"/>
      <c r="CBD48" s="951"/>
      <c r="CBE48" s="951"/>
      <c r="CBF48" s="951"/>
      <c r="CBG48" s="951"/>
      <c r="CBH48" s="951"/>
      <c r="CBI48" s="951"/>
      <c r="CBJ48" s="951"/>
      <c r="CBK48" s="951"/>
      <c r="CBL48" s="951"/>
      <c r="CBM48" s="951"/>
      <c r="CBN48" s="951"/>
      <c r="CBO48" s="951"/>
      <c r="CBP48" s="951"/>
      <c r="CBQ48" s="951"/>
      <c r="CBR48" s="951"/>
      <c r="CBS48" s="951"/>
      <c r="CBT48" s="951"/>
      <c r="CBU48" s="951"/>
      <c r="CBV48" s="951"/>
      <c r="CBW48" s="951"/>
      <c r="CBX48" s="951"/>
      <c r="CBY48" s="951"/>
      <c r="CBZ48" s="951"/>
      <c r="CCA48" s="951"/>
      <c r="CCB48" s="951"/>
      <c r="CCC48" s="951"/>
      <c r="CCD48" s="951"/>
      <c r="CCE48" s="951"/>
      <c r="CCF48" s="951"/>
      <c r="CCG48" s="951"/>
      <c r="CCH48" s="951"/>
      <c r="CCI48" s="951"/>
      <c r="CCJ48" s="951"/>
      <c r="CCK48" s="951"/>
      <c r="CCL48" s="951"/>
      <c r="CCM48" s="951"/>
      <c r="CCN48" s="951"/>
      <c r="CCO48" s="951"/>
      <c r="CCP48" s="951"/>
      <c r="CCQ48" s="951"/>
      <c r="CCR48" s="951"/>
      <c r="CCS48" s="951"/>
      <c r="CCT48" s="951"/>
      <c r="CCU48" s="951"/>
      <c r="CCV48" s="951"/>
      <c r="CCW48" s="951"/>
      <c r="CCX48" s="951"/>
      <c r="CCY48" s="951"/>
      <c r="CCZ48" s="951"/>
      <c r="CDA48" s="951"/>
      <c r="CDB48" s="951"/>
      <c r="CDC48" s="951"/>
      <c r="CDD48" s="951"/>
      <c r="CDE48" s="951"/>
      <c r="CDF48" s="951"/>
      <c r="CDG48" s="951"/>
      <c r="CDH48" s="951"/>
      <c r="CDI48" s="951"/>
      <c r="CDJ48" s="951"/>
      <c r="CDK48" s="951"/>
      <c r="CDL48" s="951"/>
      <c r="CDM48" s="951"/>
      <c r="CDN48" s="951"/>
      <c r="CDO48" s="951"/>
      <c r="CDP48" s="951"/>
      <c r="CDQ48" s="951"/>
      <c r="CDR48" s="951"/>
      <c r="CDS48" s="951"/>
      <c r="CDT48" s="951"/>
      <c r="CDU48" s="951"/>
      <c r="CDV48" s="951"/>
      <c r="CDW48" s="951"/>
      <c r="CDX48" s="951"/>
      <c r="CDY48" s="951"/>
      <c r="CDZ48" s="951"/>
      <c r="CEA48" s="951"/>
      <c r="CEB48" s="951"/>
      <c r="CEC48" s="951"/>
      <c r="CED48" s="951"/>
      <c r="CEE48" s="951"/>
      <c r="CEF48" s="951"/>
      <c r="CEG48" s="951"/>
      <c r="CEH48" s="951"/>
      <c r="CEI48" s="951"/>
      <c r="CEJ48" s="951"/>
      <c r="CEK48" s="951"/>
      <c r="CEL48" s="951"/>
      <c r="CEM48" s="951"/>
      <c r="CEN48" s="951"/>
      <c r="CEO48" s="951"/>
      <c r="CEP48" s="951"/>
      <c r="CEQ48" s="951"/>
      <c r="CER48" s="951"/>
      <c r="CES48" s="951"/>
      <c r="CET48" s="951"/>
      <c r="CEU48" s="951"/>
      <c r="CEV48" s="951"/>
      <c r="CEW48" s="951"/>
      <c r="CEX48" s="951"/>
      <c r="CEY48" s="951"/>
      <c r="CEZ48" s="951"/>
      <c r="CFA48" s="951"/>
      <c r="CFB48" s="951"/>
      <c r="CFC48" s="951"/>
      <c r="CFD48" s="951"/>
      <c r="CFE48" s="951"/>
      <c r="CFF48" s="951"/>
      <c r="CFG48" s="951"/>
      <c r="CFH48" s="951"/>
      <c r="CFI48" s="951"/>
      <c r="CFJ48" s="951"/>
      <c r="CFK48" s="951"/>
      <c r="CFL48" s="951"/>
      <c r="CFM48" s="951"/>
      <c r="CFN48" s="951"/>
      <c r="CFO48" s="951"/>
      <c r="CFP48" s="951"/>
      <c r="CFQ48" s="951"/>
      <c r="CFR48" s="951"/>
      <c r="CFS48" s="951"/>
      <c r="CFT48" s="951"/>
      <c r="CFU48" s="951"/>
      <c r="CFV48" s="951"/>
      <c r="CFW48" s="951"/>
      <c r="CFX48" s="951"/>
      <c r="CFY48" s="951"/>
      <c r="CFZ48" s="951"/>
      <c r="CGA48" s="951"/>
      <c r="CGB48" s="951"/>
      <c r="CGC48" s="951"/>
      <c r="CGD48" s="951"/>
      <c r="CGE48" s="951"/>
      <c r="CGF48" s="951"/>
      <c r="CGG48" s="951"/>
      <c r="CGH48" s="951"/>
      <c r="CGI48" s="951"/>
      <c r="CGJ48" s="951"/>
      <c r="CGK48" s="951"/>
      <c r="CGL48" s="951"/>
      <c r="CGM48" s="951"/>
      <c r="CGN48" s="951"/>
      <c r="CGO48" s="951"/>
      <c r="CGP48" s="951"/>
      <c r="CGQ48" s="951"/>
      <c r="CGR48" s="951"/>
      <c r="CGS48" s="951"/>
      <c r="CGT48" s="951"/>
      <c r="CGU48" s="951"/>
      <c r="CGV48" s="951"/>
      <c r="CGW48" s="951"/>
      <c r="CGX48" s="951"/>
      <c r="CGY48" s="951"/>
      <c r="CGZ48" s="951"/>
      <c r="CHA48" s="951"/>
      <c r="CHB48" s="951"/>
      <c r="CHC48" s="951"/>
      <c r="CHD48" s="951"/>
      <c r="CHE48" s="951"/>
      <c r="CHF48" s="951"/>
      <c r="CHG48" s="951"/>
      <c r="CHH48" s="951"/>
      <c r="CHI48" s="951"/>
      <c r="CHJ48" s="951"/>
      <c r="CHK48" s="951"/>
      <c r="CHL48" s="951"/>
      <c r="CHM48" s="951"/>
      <c r="CHN48" s="951"/>
      <c r="CHO48" s="951"/>
      <c r="CHP48" s="951"/>
      <c r="CHQ48" s="951"/>
      <c r="CHR48" s="951"/>
      <c r="CHS48" s="951"/>
      <c r="CHT48" s="951"/>
      <c r="CHU48" s="951"/>
      <c r="CHV48" s="951"/>
      <c r="CHW48" s="951"/>
      <c r="CHX48" s="951"/>
      <c r="CHY48" s="951"/>
      <c r="CHZ48" s="951"/>
      <c r="CIA48" s="951"/>
      <c r="CIB48" s="951"/>
      <c r="CIC48" s="951"/>
      <c r="CID48" s="951"/>
      <c r="CIE48" s="951"/>
      <c r="CIF48" s="951"/>
      <c r="CIG48" s="951"/>
      <c r="CIH48" s="951"/>
      <c r="CII48" s="951"/>
      <c r="CIJ48" s="951"/>
      <c r="CIK48" s="951"/>
      <c r="CIL48" s="951"/>
      <c r="CIM48" s="951"/>
      <c r="CIN48" s="951"/>
      <c r="CIO48" s="951"/>
      <c r="CIP48" s="951"/>
      <c r="CIQ48" s="951"/>
      <c r="CIR48" s="951"/>
      <c r="CIS48" s="951"/>
      <c r="CIT48" s="951"/>
      <c r="CIU48" s="951"/>
      <c r="CIV48" s="951"/>
      <c r="CIW48" s="951"/>
      <c r="CIX48" s="951"/>
      <c r="CIY48" s="951"/>
      <c r="CIZ48" s="951"/>
      <c r="CJA48" s="951"/>
      <c r="CJB48" s="951"/>
      <c r="CJC48" s="951"/>
      <c r="CJD48" s="951"/>
      <c r="CJE48" s="951"/>
      <c r="CJF48" s="951"/>
      <c r="CJG48" s="951"/>
      <c r="CJH48" s="951"/>
      <c r="CJI48" s="951"/>
      <c r="CJJ48" s="951"/>
      <c r="CJK48" s="951"/>
      <c r="CJL48" s="951"/>
      <c r="CJM48" s="951"/>
      <c r="CJN48" s="951"/>
      <c r="CJO48" s="951"/>
      <c r="CJP48" s="951"/>
      <c r="CJQ48" s="951"/>
      <c r="CJR48" s="951"/>
      <c r="CJS48" s="951"/>
      <c r="CJT48" s="951"/>
      <c r="CJU48" s="951"/>
      <c r="CJV48" s="951"/>
      <c r="CJW48" s="951"/>
      <c r="CJX48" s="951"/>
      <c r="CJY48" s="951"/>
      <c r="CJZ48" s="951"/>
      <c r="CKA48" s="951"/>
      <c r="CKB48" s="951"/>
      <c r="CKC48" s="951"/>
      <c r="CKD48" s="951"/>
      <c r="CKE48" s="951"/>
      <c r="CKF48" s="951"/>
      <c r="CKG48" s="951"/>
      <c r="CKH48" s="951"/>
      <c r="CKI48" s="951"/>
      <c r="CKJ48" s="951"/>
      <c r="CKK48" s="951"/>
      <c r="CKL48" s="951"/>
      <c r="CKM48" s="951"/>
      <c r="CKN48" s="951"/>
      <c r="CKO48" s="951"/>
      <c r="CKP48" s="951"/>
      <c r="CKQ48" s="951"/>
      <c r="CKR48" s="951"/>
      <c r="CKS48" s="951"/>
      <c r="CKT48" s="951"/>
      <c r="CKU48" s="951"/>
      <c r="CKV48" s="951"/>
      <c r="CKW48" s="951"/>
      <c r="CKX48" s="951"/>
      <c r="CKY48" s="951"/>
      <c r="CKZ48" s="951"/>
      <c r="CLA48" s="951"/>
      <c r="CLB48" s="951"/>
      <c r="CLC48" s="951"/>
      <c r="CLD48" s="951"/>
      <c r="CLE48" s="951"/>
      <c r="CLF48" s="951"/>
      <c r="CLG48" s="951"/>
      <c r="CLH48" s="951"/>
      <c r="CLI48" s="951"/>
      <c r="CLJ48" s="951"/>
      <c r="CLK48" s="951"/>
      <c r="CLL48" s="951"/>
      <c r="CLM48" s="951"/>
      <c r="CLN48" s="951"/>
      <c r="CLO48" s="951"/>
      <c r="CLP48" s="951"/>
      <c r="CLQ48" s="951"/>
      <c r="CLR48" s="951"/>
      <c r="CLS48" s="951"/>
      <c r="CLT48" s="951"/>
      <c r="CLU48" s="951"/>
      <c r="CLV48" s="951"/>
      <c r="CLW48" s="951"/>
      <c r="CLX48" s="951"/>
      <c r="CLY48" s="951"/>
      <c r="CLZ48" s="951"/>
      <c r="CMA48" s="951"/>
      <c r="CMB48" s="951"/>
      <c r="CMC48" s="951"/>
      <c r="CMD48" s="951"/>
      <c r="CME48" s="951"/>
      <c r="CMF48" s="951"/>
      <c r="CMG48" s="951"/>
      <c r="CMH48" s="951"/>
      <c r="CMI48" s="951"/>
      <c r="CMJ48" s="951"/>
      <c r="CMK48" s="951"/>
      <c r="CML48" s="951"/>
      <c r="CMM48" s="951"/>
      <c r="CMN48" s="951"/>
      <c r="CMO48" s="951"/>
      <c r="CMP48" s="951"/>
      <c r="CMQ48" s="951"/>
      <c r="CMR48" s="951"/>
      <c r="CMS48" s="951"/>
      <c r="CMT48" s="951"/>
      <c r="CMU48" s="951"/>
      <c r="CMV48" s="951"/>
      <c r="CMW48" s="951"/>
      <c r="CMX48" s="951"/>
      <c r="CMY48" s="951"/>
      <c r="CMZ48" s="951"/>
      <c r="CNA48" s="951"/>
      <c r="CNB48" s="951"/>
      <c r="CNC48" s="951"/>
      <c r="CND48" s="951"/>
      <c r="CNE48" s="951"/>
      <c r="CNF48" s="951"/>
      <c r="CNG48" s="951"/>
      <c r="CNH48" s="951"/>
      <c r="CNI48" s="951"/>
      <c r="CNJ48" s="951"/>
      <c r="CNK48" s="951"/>
      <c r="CNL48" s="951"/>
      <c r="CNM48" s="951"/>
      <c r="CNN48" s="951"/>
      <c r="CNO48" s="951"/>
      <c r="CNP48" s="951"/>
      <c r="CNQ48" s="951"/>
      <c r="CNR48" s="951"/>
      <c r="CNS48" s="951"/>
      <c r="CNT48" s="951"/>
      <c r="CNU48" s="951"/>
      <c r="CNV48" s="951"/>
      <c r="CNW48" s="951"/>
      <c r="CNX48" s="951"/>
      <c r="CNY48" s="951"/>
      <c r="CNZ48" s="951"/>
      <c r="COA48" s="951"/>
      <c r="COB48" s="951"/>
      <c r="COC48" s="951"/>
      <c r="COD48" s="951"/>
      <c r="COE48" s="951"/>
      <c r="COF48" s="951"/>
      <c r="COG48" s="951"/>
      <c r="COH48" s="951"/>
      <c r="COI48" s="951"/>
      <c r="COJ48" s="951"/>
      <c r="COK48" s="951"/>
      <c r="COL48" s="951"/>
      <c r="COM48" s="951"/>
      <c r="CON48" s="951"/>
      <c r="COO48" s="951"/>
      <c r="COP48" s="951"/>
      <c r="COQ48" s="951"/>
      <c r="COR48" s="951"/>
      <c r="COS48" s="951"/>
      <c r="COT48" s="951"/>
      <c r="COU48" s="951"/>
      <c r="COV48" s="951"/>
      <c r="COW48" s="951"/>
      <c r="COX48" s="951"/>
      <c r="COY48" s="951"/>
      <c r="COZ48" s="951"/>
      <c r="CPA48" s="951"/>
      <c r="CPB48" s="951"/>
      <c r="CPC48" s="951"/>
      <c r="CPD48" s="951"/>
      <c r="CPE48" s="951"/>
      <c r="CPF48" s="951"/>
      <c r="CPG48" s="951"/>
      <c r="CPH48" s="951"/>
      <c r="CPI48" s="951"/>
      <c r="CPJ48" s="951"/>
      <c r="CPK48" s="951"/>
      <c r="CPL48" s="951"/>
      <c r="CPM48" s="951"/>
      <c r="CPN48" s="951"/>
      <c r="CPO48" s="951"/>
      <c r="CPP48" s="951"/>
      <c r="CPQ48" s="951"/>
      <c r="CPR48" s="951"/>
      <c r="CPS48" s="951"/>
      <c r="CPT48" s="951"/>
      <c r="CPU48" s="951"/>
      <c r="CPV48" s="951"/>
      <c r="CPW48" s="951"/>
      <c r="CPX48" s="951"/>
      <c r="CPY48" s="951"/>
      <c r="CPZ48" s="951"/>
      <c r="CQA48" s="951"/>
      <c r="CQB48" s="951"/>
      <c r="CQC48" s="951"/>
      <c r="CQD48" s="951"/>
      <c r="CQE48" s="951"/>
      <c r="CQF48" s="951"/>
      <c r="CQG48" s="951"/>
      <c r="CQH48" s="951"/>
      <c r="CQI48" s="951"/>
      <c r="CQJ48" s="951"/>
      <c r="CQK48" s="951"/>
      <c r="CQL48" s="951"/>
      <c r="CQM48" s="951"/>
      <c r="CQN48" s="951"/>
      <c r="CQO48" s="951"/>
      <c r="CQP48" s="951"/>
      <c r="CQQ48" s="951"/>
      <c r="CQR48" s="951"/>
      <c r="CQS48" s="951"/>
      <c r="CQT48" s="951"/>
      <c r="CQU48" s="951"/>
      <c r="CQV48" s="951"/>
      <c r="CQW48" s="951"/>
      <c r="CQX48" s="951"/>
      <c r="CQY48" s="951"/>
      <c r="CQZ48" s="951"/>
      <c r="CRA48" s="951"/>
      <c r="CRB48" s="951"/>
      <c r="CRC48" s="951"/>
      <c r="CRD48" s="951"/>
      <c r="CRE48" s="951"/>
      <c r="CRF48" s="951"/>
      <c r="CRG48" s="951"/>
      <c r="CRH48" s="951"/>
      <c r="CRI48" s="951"/>
      <c r="CRJ48" s="951"/>
      <c r="CRK48" s="951"/>
      <c r="CRL48" s="951"/>
      <c r="CRM48" s="951"/>
      <c r="CRN48" s="951"/>
      <c r="CRO48" s="951"/>
      <c r="CRP48" s="951"/>
      <c r="CRQ48" s="951"/>
      <c r="CRR48" s="951"/>
      <c r="CRS48" s="951"/>
      <c r="CRT48" s="951"/>
      <c r="CRU48" s="951"/>
      <c r="CRV48" s="951"/>
      <c r="CRW48" s="951"/>
      <c r="CRX48" s="951"/>
      <c r="CRY48" s="951"/>
      <c r="CRZ48" s="951"/>
      <c r="CSA48" s="951"/>
      <c r="CSB48" s="951"/>
      <c r="CSC48" s="951"/>
      <c r="CSD48" s="951"/>
      <c r="CSE48" s="951"/>
      <c r="CSF48" s="951"/>
      <c r="CSG48" s="951"/>
      <c r="CSH48" s="951"/>
      <c r="CSI48" s="951"/>
      <c r="CSJ48" s="951"/>
      <c r="CSK48" s="951"/>
      <c r="CSL48" s="951"/>
      <c r="CSM48" s="951"/>
      <c r="CSN48" s="951"/>
      <c r="CSO48" s="951"/>
      <c r="CSP48" s="951"/>
      <c r="CSQ48" s="951"/>
      <c r="CSR48" s="951"/>
      <c r="CSS48" s="951"/>
      <c r="CST48" s="951"/>
      <c r="CSU48" s="951"/>
      <c r="CSV48" s="951"/>
      <c r="CSW48" s="951"/>
      <c r="CSX48" s="951"/>
      <c r="CSY48" s="951"/>
      <c r="CSZ48" s="951"/>
      <c r="CTA48" s="951"/>
      <c r="CTB48" s="951"/>
      <c r="CTC48" s="951"/>
      <c r="CTD48" s="951"/>
      <c r="CTE48" s="951"/>
      <c r="CTF48" s="951"/>
      <c r="CTG48" s="951"/>
      <c r="CTH48" s="951"/>
      <c r="CTI48" s="951"/>
      <c r="CTJ48" s="951"/>
      <c r="CTK48" s="951"/>
      <c r="CTL48" s="951"/>
      <c r="CTM48" s="951"/>
      <c r="CTN48" s="951"/>
      <c r="CTO48" s="951"/>
      <c r="CTP48" s="951"/>
      <c r="CTQ48" s="951"/>
      <c r="CTR48" s="951"/>
      <c r="CTS48" s="951"/>
      <c r="CTT48" s="951"/>
      <c r="CTU48" s="951"/>
      <c r="CTV48" s="951"/>
      <c r="CTW48" s="951"/>
      <c r="CTX48" s="951"/>
      <c r="CTY48" s="951"/>
      <c r="CTZ48" s="951"/>
      <c r="CUA48" s="951"/>
      <c r="CUB48" s="951"/>
      <c r="CUC48" s="951"/>
      <c r="CUD48" s="951"/>
      <c r="CUE48" s="951"/>
      <c r="CUF48" s="951"/>
      <c r="CUG48" s="951"/>
      <c r="CUH48" s="951"/>
      <c r="CUI48" s="951"/>
      <c r="CUJ48" s="951"/>
      <c r="CUK48" s="951"/>
      <c r="CUL48" s="951"/>
      <c r="CUM48" s="951"/>
      <c r="CUN48" s="951"/>
      <c r="CUO48" s="951"/>
      <c r="CUP48" s="951"/>
      <c r="CUQ48" s="951"/>
      <c r="CUR48" s="951"/>
      <c r="CUS48" s="951"/>
      <c r="CUT48" s="951"/>
      <c r="CUU48" s="951"/>
      <c r="CUV48" s="951"/>
      <c r="CUW48" s="951"/>
      <c r="CUX48" s="951"/>
      <c r="CUY48" s="951"/>
      <c r="CUZ48" s="951"/>
      <c r="CVA48" s="951"/>
      <c r="CVB48" s="951"/>
      <c r="CVC48" s="951"/>
      <c r="CVD48" s="951"/>
      <c r="CVE48" s="951"/>
      <c r="CVF48" s="951"/>
      <c r="CVG48" s="951"/>
      <c r="CVH48" s="951"/>
      <c r="CVI48" s="951"/>
      <c r="CVJ48" s="951"/>
      <c r="CVK48" s="951"/>
      <c r="CVL48" s="951"/>
      <c r="CVM48" s="951"/>
      <c r="CVN48" s="951"/>
      <c r="CVO48" s="951"/>
      <c r="CVP48" s="951"/>
      <c r="CVQ48" s="951"/>
      <c r="CVR48" s="951"/>
      <c r="CVS48" s="951"/>
      <c r="CVT48" s="951"/>
      <c r="CVU48" s="951"/>
      <c r="CVV48" s="951"/>
      <c r="CVW48" s="951"/>
      <c r="CVX48" s="951"/>
      <c r="CVY48" s="951"/>
      <c r="CVZ48" s="951"/>
      <c r="CWA48" s="951"/>
      <c r="CWB48" s="951"/>
      <c r="CWC48" s="951"/>
      <c r="CWD48" s="951"/>
      <c r="CWE48" s="951"/>
      <c r="CWF48" s="951"/>
      <c r="CWG48" s="951"/>
      <c r="CWH48" s="951"/>
      <c r="CWI48" s="951"/>
      <c r="CWJ48" s="951"/>
      <c r="CWK48" s="951"/>
      <c r="CWL48" s="951"/>
      <c r="CWM48" s="951"/>
      <c r="CWN48" s="951"/>
      <c r="CWO48" s="951"/>
      <c r="CWP48" s="951"/>
      <c r="CWQ48" s="951"/>
      <c r="CWR48" s="951"/>
      <c r="CWS48" s="951"/>
      <c r="CWT48" s="951"/>
      <c r="CWU48" s="951"/>
      <c r="CWV48" s="951"/>
      <c r="CWW48" s="951"/>
      <c r="CWX48" s="951"/>
      <c r="CWY48" s="951"/>
      <c r="CWZ48" s="951"/>
      <c r="CXA48" s="951"/>
      <c r="CXB48" s="951"/>
      <c r="CXC48" s="951"/>
      <c r="CXD48" s="951"/>
      <c r="CXE48" s="951"/>
      <c r="CXF48" s="951"/>
      <c r="CXG48" s="951"/>
      <c r="CXH48" s="951"/>
      <c r="CXI48" s="951"/>
      <c r="CXJ48" s="951"/>
      <c r="CXK48" s="951"/>
      <c r="CXL48" s="951"/>
      <c r="CXM48" s="951"/>
      <c r="CXN48" s="951"/>
      <c r="CXO48" s="951"/>
      <c r="CXP48" s="951"/>
      <c r="CXQ48" s="951"/>
      <c r="CXR48" s="951"/>
      <c r="CXS48" s="951"/>
      <c r="CXT48" s="951"/>
      <c r="CXU48" s="951"/>
      <c r="CXV48" s="951"/>
      <c r="CXW48" s="951"/>
      <c r="CXX48" s="951"/>
      <c r="CXY48" s="951"/>
      <c r="CXZ48" s="951"/>
      <c r="CYA48" s="951"/>
      <c r="CYB48" s="951"/>
      <c r="CYC48" s="951"/>
      <c r="CYD48" s="951"/>
      <c r="CYE48" s="951"/>
      <c r="CYF48" s="951"/>
      <c r="CYG48" s="951"/>
      <c r="CYH48" s="951"/>
      <c r="CYI48" s="951"/>
      <c r="CYJ48" s="951"/>
      <c r="CYK48" s="951"/>
      <c r="CYL48" s="951"/>
      <c r="CYM48" s="951"/>
      <c r="CYN48" s="951"/>
      <c r="CYO48" s="951"/>
      <c r="CYP48" s="951"/>
      <c r="CYQ48" s="951"/>
      <c r="CYR48" s="951"/>
      <c r="CYS48" s="951"/>
      <c r="CYT48" s="951"/>
      <c r="CYU48" s="951"/>
      <c r="CYV48" s="951"/>
      <c r="CYW48" s="951"/>
      <c r="CYX48" s="951"/>
      <c r="CYY48" s="951"/>
      <c r="CYZ48" s="951"/>
      <c r="CZA48" s="951"/>
      <c r="CZB48" s="951"/>
      <c r="CZC48" s="951"/>
      <c r="CZD48" s="951"/>
      <c r="CZE48" s="951"/>
      <c r="CZF48" s="951"/>
      <c r="CZG48" s="951"/>
      <c r="CZH48" s="951"/>
      <c r="CZI48" s="951"/>
      <c r="CZJ48" s="951"/>
      <c r="CZK48" s="951"/>
      <c r="CZL48" s="951"/>
      <c r="CZM48" s="951"/>
      <c r="CZN48" s="951"/>
      <c r="CZO48" s="951"/>
      <c r="CZP48" s="951"/>
      <c r="CZQ48" s="951"/>
      <c r="CZR48" s="951"/>
      <c r="CZS48" s="951"/>
      <c r="CZT48" s="951"/>
      <c r="CZU48" s="951"/>
      <c r="CZV48" s="951"/>
      <c r="CZW48" s="951"/>
      <c r="CZX48" s="951"/>
      <c r="CZY48" s="951"/>
      <c r="CZZ48" s="951"/>
      <c r="DAA48" s="951"/>
      <c r="DAB48" s="951"/>
      <c r="DAC48" s="951"/>
      <c r="DAD48" s="951"/>
      <c r="DAE48" s="951"/>
      <c r="DAF48" s="951"/>
      <c r="DAG48" s="951"/>
      <c r="DAH48" s="951"/>
      <c r="DAI48" s="951"/>
      <c r="DAJ48" s="951"/>
      <c r="DAK48" s="951"/>
      <c r="DAL48" s="951"/>
      <c r="DAM48" s="951"/>
      <c r="DAN48" s="951"/>
      <c r="DAO48" s="951"/>
      <c r="DAP48" s="951"/>
      <c r="DAQ48" s="951"/>
      <c r="DAR48" s="951"/>
      <c r="DAS48" s="951"/>
      <c r="DAT48" s="951"/>
      <c r="DAU48" s="951"/>
      <c r="DAV48" s="951"/>
      <c r="DAW48" s="951"/>
      <c r="DAX48" s="951"/>
      <c r="DAY48" s="951"/>
      <c r="DAZ48" s="951"/>
      <c r="DBA48" s="951"/>
      <c r="DBB48" s="951"/>
      <c r="DBC48" s="951"/>
      <c r="DBD48" s="951"/>
      <c r="DBE48" s="951"/>
      <c r="DBF48" s="951"/>
      <c r="DBG48" s="951"/>
      <c r="DBH48" s="951"/>
      <c r="DBI48" s="951"/>
      <c r="DBJ48" s="951"/>
      <c r="DBK48" s="951"/>
      <c r="DBL48" s="951"/>
      <c r="DBM48" s="951"/>
      <c r="DBN48" s="951"/>
      <c r="DBO48" s="951"/>
      <c r="DBP48" s="951"/>
      <c r="DBQ48" s="951"/>
      <c r="DBR48" s="951"/>
      <c r="DBS48" s="951"/>
      <c r="DBT48" s="951"/>
      <c r="DBU48" s="951"/>
      <c r="DBV48" s="951"/>
      <c r="DBW48" s="951"/>
      <c r="DBX48" s="951"/>
      <c r="DBY48" s="951"/>
      <c r="DBZ48" s="951"/>
      <c r="DCA48" s="951"/>
      <c r="DCB48" s="951"/>
      <c r="DCC48" s="951"/>
      <c r="DCD48" s="951"/>
      <c r="DCE48" s="951"/>
      <c r="DCF48" s="951"/>
      <c r="DCG48" s="951"/>
      <c r="DCH48" s="951"/>
      <c r="DCI48" s="951"/>
      <c r="DCJ48" s="951"/>
      <c r="DCK48" s="951"/>
      <c r="DCL48" s="951"/>
      <c r="DCM48" s="951"/>
      <c r="DCN48" s="951"/>
      <c r="DCO48" s="951"/>
      <c r="DCP48" s="951"/>
      <c r="DCQ48" s="951"/>
      <c r="DCR48" s="951"/>
      <c r="DCS48" s="951"/>
      <c r="DCT48" s="951"/>
      <c r="DCU48" s="951"/>
      <c r="DCV48" s="951"/>
      <c r="DCW48" s="951"/>
      <c r="DCX48" s="951"/>
      <c r="DCY48" s="951"/>
      <c r="DCZ48" s="951"/>
      <c r="DDA48" s="951"/>
      <c r="DDB48" s="951"/>
      <c r="DDC48" s="951"/>
      <c r="DDD48" s="951"/>
      <c r="DDE48" s="951"/>
      <c r="DDF48" s="951"/>
      <c r="DDG48" s="951"/>
      <c r="DDH48" s="951"/>
      <c r="DDI48" s="951"/>
      <c r="DDJ48" s="951"/>
      <c r="DDK48" s="951"/>
      <c r="DDL48" s="951"/>
      <c r="DDM48" s="951"/>
      <c r="DDN48" s="951"/>
      <c r="DDO48" s="951"/>
      <c r="DDP48" s="951"/>
      <c r="DDQ48" s="951"/>
      <c r="DDR48" s="951"/>
      <c r="DDS48" s="951"/>
      <c r="DDT48" s="951"/>
      <c r="DDU48" s="951"/>
      <c r="DDV48" s="951"/>
      <c r="DDW48" s="951"/>
      <c r="DDX48" s="951"/>
      <c r="DDY48" s="951"/>
      <c r="DDZ48" s="951"/>
      <c r="DEA48" s="951"/>
      <c r="DEB48" s="951"/>
      <c r="DEC48" s="951"/>
      <c r="DED48" s="951"/>
      <c r="DEE48" s="951"/>
      <c r="DEF48" s="951"/>
      <c r="DEG48" s="951"/>
      <c r="DEH48" s="951"/>
      <c r="DEI48" s="951"/>
      <c r="DEJ48" s="951"/>
      <c r="DEK48" s="951"/>
      <c r="DEL48" s="951"/>
      <c r="DEM48" s="951"/>
      <c r="DEN48" s="951"/>
      <c r="DEO48" s="951"/>
      <c r="DEP48" s="951"/>
      <c r="DEQ48" s="951"/>
      <c r="DER48" s="951"/>
      <c r="DES48" s="951"/>
      <c r="DET48" s="951"/>
      <c r="DEU48" s="951"/>
      <c r="DEV48" s="951"/>
      <c r="DEW48" s="951"/>
      <c r="DEX48" s="951"/>
      <c r="DEY48" s="951"/>
      <c r="DEZ48" s="951"/>
      <c r="DFA48" s="951"/>
      <c r="DFB48" s="951"/>
      <c r="DFC48" s="951"/>
      <c r="DFD48" s="951"/>
      <c r="DFE48" s="951"/>
      <c r="DFF48" s="951"/>
      <c r="DFG48" s="951"/>
      <c r="DFH48" s="951"/>
      <c r="DFI48" s="951"/>
      <c r="DFJ48" s="951"/>
      <c r="DFK48" s="951"/>
      <c r="DFL48" s="951"/>
      <c r="DFM48" s="951"/>
      <c r="DFN48" s="951"/>
      <c r="DFO48" s="951"/>
      <c r="DFP48" s="951"/>
      <c r="DFQ48" s="951"/>
      <c r="DFR48" s="951"/>
      <c r="DFS48" s="951"/>
      <c r="DFT48" s="951"/>
      <c r="DFU48" s="951"/>
      <c r="DFV48" s="951"/>
      <c r="DFW48" s="951"/>
      <c r="DFX48" s="951"/>
      <c r="DFY48" s="951"/>
      <c r="DFZ48" s="951"/>
      <c r="DGA48" s="951"/>
      <c r="DGB48" s="951"/>
      <c r="DGC48" s="951"/>
      <c r="DGD48" s="951"/>
      <c r="DGE48" s="951"/>
      <c r="DGF48" s="951"/>
      <c r="DGG48" s="951"/>
      <c r="DGH48" s="951"/>
      <c r="DGI48" s="951"/>
      <c r="DGJ48" s="951"/>
      <c r="DGK48" s="951"/>
      <c r="DGL48" s="951"/>
      <c r="DGM48" s="951"/>
      <c r="DGN48" s="951"/>
      <c r="DGO48" s="951"/>
      <c r="DGP48" s="951"/>
      <c r="DGQ48" s="951"/>
      <c r="DGR48" s="951"/>
      <c r="DGS48" s="951"/>
      <c r="DGT48" s="951"/>
      <c r="DGU48" s="951"/>
      <c r="DGV48" s="951"/>
      <c r="DGW48" s="951"/>
      <c r="DGX48" s="951"/>
      <c r="DGY48" s="951"/>
      <c r="DGZ48" s="951"/>
      <c r="DHA48" s="951"/>
      <c r="DHB48" s="951"/>
      <c r="DHC48" s="951"/>
      <c r="DHD48" s="951"/>
      <c r="DHE48" s="951"/>
      <c r="DHF48" s="951"/>
      <c r="DHG48" s="951"/>
      <c r="DHH48" s="951"/>
      <c r="DHI48" s="951"/>
      <c r="DHJ48" s="951"/>
      <c r="DHK48" s="951"/>
      <c r="DHL48" s="951"/>
      <c r="DHM48" s="951"/>
      <c r="DHN48" s="951"/>
      <c r="DHO48" s="951"/>
      <c r="DHP48" s="951"/>
      <c r="DHQ48" s="951"/>
      <c r="DHR48" s="951"/>
      <c r="DHS48" s="951"/>
      <c r="DHT48" s="951"/>
      <c r="DHU48" s="951"/>
      <c r="DHV48" s="951"/>
      <c r="DHW48" s="951"/>
      <c r="DHX48" s="951"/>
      <c r="DHY48" s="951"/>
      <c r="DHZ48" s="951"/>
      <c r="DIA48" s="951"/>
      <c r="DIB48" s="951"/>
      <c r="DIC48" s="951"/>
      <c r="DID48" s="951"/>
      <c r="DIE48" s="951"/>
      <c r="DIF48" s="951"/>
      <c r="DIG48" s="951"/>
      <c r="DIH48" s="951"/>
      <c r="DII48" s="951"/>
      <c r="DIJ48" s="951"/>
      <c r="DIK48" s="951"/>
      <c r="DIL48" s="951"/>
      <c r="DIM48" s="951"/>
      <c r="DIN48" s="951"/>
      <c r="DIO48" s="951"/>
      <c r="DIP48" s="951"/>
      <c r="DIQ48" s="951"/>
      <c r="DIR48" s="951"/>
      <c r="DIS48" s="951"/>
      <c r="DIT48" s="951"/>
      <c r="DIU48" s="951"/>
      <c r="DIV48" s="951"/>
      <c r="DIW48" s="951"/>
      <c r="DIX48" s="951"/>
      <c r="DIY48" s="951"/>
      <c r="DIZ48" s="951"/>
      <c r="DJA48" s="951"/>
      <c r="DJB48" s="951"/>
      <c r="DJC48" s="951"/>
      <c r="DJD48" s="951"/>
      <c r="DJE48" s="951"/>
      <c r="DJF48" s="951"/>
      <c r="DJG48" s="951"/>
      <c r="DJH48" s="951"/>
      <c r="DJI48" s="951"/>
      <c r="DJJ48" s="951"/>
      <c r="DJK48" s="951"/>
      <c r="DJL48" s="951"/>
      <c r="DJM48" s="951"/>
      <c r="DJN48" s="951"/>
      <c r="DJO48" s="951"/>
      <c r="DJP48" s="951"/>
      <c r="DJQ48" s="951"/>
      <c r="DJR48" s="951"/>
      <c r="DJS48" s="951"/>
      <c r="DJT48" s="951"/>
      <c r="DJU48" s="951"/>
      <c r="DJV48" s="951"/>
      <c r="DJW48" s="951"/>
      <c r="DJX48" s="951"/>
      <c r="DJY48" s="951"/>
      <c r="DJZ48" s="951"/>
      <c r="DKA48" s="951"/>
      <c r="DKB48" s="951"/>
      <c r="DKC48" s="951"/>
      <c r="DKD48" s="951"/>
      <c r="DKE48" s="951"/>
      <c r="DKF48" s="951"/>
      <c r="DKG48" s="951"/>
      <c r="DKH48" s="951"/>
      <c r="DKI48" s="951"/>
      <c r="DKJ48" s="951"/>
      <c r="DKK48" s="951"/>
      <c r="DKL48" s="951"/>
      <c r="DKM48" s="951"/>
      <c r="DKN48" s="951"/>
      <c r="DKO48" s="951"/>
      <c r="DKP48" s="951"/>
      <c r="DKQ48" s="951"/>
      <c r="DKR48" s="951"/>
      <c r="DKS48" s="951"/>
      <c r="DKT48" s="951"/>
      <c r="DKU48" s="951"/>
      <c r="DKV48" s="951"/>
      <c r="DKW48" s="951"/>
      <c r="DKX48" s="951"/>
      <c r="DKY48" s="951"/>
      <c r="DKZ48" s="951"/>
      <c r="DLA48" s="951"/>
      <c r="DLB48" s="951"/>
      <c r="DLC48" s="951"/>
      <c r="DLD48" s="951"/>
      <c r="DLE48" s="951"/>
      <c r="DLF48" s="951"/>
      <c r="DLG48" s="951"/>
      <c r="DLH48" s="951"/>
      <c r="DLI48" s="951"/>
      <c r="DLJ48" s="951"/>
      <c r="DLK48" s="951"/>
      <c r="DLL48" s="951"/>
      <c r="DLM48" s="951"/>
      <c r="DLN48" s="951"/>
      <c r="DLO48" s="951"/>
      <c r="DLP48" s="951"/>
      <c r="DLQ48" s="951"/>
      <c r="DLR48" s="951"/>
      <c r="DLS48" s="951"/>
      <c r="DLT48" s="951"/>
      <c r="DLU48" s="951"/>
      <c r="DLV48" s="951"/>
      <c r="DLW48" s="951"/>
      <c r="DLX48" s="951"/>
      <c r="DLY48" s="951"/>
      <c r="DLZ48" s="951"/>
      <c r="DMA48" s="951"/>
      <c r="DMB48" s="951"/>
      <c r="DMC48" s="951"/>
      <c r="DMD48" s="951"/>
      <c r="DME48" s="951"/>
      <c r="DMF48" s="951"/>
      <c r="DMG48" s="951"/>
      <c r="DMH48" s="951"/>
      <c r="DMI48" s="951"/>
      <c r="DMJ48" s="951"/>
      <c r="DMK48" s="951"/>
      <c r="DML48" s="951"/>
      <c r="DMM48" s="951"/>
      <c r="DMN48" s="951"/>
      <c r="DMO48" s="951"/>
      <c r="DMP48" s="951"/>
      <c r="DMQ48" s="951"/>
      <c r="DMR48" s="951"/>
      <c r="DMS48" s="951"/>
      <c r="DMT48" s="951"/>
      <c r="DMU48" s="951"/>
      <c r="DMV48" s="951"/>
      <c r="DMW48" s="951"/>
      <c r="DMX48" s="951"/>
      <c r="DMY48" s="951"/>
      <c r="DMZ48" s="951"/>
      <c r="DNA48" s="951"/>
      <c r="DNB48" s="951"/>
      <c r="DNC48" s="951"/>
      <c r="DND48" s="951"/>
      <c r="DNE48" s="951"/>
      <c r="DNF48" s="951"/>
      <c r="DNG48" s="951"/>
      <c r="DNH48" s="951"/>
      <c r="DNI48" s="951"/>
      <c r="DNJ48" s="951"/>
      <c r="DNK48" s="951"/>
      <c r="DNL48" s="951"/>
      <c r="DNM48" s="951"/>
      <c r="DNN48" s="951"/>
      <c r="DNO48" s="951"/>
      <c r="DNP48" s="951"/>
      <c r="DNQ48" s="951"/>
      <c r="DNR48" s="951"/>
      <c r="DNS48" s="951"/>
      <c r="DNT48" s="951"/>
      <c r="DNU48" s="951"/>
      <c r="DNV48" s="951"/>
      <c r="DNW48" s="951"/>
      <c r="DNX48" s="951"/>
      <c r="DNY48" s="951"/>
      <c r="DNZ48" s="951"/>
      <c r="DOA48" s="951"/>
      <c r="DOB48" s="951"/>
      <c r="DOC48" s="951"/>
      <c r="DOD48" s="951"/>
      <c r="DOE48" s="951"/>
      <c r="DOF48" s="951"/>
      <c r="DOG48" s="951"/>
      <c r="DOH48" s="951"/>
      <c r="DOI48" s="951"/>
      <c r="DOJ48" s="951"/>
      <c r="DOK48" s="951"/>
      <c r="DOL48" s="951"/>
      <c r="DOM48" s="951"/>
      <c r="DON48" s="951"/>
      <c r="DOO48" s="951"/>
      <c r="DOP48" s="951"/>
      <c r="DOQ48" s="951"/>
      <c r="DOR48" s="951"/>
      <c r="DOS48" s="951"/>
      <c r="DOT48" s="951"/>
      <c r="DOU48" s="951"/>
      <c r="DOV48" s="951"/>
      <c r="DOW48" s="951"/>
      <c r="DOX48" s="951"/>
      <c r="DOY48" s="951"/>
      <c r="DOZ48" s="951"/>
      <c r="DPA48" s="951"/>
      <c r="DPB48" s="951"/>
      <c r="DPC48" s="951"/>
      <c r="DPD48" s="951"/>
      <c r="DPE48" s="951"/>
      <c r="DPF48" s="951"/>
      <c r="DPG48" s="951"/>
      <c r="DPH48" s="951"/>
      <c r="DPI48" s="951"/>
      <c r="DPJ48" s="951"/>
      <c r="DPK48" s="951"/>
      <c r="DPL48" s="951"/>
      <c r="DPM48" s="951"/>
      <c r="DPN48" s="951"/>
      <c r="DPO48" s="951"/>
      <c r="DPP48" s="951"/>
      <c r="DPQ48" s="951"/>
      <c r="DPR48" s="951"/>
      <c r="DPS48" s="951"/>
      <c r="DPT48" s="951"/>
      <c r="DPU48" s="951"/>
      <c r="DPV48" s="951"/>
      <c r="DPW48" s="951"/>
      <c r="DPX48" s="951"/>
      <c r="DPY48" s="951"/>
      <c r="DPZ48" s="951"/>
      <c r="DQA48" s="951"/>
      <c r="DQB48" s="951"/>
      <c r="DQC48" s="951"/>
      <c r="DQD48" s="951"/>
      <c r="DQE48" s="951"/>
      <c r="DQF48" s="951"/>
      <c r="DQG48" s="951"/>
      <c r="DQH48" s="951"/>
      <c r="DQI48" s="951"/>
      <c r="DQJ48" s="951"/>
      <c r="DQK48" s="951"/>
      <c r="DQL48" s="951"/>
      <c r="DQM48" s="951"/>
      <c r="DQN48" s="951"/>
      <c r="DQO48" s="951"/>
      <c r="DQP48" s="951"/>
      <c r="DQQ48" s="951"/>
      <c r="DQR48" s="951"/>
      <c r="DQS48" s="951"/>
      <c r="DQT48" s="951"/>
      <c r="DQU48" s="951"/>
      <c r="DQV48" s="951"/>
      <c r="DQW48" s="951"/>
      <c r="DQX48" s="951"/>
      <c r="DQY48" s="951"/>
      <c r="DQZ48" s="951"/>
      <c r="DRA48" s="951"/>
      <c r="DRB48" s="951"/>
      <c r="DRC48" s="951"/>
      <c r="DRD48" s="951"/>
      <c r="DRE48" s="951"/>
      <c r="DRF48" s="951"/>
      <c r="DRG48" s="951"/>
      <c r="DRH48" s="951"/>
      <c r="DRI48" s="951"/>
      <c r="DRJ48" s="951"/>
      <c r="DRK48" s="951"/>
      <c r="DRL48" s="951"/>
      <c r="DRM48" s="951"/>
      <c r="DRN48" s="951"/>
      <c r="DRO48" s="951"/>
      <c r="DRP48" s="951"/>
      <c r="DRQ48" s="951"/>
      <c r="DRR48" s="951"/>
      <c r="DRS48" s="951"/>
      <c r="DRT48" s="951"/>
      <c r="DRU48" s="951"/>
      <c r="DRV48" s="951"/>
      <c r="DRW48" s="951"/>
      <c r="DRX48" s="951"/>
      <c r="DRY48" s="951"/>
      <c r="DRZ48" s="951"/>
      <c r="DSA48" s="951"/>
      <c r="DSB48" s="951"/>
      <c r="DSC48" s="951"/>
      <c r="DSD48" s="951"/>
      <c r="DSE48" s="951"/>
      <c r="DSF48" s="951"/>
      <c r="DSG48" s="951"/>
      <c r="DSH48" s="951"/>
      <c r="DSI48" s="951"/>
      <c r="DSJ48" s="951"/>
      <c r="DSK48" s="951"/>
      <c r="DSL48" s="951"/>
      <c r="DSM48" s="951"/>
      <c r="DSN48" s="951"/>
      <c r="DSO48" s="951"/>
      <c r="DSP48" s="951"/>
      <c r="DSQ48" s="951"/>
      <c r="DSR48" s="951"/>
      <c r="DSS48" s="951"/>
      <c r="DST48" s="951"/>
      <c r="DSU48" s="951"/>
      <c r="DSV48" s="951"/>
      <c r="DSW48" s="951"/>
      <c r="DSX48" s="951"/>
      <c r="DSY48" s="951"/>
      <c r="DSZ48" s="951"/>
      <c r="DTA48" s="951"/>
      <c r="DTB48" s="951"/>
      <c r="DTC48" s="951"/>
      <c r="DTD48" s="951"/>
      <c r="DTE48" s="951"/>
      <c r="DTF48" s="951"/>
      <c r="DTG48" s="951"/>
      <c r="DTH48" s="951"/>
      <c r="DTI48" s="951"/>
      <c r="DTJ48" s="951"/>
      <c r="DTK48" s="951"/>
      <c r="DTL48" s="951"/>
      <c r="DTM48" s="951"/>
      <c r="DTN48" s="951"/>
      <c r="DTO48" s="951"/>
      <c r="DTP48" s="951"/>
      <c r="DTQ48" s="951"/>
      <c r="DTR48" s="951"/>
      <c r="DTS48" s="951"/>
      <c r="DTT48" s="951"/>
      <c r="DTU48" s="951"/>
      <c r="DTV48" s="951"/>
      <c r="DTW48" s="951"/>
      <c r="DTX48" s="951"/>
      <c r="DTY48" s="951"/>
      <c r="DTZ48" s="951"/>
      <c r="DUA48" s="951"/>
      <c r="DUB48" s="951"/>
      <c r="DUC48" s="951"/>
      <c r="DUD48" s="951"/>
      <c r="DUE48" s="951"/>
      <c r="DUF48" s="951"/>
      <c r="DUG48" s="951"/>
      <c r="DUH48" s="951"/>
      <c r="DUI48" s="951"/>
      <c r="DUJ48" s="951"/>
      <c r="DUK48" s="951"/>
      <c r="DUL48" s="951"/>
      <c r="DUM48" s="951"/>
      <c r="DUN48" s="951"/>
      <c r="DUO48" s="951"/>
      <c r="DUP48" s="951"/>
      <c r="DUQ48" s="951"/>
      <c r="DUR48" s="951"/>
      <c r="DUS48" s="951"/>
      <c r="DUT48" s="951"/>
      <c r="DUU48" s="951"/>
      <c r="DUV48" s="951"/>
      <c r="DUW48" s="951"/>
      <c r="DUX48" s="951"/>
      <c r="DUY48" s="951"/>
      <c r="DUZ48" s="951"/>
      <c r="DVA48" s="951"/>
      <c r="DVB48" s="951"/>
      <c r="DVC48" s="951"/>
      <c r="DVD48" s="951"/>
      <c r="DVE48" s="951"/>
      <c r="DVF48" s="951"/>
      <c r="DVG48" s="951"/>
      <c r="DVH48" s="951"/>
      <c r="DVI48" s="951"/>
      <c r="DVJ48" s="951"/>
      <c r="DVK48" s="951"/>
      <c r="DVL48" s="951"/>
      <c r="DVM48" s="951"/>
      <c r="DVN48" s="951"/>
      <c r="DVO48" s="951"/>
      <c r="DVP48" s="951"/>
      <c r="DVQ48" s="951"/>
      <c r="DVR48" s="951"/>
      <c r="DVS48" s="951"/>
      <c r="DVT48" s="951"/>
      <c r="DVU48" s="951"/>
      <c r="DVV48" s="951"/>
      <c r="DVW48" s="951"/>
      <c r="DVX48" s="951"/>
      <c r="DVY48" s="951"/>
      <c r="DVZ48" s="951"/>
      <c r="DWA48" s="951"/>
      <c r="DWB48" s="951"/>
      <c r="DWC48" s="951"/>
      <c r="DWD48" s="951"/>
      <c r="DWE48" s="951"/>
      <c r="DWF48" s="951"/>
      <c r="DWG48" s="951"/>
      <c r="DWH48" s="951"/>
      <c r="DWI48" s="951"/>
      <c r="DWJ48" s="951"/>
      <c r="DWK48" s="951"/>
      <c r="DWL48" s="951"/>
      <c r="DWM48" s="951"/>
      <c r="DWN48" s="951"/>
      <c r="DWO48" s="951"/>
      <c r="DWP48" s="951"/>
      <c r="DWQ48" s="951"/>
      <c r="DWR48" s="951"/>
      <c r="DWS48" s="951"/>
      <c r="DWT48" s="951"/>
      <c r="DWU48" s="951"/>
      <c r="DWV48" s="951"/>
      <c r="DWW48" s="951"/>
      <c r="DWX48" s="951"/>
      <c r="DWY48" s="951"/>
      <c r="DWZ48" s="951"/>
      <c r="DXA48" s="951"/>
      <c r="DXB48" s="951"/>
      <c r="DXC48" s="951"/>
      <c r="DXD48" s="951"/>
      <c r="DXE48" s="951"/>
      <c r="DXF48" s="951"/>
      <c r="DXG48" s="951"/>
      <c r="DXH48" s="951"/>
      <c r="DXI48" s="951"/>
      <c r="DXJ48" s="951"/>
      <c r="DXK48" s="951"/>
      <c r="DXL48" s="951"/>
      <c r="DXM48" s="951"/>
      <c r="DXN48" s="951"/>
      <c r="DXO48" s="951"/>
      <c r="DXP48" s="951"/>
      <c r="DXQ48" s="951"/>
      <c r="DXR48" s="951"/>
      <c r="DXS48" s="951"/>
      <c r="DXT48" s="951"/>
      <c r="DXU48" s="951"/>
      <c r="DXV48" s="951"/>
      <c r="DXW48" s="951"/>
      <c r="DXX48" s="951"/>
      <c r="DXY48" s="951"/>
      <c r="DXZ48" s="951"/>
      <c r="DYA48" s="951"/>
      <c r="DYB48" s="951"/>
      <c r="DYC48" s="951"/>
      <c r="DYD48" s="951"/>
      <c r="DYE48" s="951"/>
      <c r="DYF48" s="951"/>
      <c r="DYG48" s="951"/>
      <c r="DYH48" s="951"/>
      <c r="DYI48" s="951"/>
      <c r="DYJ48" s="951"/>
      <c r="DYK48" s="951"/>
      <c r="DYL48" s="951"/>
      <c r="DYM48" s="951"/>
      <c r="DYN48" s="951"/>
      <c r="DYO48" s="951"/>
      <c r="DYP48" s="951"/>
      <c r="DYQ48" s="951"/>
      <c r="DYR48" s="951"/>
      <c r="DYS48" s="951"/>
      <c r="DYT48" s="951"/>
      <c r="DYU48" s="951"/>
      <c r="DYV48" s="951"/>
      <c r="DYW48" s="951"/>
      <c r="DYX48" s="951"/>
      <c r="DYY48" s="951"/>
      <c r="DYZ48" s="951"/>
      <c r="DZA48" s="951"/>
      <c r="DZB48" s="951"/>
      <c r="DZC48" s="951"/>
      <c r="DZD48" s="951"/>
      <c r="DZE48" s="951"/>
      <c r="DZF48" s="951"/>
      <c r="DZG48" s="951"/>
      <c r="DZH48" s="951"/>
      <c r="DZI48" s="951"/>
      <c r="DZJ48" s="951"/>
      <c r="DZK48" s="951"/>
      <c r="DZL48" s="951"/>
      <c r="DZM48" s="951"/>
      <c r="DZN48" s="951"/>
      <c r="DZO48" s="951"/>
      <c r="DZP48" s="951"/>
      <c r="DZQ48" s="951"/>
      <c r="DZR48" s="951"/>
      <c r="DZS48" s="951"/>
      <c r="DZT48" s="951"/>
      <c r="DZU48" s="951"/>
      <c r="DZV48" s="951"/>
      <c r="DZW48" s="951"/>
      <c r="DZX48" s="951"/>
      <c r="DZY48" s="951"/>
      <c r="DZZ48" s="951"/>
      <c r="EAA48" s="951"/>
      <c r="EAB48" s="951"/>
      <c r="EAC48" s="951"/>
      <c r="EAD48" s="951"/>
      <c r="EAE48" s="951"/>
      <c r="EAF48" s="951"/>
      <c r="EAG48" s="951"/>
      <c r="EAH48" s="951"/>
      <c r="EAI48" s="951"/>
      <c r="EAJ48" s="951"/>
      <c r="EAK48" s="951"/>
      <c r="EAL48" s="951"/>
      <c r="EAM48" s="951"/>
      <c r="EAN48" s="951"/>
      <c r="EAO48" s="951"/>
      <c r="EAP48" s="951"/>
      <c r="EAQ48" s="951"/>
      <c r="EAR48" s="951"/>
      <c r="EAS48" s="951"/>
      <c r="EAT48" s="951"/>
      <c r="EAU48" s="951"/>
      <c r="EAV48" s="951"/>
      <c r="EAW48" s="951"/>
      <c r="EAX48" s="951"/>
      <c r="EAY48" s="951"/>
      <c r="EAZ48" s="951"/>
      <c r="EBA48" s="951"/>
      <c r="EBB48" s="951"/>
      <c r="EBC48" s="951"/>
      <c r="EBD48" s="951"/>
      <c r="EBE48" s="951"/>
      <c r="EBF48" s="951"/>
      <c r="EBG48" s="951"/>
      <c r="EBH48" s="951"/>
      <c r="EBI48" s="951"/>
      <c r="EBJ48" s="951"/>
      <c r="EBK48" s="951"/>
      <c r="EBL48" s="951"/>
      <c r="EBM48" s="951"/>
      <c r="EBN48" s="951"/>
      <c r="EBO48" s="951"/>
      <c r="EBP48" s="951"/>
      <c r="EBQ48" s="951"/>
      <c r="EBR48" s="951"/>
      <c r="EBS48" s="951"/>
      <c r="EBT48" s="951"/>
      <c r="EBU48" s="951"/>
      <c r="EBV48" s="951"/>
      <c r="EBW48" s="951"/>
      <c r="EBX48" s="951"/>
      <c r="EBY48" s="951"/>
      <c r="EBZ48" s="951"/>
      <c r="ECA48" s="951"/>
      <c r="ECB48" s="951"/>
      <c r="ECC48" s="951"/>
      <c r="ECD48" s="951"/>
      <c r="ECE48" s="951"/>
      <c r="ECF48" s="951"/>
      <c r="ECG48" s="951"/>
      <c r="ECH48" s="951"/>
      <c r="ECI48" s="951"/>
      <c r="ECJ48" s="951"/>
      <c r="ECK48" s="951"/>
      <c r="ECL48" s="951"/>
      <c r="ECM48" s="951"/>
      <c r="ECN48" s="951"/>
      <c r="ECO48" s="951"/>
      <c r="ECP48" s="951"/>
      <c r="ECQ48" s="951"/>
      <c r="ECR48" s="951"/>
      <c r="ECS48" s="951"/>
      <c r="ECT48" s="951"/>
      <c r="ECU48" s="951"/>
      <c r="ECV48" s="951"/>
      <c r="ECW48" s="951"/>
      <c r="ECX48" s="951"/>
      <c r="ECY48" s="951"/>
      <c r="ECZ48" s="951"/>
      <c r="EDA48" s="951"/>
      <c r="EDB48" s="951"/>
      <c r="EDC48" s="951"/>
      <c r="EDD48" s="951"/>
      <c r="EDE48" s="951"/>
      <c r="EDF48" s="951"/>
      <c r="EDG48" s="951"/>
      <c r="EDH48" s="951"/>
      <c r="EDI48" s="951"/>
      <c r="EDJ48" s="951"/>
      <c r="EDK48" s="951"/>
      <c r="EDL48" s="951"/>
      <c r="EDM48" s="951"/>
      <c r="EDN48" s="951"/>
      <c r="EDO48" s="951"/>
      <c r="EDP48" s="951"/>
      <c r="EDQ48" s="951"/>
      <c r="EDR48" s="951"/>
      <c r="EDS48" s="951"/>
      <c r="EDT48" s="951"/>
      <c r="EDU48" s="951"/>
      <c r="EDV48" s="951"/>
      <c r="EDW48" s="951"/>
      <c r="EDX48" s="951"/>
      <c r="EDY48" s="951"/>
      <c r="EDZ48" s="951"/>
      <c r="EEA48" s="951"/>
      <c r="EEB48" s="951"/>
      <c r="EEC48" s="951"/>
      <c r="EED48" s="951"/>
      <c r="EEE48" s="951"/>
      <c r="EEF48" s="951"/>
      <c r="EEG48" s="951"/>
      <c r="EEH48" s="951"/>
      <c r="EEI48" s="951"/>
      <c r="EEJ48" s="951"/>
      <c r="EEK48" s="951"/>
      <c r="EEL48" s="951"/>
      <c r="EEM48" s="951"/>
      <c r="EEN48" s="951"/>
      <c r="EEO48" s="951"/>
      <c r="EEP48" s="951"/>
      <c r="EEQ48" s="951"/>
      <c r="EER48" s="951"/>
      <c r="EES48" s="951"/>
      <c r="EET48" s="951"/>
      <c r="EEU48" s="951"/>
      <c r="EEV48" s="951"/>
      <c r="EEW48" s="951"/>
      <c r="EEX48" s="951"/>
      <c r="EEY48" s="951"/>
      <c r="EEZ48" s="951"/>
      <c r="EFA48" s="951"/>
      <c r="EFB48" s="951"/>
      <c r="EFC48" s="951"/>
      <c r="EFD48" s="951"/>
      <c r="EFE48" s="951"/>
      <c r="EFF48" s="951"/>
      <c r="EFG48" s="951"/>
      <c r="EFH48" s="951"/>
      <c r="EFI48" s="951"/>
      <c r="EFJ48" s="951"/>
      <c r="EFK48" s="951"/>
      <c r="EFL48" s="951"/>
      <c r="EFM48" s="951"/>
      <c r="EFN48" s="951"/>
      <c r="EFO48" s="951"/>
      <c r="EFP48" s="951"/>
      <c r="EFQ48" s="951"/>
      <c r="EFR48" s="951"/>
      <c r="EFS48" s="951"/>
      <c r="EFT48" s="951"/>
      <c r="EFU48" s="951"/>
      <c r="EFV48" s="951"/>
      <c r="EFW48" s="951"/>
      <c r="EFX48" s="951"/>
      <c r="EFY48" s="951"/>
      <c r="EFZ48" s="951"/>
      <c r="EGA48" s="951"/>
      <c r="EGB48" s="951"/>
      <c r="EGC48" s="951"/>
      <c r="EGD48" s="951"/>
      <c r="EGE48" s="951"/>
      <c r="EGF48" s="951"/>
      <c r="EGG48" s="951"/>
      <c r="EGH48" s="951"/>
      <c r="EGI48" s="951"/>
      <c r="EGJ48" s="951"/>
      <c r="EGK48" s="951"/>
      <c r="EGL48" s="951"/>
      <c r="EGM48" s="951"/>
      <c r="EGN48" s="951"/>
      <c r="EGO48" s="951"/>
      <c r="EGP48" s="951"/>
      <c r="EGQ48" s="951"/>
      <c r="EGR48" s="951"/>
      <c r="EGS48" s="951"/>
      <c r="EGT48" s="951"/>
      <c r="EGU48" s="951"/>
      <c r="EGV48" s="951"/>
      <c r="EGW48" s="951"/>
      <c r="EGX48" s="951"/>
      <c r="EGY48" s="951"/>
      <c r="EGZ48" s="951"/>
      <c r="EHA48" s="951"/>
      <c r="EHB48" s="951"/>
      <c r="EHC48" s="951"/>
      <c r="EHD48" s="951"/>
      <c r="EHE48" s="951"/>
      <c r="EHF48" s="951"/>
      <c r="EHG48" s="951"/>
      <c r="EHH48" s="951"/>
      <c r="EHI48" s="951"/>
      <c r="EHJ48" s="951"/>
      <c r="EHK48" s="951"/>
      <c r="EHL48" s="951"/>
      <c r="EHM48" s="951"/>
      <c r="EHN48" s="951"/>
      <c r="EHO48" s="951"/>
      <c r="EHP48" s="951"/>
      <c r="EHQ48" s="951"/>
      <c r="EHR48" s="951"/>
      <c r="EHS48" s="951"/>
      <c r="EHT48" s="951"/>
      <c r="EHU48" s="951"/>
      <c r="EHV48" s="951"/>
      <c r="EHW48" s="951"/>
      <c r="EHX48" s="951"/>
      <c r="EHY48" s="951"/>
      <c r="EHZ48" s="951"/>
      <c r="EIA48" s="951"/>
      <c r="EIB48" s="951"/>
      <c r="EIC48" s="951"/>
      <c r="EID48" s="951"/>
      <c r="EIE48" s="951"/>
      <c r="EIF48" s="951"/>
      <c r="EIG48" s="951"/>
      <c r="EIH48" s="951"/>
      <c r="EII48" s="951"/>
      <c r="EIJ48" s="951"/>
      <c r="EIK48" s="951"/>
      <c r="EIL48" s="951"/>
      <c r="EIM48" s="951"/>
      <c r="EIN48" s="951"/>
      <c r="EIO48" s="951"/>
      <c r="EIP48" s="951"/>
      <c r="EIQ48" s="951"/>
      <c r="EIR48" s="951"/>
      <c r="EIS48" s="951"/>
      <c r="EIT48" s="951"/>
      <c r="EIU48" s="951"/>
      <c r="EIV48" s="951"/>
      <c r="EIW48" s="951"/>
      <c r="EIX48" s="951"/>
      <c r="EIY48" s="951"/>
      <c r="EIZ48" s="951"/>
      <c r="EJA48" s="951"/>
      <c r="EJB48" s="951"/>
      <c r="EJC48" s="951"/>
      <c r="EJD48" s="951"/>
      <c r="EJE48" s="951"/>
      <c r="EJF48" s="951"/>
      <c r="EJG48" s="951"/>
      <c r="EJH48" s="951"/>
      <c r="EJI48" s="951"/>
      <c r="EJJ48" s="951"/>
      <c r="EJK48" s="951"/>
      <c r="EJL48" s="951"/>
      <c r="EJM48" s="951"/>
      <c r="EJN48" s="951"/>
      <c r="EJO48" s="951"/>
      <c r="EJP48" s="951"/>
      <c r="EJQ48" s="951"/>
      <c r="EJR48" s="951"/>
      <c r="EJS48" s="951"/>
      <c r="EJT48" s="951"/>
      <c r="EJU48" s="951"/>
      <c r="EJV48" s="951"/>
      <c r="EJW48" s="951"/>
      <c r="EJX48" s="951"/>
      <c r="EJY48" s="951"/>
      <c r="EJZ48" s="951"/>
      <c r="EKA48" s="951"/>
      <c r="EKB48" s="951"/>
      <c r="EKC48" s="951"/>
      <c r="EKD48" s="951"/>
      <c r="EKE48" s="951"/>
      <c r="EKF48" s="951"/>
      <c r="EKG48" s="951"/>
      <c r="EKH48" s="951"/>
      <c r="EKI48" s="951"/>
      <c r="EKJ48" s="951"/>
      <c r="EKK48" s="951"/>
      <c r="EKL48" s="951"/>
      <c r="EKM48" s="951"/>
      <c r="EKN48" s="951"/>
      <c r="EKO48" s="951"/>
      <c r="EKP48" s="951"/>
      <c r="EKQ48" s="951"/>
      <c r="EKR48" s="951"/>
      <c r="EKS48" s="951"/>
      <c r="EKT48" s="951"/>
      <c r="EKU48" s="951"/>
      <c r="EKV48" s="951"/>
      <c r="EKW48" s="951"/>
      <c r="EKX48" s="951"/>
      <c r="EKY48" s="951"/>
      <c r="EKZ48" s="951"/>
      <c r="ELA48" s="951"/>
      <c r="ELB48" s="951"/>
      <c r="ELC48" s="951"/>
      <c r="ELD48" s="951"/>
      <c r="ELE48" s="951"/>
      <c r="ELF48" s="951"/>
      <c r="ELG48" s="951"/>
      <c r="ELH48" s="951"/>
      <c r="ELI48" s="951"/>
      <c r="ELJ48" s="951"/>
      <c r="ELK48" s="951"/>
      <c r="ELL48" s="951"/>
      <c r="ELM48" s="951"/>
      <c r="ELN48" s="951"/>
      <c r="ELO48" s="951"/>
      <c r="ELP48" s="951"/>
      <c r="ELQ48" s="951"/>
      <c r="ELR48" s="951"/>
      <c r="ELS48" s="951"/>
      <c r="ELT48" s="951"/>
      <c r="ELU48" s="951"/>
      <c r="ELV48" s="951"/>
      <c r="ELW48" s="951"/>
      <c r="ELX48" s="951"/>
      <c r="ELY48" s="951"/>
      <c r="ELZ48" s="951"/>
      <c r="EMA48" s="951"/>
      <c r="EMB48" s="951"/>
      <c r="EMC48" s="951"/>
      <c r="EMD48" s="951"/>
      <c r="EME48" s="951"/>
      <c r="EMF48" s="951"/>
      <c r="EMG48" s="951"/>
      <c r="EMH48" s="951"/>
      <c r="EMI48" s="951"/>
      <c r="EMJ48" s="951"/>
      <c r="EMK48" s="951"/>
      <c r="EML48" s="951"/>
      <c r="EMM48" s="951"/>
      <c r="EMN48" s="951"/>
      <c r="EMO48" s="951"/>
      <c r="EMP48" s="951"/>
      <c r="EMQ48" s="951"/>
      <c r="EMR48" s="951"/>
      <c r="EMS48" s="951"/>
      <c r="EMT48" s="951"/>
      <c r="EMU48" s="951"/>
      <c r="EMV48" s="951"/>
      <c r="EMW48" s="951"/>
      <c r="EMX48" s="951"/>
      <c r="EMY48" s="951"/>
      <c r="EMZ48" s="951"/>
      <c r="ENA48" s="951"/>
      <c r="ENB48" s="951"/>
      <c r="ENC48" s="951"/>
      <c r="END48" s="951"/>
      <c r="ENE48" s="951"/>
      <c r="ENF48" s="951"/>
      <c r="ENG48" s="951"/>
      <c r="ENH48" s="951"/>
      <c r="ENI48" s="951"/>
      <c r="ENJ48" s="951"/>
      <c r="ENK48" s="951"/>
      <c r="ENL48" s="951"/>
      <c r="ENM48" s="951"/>
      <c r="ENN48" s="951"/>
      <c r="ENO48" s="951"/>
      <c r="ENP48" s="951"/>
      <c r="ENQ48" s="951"/>
      <c r="ENR48" s="951"/>
      <c r="ENS48" s="951"/>
      <c r="ENT48" s="951"/>
      <c r="ENU48" s="951"/>
      <c r="ENV48" s="951"/>
      <c r="ENW48" s="951"/>
      <c r="ENX48" s="951"/>
      <c r="ENY48" s="951"/>
      <c r="ENZ48" s="951"/>
      <c r="EOA48" s="951"/>
      <c r="EOB48" s="951"/>
      <c r="EOC48" s="951"/>
      <c r="EOD48" s="951"/>
      <c r="EOE48" s="951"/>
      <c r="EOF48" s="951"/>
      <c r="EOG48" s="951"/>
      <c r="EOH48" s="951"/>
      <c r="EOI48" s="951"/>
      <c r="EOJ48" s="951"/>
      <c r="EOK48" s="951"/>
      <c r="EOL48" s="951"/>
      <c r="EOM48" s="951"/>
      <c r="EON48" s="951"/>
      <c r="EOO48" s="951"/>
      <c r="EOP48" s="951"/>
      <c r="EOQ48" s="951"/>
      <c r="EOR48" s="951"/>
      <c r="EOS48" s="951"/>
      <c r="EOT48" s="951"/>
      <c r="EOU48" s="951"/>
      <c r="EOV48" s="951"/>
      <c r="EOW48" s="951"/>
      <c r="EOX48" s="951"/>
      <c r="EOY48" s="951"/>
      <c r="EOZ48" s="951"/>
      <c r="EPA48" s="951"/>
      <c r="EPB48" s="951"/>
      <c r="EPC48" s="951"/>
      <c r="EPD48" s="951"/>
      <c r="EPE48" s="951"/>
      <c r="EPF48" s="951"/>
      <c r="EPG48" s="951"/>
      <c r="EPH48" s="951"/>
      <c r="EPI48" s="951"/>
      <c r="EPJ48" s="951"/>
      <c r="EPK48" s="951"/>
      <c r="EPL48" s="951"/>
      <c r="EPM48" s="951"/>
      <c r="EPN48" s="951"/>
      <c r="EPO48" s="951"/>
      <c r="EPP48" s="951"/>
      <c r="EPQ48" s="951"/>
      <c r="EPR48" s="951"/>
      <c r="EPS48" s="951"/>
      <c r="EPT48" s="951"/>
      <c r="EPU48" s="951"/>
      <c r="EPV48" s="951"/>
      <c r="EPW48" s="951"/>
      <c r="EPX48" s="951"/>
      <c r="EPY48" s="951"/>
      <c r="EPZ48" s="951"/>
      <c r="EQA48" s="951"/>
      <c r="EQB48" s="951"/>
      <c r="EQC48" s="951"/>
      <c r="EQD48" s="951"/>
      <c r="EQE48" s="951"/>
      <c r="EQF48" s="951"/>
      <c r="EQG48" s="951"/>
      <c r="EQH48" s="951"/>
      <c r="EQI48" s="951"/>
      <c r="EQJ48" s="951"/>
      <c r="EQK48" s="951"/>
      <c r="EQL48" s="951"/>
      <c r="EQM48" s="951"/>
      <c r="EQN48" s="951"/>
      <c r="EQO48" s="951"/>
      <c r="EQP48" s="951"/>
      <c r="EQQ48" s="951"/>
      <c r="EQR48" s="951"/>
      <c r="EQS48" s="951"/>
      <c r="EQT48" s="951"/>
      <c r="EQU48" s="951"/>
      <c r="EQV48" s="951"/>
      <c r="EQW48" s="951"/>
      <c r="EQX48" s="951"/>
      <c r="EQY48" s="951"/>
      <c r="EQZ48" s="951"/>
      <c r="ERA48" s="951"/>
      <c r="ERB48" s="951"/>
      <c r="ERC48" s="951"/>
      <c r="ERD48" s="951"/>
      <c r="ERE48" s="951"/>
      <c r="ERF48" s="951"/>
      <c r="ERG48" s="951"/>
      <c r="ERH48" s="951"/>
      <c r="ERI48" s="951"/>
      <c r="ERJ48" s="951"/>
      <c r="ERK48" s="951"/>
      <c r="ERL48" s="951"/>
      <c r="ERM48" s="951"/>
      <c r="ERN48" s="951"/>
      <c r="ERO48" s="951"/>
      <c r="ERP48" s="951"/>
      <c r="ERQ48" s="951"/>
      <c r="ERR48" s="951"/>
      <c r="ERS48" s="951"/>
      <c r="ERT48" s="951"/>
      <c r="ERU48" s="951"/>
      <c r="ERV48" s="951"/>
      <c r="ERW48" s="951"/>
      <c r="ERX48" s="951"/>
      <c r="ERY48" s="951"/>
      <c r="ERZ48" s="951"/>
      <c r="ESA48" s="951"/>
      <c r="ESB48" s="951"/>
      <c r="ESC48" s="951"/>
      <c r="ESD48" s="951"/>
      <c r="ESE48" s="951"/>
      <c r="ESF48" s="951"/>
      <c r="ESG48" s="951"/>
      <c r="ESH48" s="951"/>
      <c r="ESI48" s="951"/>
      <c r="ESJ48" s="951"/>
      <c r="ESK48" s="951"/>
      <c r="ESL48" s="951"/>
      <c r="ESM48" s="951"/>
      <c r="ESN48" s="951"/>
      <c r="ESO48" s="951"/>
      <c r="ESP48" s="951"/>
      <c r="ESQ48" s="951"/>
      <c r="ESR48" s="951"/>
      <c r="ESS48" s="951"/>
      <c r="EST48" s="951"/>
      <c r="ESU48" s="951"/>
      <c r="ESV48" s="951"/>
      <c r="ESW48" s="951"/>
      <c r="ESX48" s="951"/>
      <c r="ESY48" s="951"/>
      <c r="ESZ48" s="951"/>
      <c r="ETA48" s="951"/>
      <c r="ETB48" s="951"/>
      <c r="ETC48" s="951"/>
      <c r="ETD48" s="951"/>
      <c r="ETE48" s="951"/>
      <c r="ETF48" s="951"/>
      <c r="ETG48" s="951"/>
      <c r="ETH48" s="951"/>
      <c r="ETI48" s="951"/>
      <c r="ETJ48" s="951"/>
      <c r="ETK48" s="951"/>
      <c r="ETL48" s="951"/>
      <c r="ETM48" s="951"/>
      <c r="ETN48" s="951"/>
      <c r="ETO48" s="951"/>
      <c r="ETP48" s="951"/>
      <c r="ETQ48" s="951"/>
      <c r="ETR48" s="951"/>
      <c r="ETS48" s="951"/>
      <c r="ETT48" s="951"/>
      <c r="ETU48" s="951"/>
      <c r="ETV48" s="951"/>
      <c r="ETW48" s="951"/>
      <c r="ETX48" s="951"/>
      <c r="ETY48" s="951"/>
      <c r="ETZ48" s="951"/>
      <c r="EUA48" s="951"/>
      <c r="EUB48" s="951"/>
      <c r="EUC48" s="951"/>
      <c r="EUD48" s="951"/>
      <c r="EUE48" s="951"/>
      <c r="EUF48" s="951"/>
      <c r="EUG48" s="951"/>
      <c r="EUH48" s="951"/>
      <c r="EUI48" s="951"/>
      <c r="EUJ48" s="951"/>
      <c r="EUK48" s="951"/>
      <c r="EUL48" s="951"/>
      <c r="EUM48" s="951"/>
      <c r="EUN48" s="951"/>
      <c r="EUO48" s="951"/>
      <c r="EUP48" s="951"/>
      <c r="EUQ48" s="951"/>
      <c r="EUR48" s="951"/>
      <c r="EUS48" s="951"/>
      <c r="EUT48" s="951"/>
      <c r="EUU48" s="951"/>
      <c r="EUV48" s="951"/>
      <c r="EUW48" s="951"/>
      <c r="EUX48" s="951"/>
      <c r="EUY48" s="951"/>
      <c r="EUZ48" s="951"/>
      <c r="EVA48" s="951"/>
      <c r="EVB48" s="951"/>
      <c r="EVC48" s="951"/>
      <c r="EVD48" s="951"/>
      <c r="EVE48" s="951"/>
      <c r="EVF48" s="951"/>
      <c r="EVG48" s="951"/>
      <c r="EVH48" s="951"/>
      <c r="EVI48" s="951"/>
      <c r="EVJ48" s="951"/>
      <c r="EVK48" s="951"/>
      <c r="EVL48" s="951"/>
      <c r="EVM48" s="951"/>
      <c r="EVN48" s="951"/>
      <c r="EVO48" s="951"/>
      <c r="EVP48" s="951"/>
      <c r="EVQ48" s="951"/>
      <c r="EVR48" s="951"/>
      <c r="EVS48" s="951"/>
      <c r="EVT48" s="951"/>
      <c r="EVU48" s="951"/>
      <c r="EVV48" s="951"/>
      <c r="EVW48" s="951"/>
      <c r="EVX48" s="951"/>
      <c r="EVY48" s="951"/>
      <c r="EVZ48" s="951"/>
      <c r="EWA48" s="951"/>
      <c r="EWB48" s="951"/>
      <c r="EWC48" s="951"/>
      <c r="EWD48" s="951"/>
      <c r="EWE48" s="951"/>
      <c r="EWF48" s="951"/>
      <c r="EWG48" s="951"/>
      <c r="EWH48" s="951"/>
      <c r="EWI48" s="951"/>
      <c r="EWJ48" s="951"/>
      <c r="EWK48" s="951"/>
      <c r="EWL48" s="951"/>
      <c r="EWM48" s="951"/>
      <c r="EWN48" s="951"/>
      <c r="EWO48" s="951"/>
      <c r="EWP48" s="951"/>
      <c r="EWQ48" s="951"/>
      <c r="EWR48" s="951"/>
      <c r="EWS48" s="951"/>
      <c r="EWT48" s="951"/>
      <c r="EWU48" s="951"/>
      <c r="EWV48" s="951"/>
      <c r="EWW48" s="951"/>
      <c r="EWX48" s="951"/>
      <c r="EWY48" s="951"/>
      <c r="EWZ48" s="951"/>
      <c r="EXA48" s="951"/>
      <c r="EXB48" s="951"/>
      <c r="EXC48" s="951"/>
      <c r="EXD48" s="951"/>
      <c r="EXE48" s="951"/>
      <c r="EXF48" s="951"/>
      <c r="EXG48" s="951"/>
      <c r="EXH48" s="951"/>
      <c r="EXI48" s="951"/>
      <c r="EXJ48" s="951"/>
      <c r="EXK48" s="951"/>
      <c r="EXL48" s="951"/>
      <c r="EXM48" s="951"/>
      <c r="EXN48" s="951"/>
      <c r="EXO48" s="951"/>
      <c r="EXP48" s="951"/>
      <c r="EXQ48" s="951"/>
      <c r="EXR48" s="951"/>
      <c r="EXS48" s="951"/>
      <c r="EXT48" s="951"/>
      <c r="EXU48" s="951"/>
      <c r="EXV48" s="951"/>
      <c r="EXW48" s="951"/>
      <c r="EXX48" s="951"/>
      <c r="EXY48" s="951"/>
      <c r="EXZ48" s="951"/>
      <c r="EYA48" s="951"/>
      <c r="EYB48" s="951"/>
      <c r="EYC48" s="951"/>
      <c r="EYD48" s="951"/>
      <c r="EYE48" s="951"/>
      <c r="EYF48" s="951"/>
      <c r="EYG48" s="951"/>
      <c r="EYH48" s="951"/>
      <c r="EYI48" s="951"/>
      <c r="EYJ48" s="951"/>
      <c r="EYK48" s="951"/>
      <c r="EYL48" s="951"/>
      <c r="EYM48" s="951"/>
      <c r="EYN48" s="951"/>
      <c r="EYO48" s="951"/>
      <c r="EYP48" s="951"/>
      <c r="EYQ48" s="951"/>
      <c r="EYR48" s="951"/>
      <c r="EYS48" s="951"/>
      <c r="EYT48" s="951"/>
      <c r="EYU48" s="951"/>
      <c r="EYV48" s="951"/>
      <c r="EYW48" s="951"/>
      <c r="EYX48" s="951"/>
      <c r="EYY48" s="951"/>
      <c r="EYZ48" s="951"/>
      <c r="EZA48" s="951"/>
      <c r="EZB48" s="951"/>
      <c r="EZC48" s="951"/>
      <c r="EZD48" s="951"/>
      <c r="EZE48" s="951"/>
      <c r="EZF48" s="951"/>
      <c r="EZG48" s="951"/>
      <c r="EZH48" s="951"/>
      <c r="EZI48" s="951"/>
      <c r="EZJ48" s="951"/>
      <c r="EZK48" s="951"/>
      <c r="EZL48" s="951"/>
      <c r="EZM48" s="951"/>
      <c r="EZN48" s="951"/>
      <c r="EZO48" s="951"/>
      <c r="EZP48" s="951"/>
      <c r="EZQ48" s="951"/>
      <c r="EZR48" s="951"/>
      <c r="EZS48" s="951"/>
      <c r="EZT48" s="951"/>
      <c r="EZU48" s="951"/>
      <c r="EZV48" s="951"/>
      <c r="EZW48" s="951"/>
      <c r="EZX48" s="951"/>
      <c r="EZY48" s="951"/>
      <c r="EZZ48" s="951"/>
      <c r="FAA48" s="951"/>
      <c r="FAB48" s="951"/>
      <c r="FAC48" s="951"/>
      <c r="FAD48" s="951"/>
      <c r="FAE48" s="951"/>
      <c r="FAF48" s="951"/>
      <c r="FAG48" s="951"/>
      <c r="FAH48" s="951"/>
      <c r="FAI48" s="951"/>
      <c r="FAJ48" s="951"/>
      <c r="FAK48" s="951"/>
      <c r="FAL48" s="951"/>
      <c r="FAM48" s="951"/>
      <c r="FAN48" s="951"/>
      <c r="FAO48" s="951"/>
      <c r="FAP48" s="951"/>
      <c r="FAQ48" s="951"/>
      <c r="FAR48" s="951"/>
      <c r="FAS48" s="951"/>
      <c r="FAT48" s="951"/>
      <c r="FAU48" s="951"/>
      <c r="FAV48" s="951"/>
      <c r="FAW48" s="951"/>
      <c r="FAX48" s="951"/>
      <c r="FAY48" s="951"/>
      <c r="FAZ48" s="951"/>
      <c r="FBA48" s="951"/>
      <c r="FBB48" s="951"/>
      <c r="FBC48" s="951"/>
      <c r="FBD48" s="951"/>
      <c r="FBE48" s="951"/>
      <c r="FBF48" s="951"/>
      <c r="FBG48" s="951"/>
      <c r="FBH48" s="951"/>
      <c r="FBI48" s="951"/>
      <c r="FBJ48" s="951"/>
      <c r="FBK48" s="951"/>
      <c r="FBL48" s="951"/>
      <c r="FBM48" s="951"/>
      <c r="FBN48" s="951"/>
      <c r="FBO48" s="951"/>
      <c r="FBP48" s="951"/>
      <c r="FBQ48" s="951"/>
      <c r="FBR48" s="951"/>
      <c r="FBS48" s="951"/>
      <c r="FBT48" s="951"/>
      <c r="FBU48" s="951"/>
      <c r="FBV48" s="951"/>
      <c r="FBW48" s="951"/>
      <c r="FBX48" s="951"/>
      <c r="FBY48" s="951"/>
      <c r="FBZ48" s="951"/>
      <c r="FCA48" s="951"/>
      <c r="FCB48" s="951"/>
      <c r="FCC48" s="951"/>
      <c r="FCD48" s="951"/>
      <c r="FCE48" s="951"/>
      <c r="FCF48" s="951"/>
      <c r="FCG48" s="951"/>
      <c r="FCH48" s="951"/>
      <c r="FCI48" s="951"/>
      <c r="FCJ48" s="951"/>
      <c r="FCK48" s="951"/>
      <c r="FCL48" s="951"/>
      <c r="FCM48" s="951"/>
      <c r="FCN48" s="951"/>
      <c r="FCO48" s="951"/>
      <c r="FCP48" s="951"/>
      <c r="FCQ48" s="951"/>
      <c r="FCR48" s="951"/>
      <c r="FCS48" s="951"/>
      <c r="FCT48" s="951"/>
      <c r="FCU48" s="951"/>
      <c r="FCV48" s="951"/>
      <c r="FCW48" s="951"/>
      <c r="FCX48" s="951"/>
      <c r="FCY48" s="951"/>
      <c r="FCZ48" s="951"/>
      <c r="FDA48" s="951"/>
      <c r="FDB48" s="951"/>
      <c r="FDC48" s="951"/>
      <c r="FDD48" s="951"/>
      <c r="FDE48" s="951"/>
      <c r="FDF48" s="951"/>
      <c r="FDG48" s="951"/>
      <c r="FDH48" s="951"/>
      <c r="FDI48" s="951"/>
      <c r="FDJ48" s="951"/>
      <c r="FDK48" s="951"/>
      <c r="FDL48" s="951"/>
      <c r="FDM48" s="951"/>
      <c r="FDN48" s="951"/>
      <c r="FDO48" s="951"/>
      <c r="FDP48" s="951"/>
      <c r="FDQ48" s="951"/>
      <c r="FDR48" s="951"/>
      <c r="FDS48" s="951"/>
      <c r="FDT48" s="951"/>
      <c r="FDU48" s="951"/>
      <c r="FDV48" s="951"/>
      <c r="FDW48" s="951"/>
      <c r="FDX48" s="951"/>
      <c r="FDY48" s="951"/>
      <c r="FDZ48" s="951"/>
      <c r="FEA48" s="951"/>
      <c r="FEB48" s="951"/>
      <c r="FEC48" s="951"/>
      <c r="FED48" s="951"/>
      <c r="FEE48" s="951"/>
      <c r="FEF48" s="951"/>
      <c r="FEG48" s="951"/>
      <c r="FEH48" s="951"/>
      <c r="FEI48" s="951"/>
      <c r="FEJ48" s="951"/>
      <c r="FEK48" s="951"/>
      <c r="FEL48" s="951"/>
      <c r="FEM48" s="951"/>
      <c r="FEN48" s="951"/>
      <c r="FEO48" s="951"/>
      <c r="FEP48" s="951"/>
      <c r="FEQ48" s="951"/>
      <c r="FER48" s="951"/>
      <c r="FES48" s="951"/>
      <c r="FET48" s="951"/>
      <c r="FEU48" s="951"/>
      <c r="FEV48" s="951"/>
      <c r="FEW48" s="951"/>
      <c r="FEX48" s="951"/>
      <c r="FEY48" s="951"/>
      <c r="FEZ48" s="951"/>
      <c r="FFA48" s="951"/>
      <c r="FFB48" s="951"/>
      <c r="FFC48" s="951"/>
      <c r="FFD48" s="951"/>
      <c r="FFE48" s="951"/>
      <c r="FFF48" s="951"/>
      <c r="FFG48" s="951"/>
      <c r="FFH48" s="951"/>
      <c r="FFI48" s="951"/>
      <c r="FFJ48" s="951"/>
      <c r="FFK48" s="951"/>
      <c r="FFL48" s="951"/>
      <c r="FFM48" s="951"/>
      <c r="FFN48" s="951"/>
      <c r="FFO48" s="951"/>
      <c r="FFP48" s="951"/>
      <c r="FFQ48" s="951"/>
      <c r="FFR48" s="951"/>
      <c r="FFS48" s="951"/>
      <c r="FFT48" s="951"/>
      <c r="FFU48" s="951"/>
      <c r="FFV48" s="951"/>
      <c r="FFW48" s="951"/>
      <c r="FFX48" s="951"/>
      <c r="FFY48" s="951"/>
      <c r="FFZ48" s="951"/>
      <c r="FGA48" s="951"/>
      <c r="FGB48" s="951"/>
      <c r="FGC48" s="951"/>
      <c r="FGD48" s="951"/>
      <c r="FGE48" s="951"/>
      <c r="FGF48" s="951"/>
      <c r="FGG48" s="951"/>
      <c r="FGH48" s="951"/>
      <c r="FGI48" s="951"/>
      <c r="FGJ48" s="951"/>
      <c r="FGK48" s="951"/>
      <c r="FGL48" s="951"/>
      <c r="FGM48" s="951"/>
      <c r="FGN48" s="951"/>
      <c r="FGO48" s="951"/>
      <c r="FGP48" s="951"/>
      <c r="FGQ48" s="951"/>
      <c r="FGR48" s="951"/>
      <c r="FGS48" s="951"/>
      <c r="FGT48" s="951"/>
      <c r="FGU48" s="951"/>
      <c r="FGV48" s="951"/>
      <c r="FGW48" s="951"/>
      <c r="FGX48" s="951"/>
      <c r="FGY48" s="951"/>
      <c r="FGZ48" s="951"/>
      <c r="FHA48" s="951"/>
      <c r="FHB48" s="951"/>
      <c r="FHC48" s="951"/>
      <c r="FHD48" s="951"/>
      <c r="FHE48" s="951"/>
      <c r="FHF48" s="951"/>
      <c r="FHG48" s="951"/>
      <c r="FHH48" s="951"/>
      <c r="FHI48" s="951"/>
      <c r="FHJ48" s="951"/>
      <c r="FHK48" s="951"/>
      <c r="FHL48" s="951"/>
      <c r="FHM48" s="951"/>
      <c r="FHN48" s="951"/>
      <c r="FHO48" s="951"/>
      <c r="FHP48" s="951"/>
      <c r="FHQ48" s="951"/>
      <c r="FHR48" s="951"/>
      <c r="FHS48" s="951"/>
      <c r="FHT48" s="951"/>
      <c r="FHU48" s="951"/>
      <c r="FHV48" s="951"/>
      <c r="FHW48" s="951"/>
      <c r="FHX48" s="951"/>
      <c r="FHY48" s="951"/>
      <c r="FHZ48" s="951"/>
      <c r="FIA48" s="951"/>
      <c r="FIB48" s="951"/>
      <c r="FIC48" s="951"/>
      <c r="FID48" s="951"/>
      <c r="FIE48" s="951"/>
      <c r="FIF48" s="951"/>
      <c r="FIG48" s="951"/>
      <c r="FIH48" s="951"/>
      <c r="FII48" s="951"/>
      <c r="FIJ48" s="951"/>
      <c r="FIK48" s="951"/>
      <c r="FIL48" s="951"/>
      <c r="FIM48" s="951"/>
      <c r="FIN48" s="951"/>
      <c r="FIO48" s="951"/>
      <c r="FIP48" s="951"/>
      <c r="FIQ48" s="951"/>
      <c r="FIR48" s="951"/>
      <c r="FIS48" s="951"/>
      <c r="FIT48" s="951"/>
      <c r="FIU48" s="951"/>
      <c r="FIV48" s="951"/>
      <c r="FIW48" s="951"/>
      <c r="FIX48" s="951"/>
      <c r="FIY48" s="951"/>
      <c r="FIZ48" s="951"/>
      <c r="FJA48" s="951"/>
      <c r="FJB48" s="951"/>
      <c r="FJC48" s="951"/>
      <c r="FJD48" s="951"/>
      <c r="FJE48" s="951"/>
      <c r="FJF48" s="951"/>
      <c r="FJG48" s="951"/>
      <c r="FJH48" s="951"/>
      <c r="FJI48" s="951"/>
      <c r="FJJ48" s="951"/>
      <c r="FJK48" s="951"/>
      <c r="FJL48" s="951"/>
      <c r="FJM48" s="951"/>
      <c r="FJN48" s="951"/>
      <c r="FJO48" s="951"/>
      <c r="FJP48" s="951"/>
      <c r="FJQ48" s="951"/>
      <c r="FJR48" s="951"/>
      <c r="FJS48" s="951"/>
      <c r="FJT48" s="951"/>
      <c r="FJU48" s="951"/>
      <c r="FJV48" s="951"/>
      <c r="FJW48" s="951"/>
      <c r="FJX48" s="951"/>
      <c r="FJY48" s="951"/>
      <c r="FJZ48" s="951"/>
      <c r="FKA48" s="951"/>
      <c r="FKB48" s="951"/>
      <c r="FKC48" s="951"/>
      <c r="FKD48" s="951"/>
      <c r="FKE48" s="951"/>
      <c r="FKF48" s="951"/>
      <c r="FKG48" s="951"/>
      <c r="FKH48" s="951"/>
      <c r="FKI48" s="951"/>
      <c r="FKJ48" s="951"/>
      <c r="FKK48" s="951"/>
      <c r="FKL48" s="951"/>
      <c r="FKM48" s="951"/>
      <c r="FKN48" s="951"/>
      <c r="FKO48" s="951"/>
      <c r="FKP48" s="951"/>
      <c r="FKQ48" s="951"/>
      <c r="FKR48" s="951"/>
      <c r="FKS48" s="951"/>
      <c r="FKT48" s="951"/>
      <c r="FKU48" s="951"/>
      <c r="FKV48" s="951"/>
      <c r="FKW48" s="951"/>
      <c r="FKX48" s="951"/>
      <c r="FKY48" s="951"/>
      <c r="FKZ48" s="951"/>
      <c r="FLA48" s="951"/>
      <c r="FLB48" s="951"/>
      <c r="FLC48" s="951"/>
      <c r="FLD48" s="951"/>
      <c r="FLE48" s="951"/>
      <c r="FLF48" s="951"/>
      <c r="FLG48" s="951"/>
      <c r="FLH48" s="951"/>
      <c r="FLI48" s="951"/>
      <c r="FLJ48" s="951"/>
      <c r="FLK48" s="951"/>
      <c r="FLL48" s="951"/>
      <c r="FLM48" s="951"/>
      <c r="FLN48" s="951"/>
      <c r="FLO48" s="951"/>
      <c r="FLP48" s="951"/>
      <c r="FLQ48" s="951"/>
      <c r="FLR48" s="951"/>
      <c r="FLS48" s="951"/>
      <c r="FLT48" s="951"/>
      <c r="FLU48" s="951"/>
      <c r="FLV48" s="951"/>
      <c r="FLW48" s="951"/>
      <c r="FLX48" s="951"/>
      <c r="FLY48" s="951"/>
      <c r="FLZ48" s="951"/>
      <c r="FMA48" s="951"/>
      <c r="FMB48" s="951"/>
      <c r="FMC48" s="951"/>
      <c r="FMD48" s="951"/>
      <c r="FME48" s="951"/>
      <c r="FMF48" s="951"/>
      <c r="FMG48" s="951"/>
      <c r="FMH48" s="951"/>
      <c r="FMI48" s="951"/>
      <c r="FMJ48" s="951"/>
      <c r="FMK48" s="951"/>
      <c r="FML48" s="951"/>
      <c r="FMM48" s="951"/>
      <c r="FMN48" s="951"/>
      <c r="FMO48" s="951"/>
      <c r="FMP48" s="951"/>
      <c r="FMQ48" s="951"/>
      <c r="FMR48" s="951"/>
      <c r="FMS48" s="951"/>
      <c r="FMT48" s="951"/>
      <c r="FMU48" s="951"/>
      <c r="FMV48" s="951"/>
      <c r="FMW48" s="951"/>
      <c r="FMX48" s="951"/>
      <c r="FMY48" s="951"/>
      <c r="FMZ48" s="951"/>
      <c r="FNA48" s="951"/>
      <c r="FNB48" s="951"/>
      <c r="FNC48" s="951"/>
      <c r="FND48" s="951"/>
      <c r="FNE48" s="951"/>
      <c r="FNF48" s="951"/>
      <c r="FNG48" s="951"/>
      <c r="FNH48" s="951"/>
      <c r="FNI48" s="951"/>
      <c r="FNJ48" s="951"/>
      <c r="FNK48" s="951"/>
      <c r="FNL48" s="951"/>
      <c r="FNM48" s="951"/>
      <c r="FNN48" s="951"/>
      <c r="FNO48" s="951"/>
      <c r="FNP48" s="951"/>
      <c r="FNQ48" s="951"/>
      <c r="FNR48" s="951"/>
      <c r="FNS48" s="951"/>
      <c r="FNT48" s="951"/>
      <c r="FNU48" s="951"/>
      <c r="FNV48" s="951"/>
      <c r="FNW48" s="951"/>
      <c r="FNX48" s="951"/>
      <c r="FNY48" s="951"/>
      <c r="FNZ48" s="951"/>
      <c r="FOA48" s="951"/>
      <c r="FOB48" s="951"/>
      <c r="FOC48" s="951"/>
      <c r="FOD48" s="951"/>
      <c r="FOE48" s="951"/>
      <c r="FOF48" s="951"/>
      <c r="FOG48" s="951"/>
      <c r="FOH48" s="951"/>
      <c r="FOI48" s="951"/>
      <c r="FOJ48" s="951"/>
      <c r="FOK48" s="951"/>
      <c r="FOL48" s="951"/>
      <c r="FOM48" s="951"/>
      <c r="FON48" s="951"/>
      <c r="FOO48" s="951"/>
      <c r="FOP48" s="951"/>
      <c r="FOQ48" s="951"/>
      <c r="FOR48" s="951"/>
      <c r="FOS48" s="951"/>
      <c r="FOT48" s="951"/>
      <c r="FOU48" s="951"/>
      <c r="FOV48" s="951"/>
      <c r="FOW48" s="951"/>
      <c r="FOX48" s="951"/>
      <c r="FOY48" s="951"/>
      <c r="FOZ48" s="951"/>
      <c r="FPA48" s="951"/>
      <c r="FPB48" s="951"/>
      <c r="FPC48" s="951"/>
      <c r="FPD48" s="951"/>
      <c r="FPE48" s="951"/>
      <c r="FPF48" s="951"/>
      <c r="FPG48" s="951"/>
      <c r="FPH48" s="951"/>
      <c r="FPI48" s="951"/>
      <c r="FPJ48" s="951"/>
      <c r="FPK48" s="951"/>
      <c r="FPL48" s="951"/>
      <c r="FPM48" s="951"/>
      <c r="FPN48" s="951"/>
      <c r="FPO48" s="951"/>
      <c r="FPP48" s="951"/>
      <c r="FPQ48" s="951"/>
      <c r="FPR48" s="951"/>
      <c r="FPS48" s="951"/>
      <c r="FPT48" s="951"/>
      <c r="FPU48" s="951"/>
      <c r="FPV48" s="951"/>
      <c r="FPW48" s="951"/>
      <c r="FPX48" s="951"/>
      <c r="FPY48" s="951"/>
      <c r="FPZ48" s="951"/>
      <c r="FQA48" s="951"/>
      <c r="FQB48" s="951"/>
      <c r="FQC48" s="951"/>
      <c r="FQD48" s="951"/>
      <c r="FQE48" s="951"/>
      <c r="FQF48" s="951"/>
      <c r="FQG48" s="951"/>
      <c r="FQH48" s="951"/>
      <c r="FQI48" s="951"/>
      <c r="FQJ48" s="951"/>
      <c r="FQK48" s="951"/>
      <c r="FQL48" s="951"/>
      <c r="FQM48" s="951"/>
      <c r="FQN48" s="951"/>
      <c r="FQO48" s="951"/>
      <c r="FQP48" s="951"/>
      <c r="FQQ48" s="951"/>
      <c r="FQR48" s="951"/>
      <c r="FQS48" s="951"/>
      <c r="FQT48" s="951"/>
      <c r="FQU48" s="951"/>
      <c r="FQV48" s="951"/>
      <c r="FQW48" s="951"/>
      <c r="FQX48" s="951"/>
      <c r="FQY48" s="951"/>
      <c r="FQZ48" s="951"/>
      <c r="FRA48" s="951"/>
      <c r="FRB48" s="951"/>
      <c r="FRC48" s="951"/>
      <c r="FRD48" s="951"/>
      <c r="FRE48" s="951"/>
      <c r="FRF48" s="951"/>
      <c r="FRG48" s="951"/>
      <c r="FRH48" s="951"/>
      <c r="FRI48" s="951"/>
      <c r="FRJ48" s="951"/>
      <c r="FRK48" s="951"/>
      <c r="FRL48" s="951"/>
      <c r="FRM48" s="951"/>
      <c r="FRN48" s="951"/>
      <c r="FRO48" s="951"/>
      <c r="FRP48" s="951"/>
      <c r="FRQ48" s="951"/>
      <c r="FRR48" s="951"/>
      <c r="FRS48" s="951"/>
      <c r="FRT48" s="951"/>
      <c r="FRU48" s="951"/>
      <c r="FRV48" s="951"/>
      <c r="FRW48" s="951"/>
      <c r="FRX48" s="951"/>
      <c r="FRY48" s="951"/>
      <c r="FRZ48" s="951"/>
      <c r="FSA48" s="951"/>
      <c r="FSB48" s="951"/>
      <c r="FSC48" s="951"/>
      <c r="FSD48" s="951"/>
      <c r="FSE48" s="951"/>
      <c r="FSF48" s="951"/>
      <c r="FSG48" s="951"/>
      <c r="FSH48" s="951"/>
      <c r="FSI48" s="951"/>
      <c r="FSJ48" s="951"/>
      <c r="FSK48" s="951"/>
      <c r="FSL48" s="951"/>
      <c r="FSM48" s="951"/>
      <c r="FSN48" s="951"/>
      <c r="FSO48" s="951"/>
      <c r="FSP48" s="951"/>
      <c r="FSQ48" s="951"/>
      <c r="FSR48" s="951"/>
      <c r="FSS48" s="951"/>
      <c r="FST48" s="951"/>
      <c r="FSU48" s="951"/>
      <c r="FSV48" s="951"/>
      <c r="FSW48" s="951"/>
      <c r="FSX48" s="951"/>
      <c r="FSY48" s="951"/>
      <c r="FSZ48" s="951"/>
      <c r="FTA48" s="951"/>
      <c r="FTB48" s="951"/>
      <c r="FTC48" s="951"/>
      <c r="FTD48" s="951"/>
      <c r="FTE48" s="951"/>
      <c r="FTF48" s="951"/>
      <c r="FTG48" s="951"/>
      <c r="FTH48" s="951"/>
      <c r="FTI48" s="951"/>
      <c r="FTJ48" s="951"/>
      <c r="FTK48" s="951"/>
      <c r="FTL48" s="951"/>
      <c r="FTM48" s="951"/>
      <c r="FTN48" s="951"/>
      <c r="FTO48" s="951"/>
      <c r="FTP48" s="951"/>
      <c r="FTQ48" s="951"/>
      <c r="FTR48" s="951"/>
      <c r="FTS48" s="951"/>
      <c r="FTT48" s="951"/>
      <c r="FTU48" s="951"/>
      <c r="FTV48" s="951"/>
      <c r="FTW48" s="951"/>
      <c r="FTX48" s="951"/>
      <c r="FTY48" s="951"/>
      <c r="FTZ48" s="951"/>
      <c r="FUA48" s="951"/>
      <c r="FUB48" s="951"/>
      <c r="FUC48" s="951"/>
      <c r="FUD48" s="951"/>
      <c r="FUE48" s="951"/>
      <c r="FUF48" s="951"/>
      <c r="FUG48" s="951"/>
      <c r="FUH48" s="951"/>
      <c r="FUI48" s="951"/>
      <c r="FUJ48" s="951"/>
      <c r="FUK48" s="951"/>
      <c r="FUL48" s="951"/>
      <c r="FUM48" s="951"/>
      <c r="FUN48" s="951"/>
      <c r="FUO48" s="951"/>
      <c r="FUP48" s="951"/>
      <c r="FUQ48" s="951"/>
      <c r="FUR48" s="951"/>
      <c r="FUS48" s="951"/>
      <c r="FUT48" s="951"/>
      <c r="FUU48" s="951"/>
      <c r="FUV48" s="951"/>
      <c r="FUW48" s="951"/>
      <c r="FUX48" s="951"/>
      <c r="FUY48" s="951"/>
      <c r="FUZ48" s="951"/>
      <c r="FVA48" s="951"/>
      <c r="FVB48" s="951"/>
      <c r="FVC48" s="951"/>
      <c r="FVD48" s="951"/>
      <c r="FVE48" s="951"/>
      <c r="FVF48" s="951"/>
      <c r="FVG48" s="951"/>
      <c r="FVH48" s="951"/>
      <c r="FVI48" s="951"/>
      <c r="FVJ48" s="951"/>
      <c r="FVK48" s="951"/>
      <c r="FVL48" s="951"/>
      <c r="FVM48" s="951"/>
      <c r="FVN48" s="951"/>
      <c r="FVO48" s="951"/>
      <c r="FVP48" s="951"/>
      <c r="FVQ48" s="951"/>
      <c r="FVR48" s="951"/>
      <c r="FVS48" s="951"/>
      <c r="FVT48" s="951"/>
      <c r="FVU48" s="951"/>
      <c r="FVV48" s="951"/>
      <c r="FVW48" s="951"/>
      <c r="FVX48" s="951"/>
      <c r="FVY48" s="951"/>
      <c r="FVZ48" s="951"/>
      <c r="FWA48" s="951"/>
      <c r="FWB48" s="951"/>
      <c r="FWC48" s="951"/>
      <c r="FWD48" s="951"/>
      <c r="FWE48" s="951"/>
      <c r="FWF48" s="951"/>
      <c r="FWG48" s="951"/>
      <c r="FWH48" s="951"/>
      <c r="FWI48" s="951"/>
      <c r="FWJ48" s="951"/>
      <c r="FWK48" s="951"/>
      <c r="FWL48" s="951"/>
      <c r="FWM48" s="951"/>
      <c r="FWN48" s="951"/>
      <c r="FWO48" s="951"/>
      <c r="FWP48" s="951"/>
      <c r="FWQ48" s="951"/>
      <c r="FWR48" s="951"/>
      <c r="FWS48" s="951"/>
      <c r="FWT48" s="951"/>
      <c r="FWU48" s="951"/>
      <c r="FWV48" s="951"/>
      <c r="FWW48" s="951"/>
      <c r="FWX48" s="951"/>
      <c r="FWY48" s="951"/>
      <c r="FWZ48" s="951"/>
      <c r="FXA48" s="951"/>
      <c r="FXB48" s="951"/>
      <c r="FXC48" s="951"/>
      <c r="FXD48" s="951"/>
      <c r="FXE48" s="951"/>
      <c r="FXF48" s="951"/>
      <c r="FXG48" s="951"/>
      <c r="FXH48" s="951"/>
      <c r="FXI48" s="951"/>
      <c r="FXJ48" s="951"/>
      <c r="FXK48" s="951"/>
      <c r="FXL48" s="951"/>
      <c r="FXM48" s="951"/>
      <c r="FXN48" s="951"/>
      <c r="FXO48" s="951"/>
      <c r="FXP48" s="951"/>
      <c r="FXQ48" s="951"/>
      <c r="FXR48" s="951"/>
      <c r="FXS48" s="951"/>
      <c r="FXT48" s="951"/>
      <c r="FXU48" s="951"/>
      <c r="FXV48" s="951"/>
      <c r="FXW48" s="951"/>
      <c r="FXX48" s="951"/>
      <c r="FXY48" s="951"/>
      <c r="FXZ48" s="951"/>
      <c r="FYA48" s="951"/>
      <c r="FYB48" s="951"/>
      <c r="FYC48" s="951"/>
      <c r="FYD48" s="951"/>
      <c r="FYE48" s="951"/>
      <c r="FYF48" s="951"/>
      <c r="FYG48" s="951"/>
      <c r="FYH48" s="951"/>
      <c r="FYI48" s="951"/>
      <c r="FYJ48" s="951"/>
      <c r="FYK48" s="951"/>
      <c r="FYL48" s="951"/>
      <c r="FYM48" s="951"/>
      <c r="FYN48" s="951"/>
      <c r="FYO48" s="951"/>
      <c r="FYP48" s="951"/>
      <c r="FYQ48" s="951"/>
      <c r="FYR48" s="951"/>
      <c r="FYS48" s="951"/>
      <c r="FYT48" s="951"/>
      <c r="FYU48" s="951"/>
      <c r="FYV48" s="951"/>
      <c r="FYW48" s="951"/>
      <c r="FYX48" s="951"/>
      <c r="FYY48" s="951"/>
      <c r="FYZ48" s="951"/>
      <c r="FZA48" s="951"/>
      <c r="FZB48" s="951"/>
      <c r="FZC48" s="951"/>
      <c r="FZD48" s="951"/>
      <c r="FZE48" s="951"/>
      <c r="FZF48" s="951"/>
      <c r="FZG48" s="951"/>
      <c r="FZH48" s="951"/>
      <c r="FZI48" s="951"/>
      <c r="FZJ48" s="951"/>
      <c r="FZK48" s="951"/>
      <c r="FZL48" s="951"/>
      <c r="FZM48" s="951"/>
      <c r="FZN48" s="951"/>
      <c r="FZO48" s="951"/>
      <c r="FZP48" s="951"/>
      <c r="FZQ48" s="951"/>
      <c r="FZR48" s="951"/>
      <c r="FZS48" s="951"/>
      <c r="FZT48" s="951"/>
      <c r="FZU48" s="951"/>
      <c r="FZV48" s="951"/>
      <c r="FZW48" s="951"/>
      <c r="FZX48" s="951"/>
      <c r="FZY48" s="951"/>
      <c r="FZZ48" s="951"/>
      <c r="GAA48" s="951"/>
      <c r="GAB48" s="951"/>
      <c r="GAC48" s="951"/>
      <c r="GAD48" s="951"/>
      <c r="GAE48" s="951"/>
      <c r="GAF48" s="951"/>
      <c r="GAG48" s="951"/>
      <c r="GAH48" s="951"/>
      <c r="GAI48" s="951"/>
      <c r="GAJ48" s="951"/>
      <c r="GAK48" s="951"/>
      <c r="GAL48" s="951"/>
      <c r="GAM48" s="951"/>
      <c r="GAN48" s="951"/>
      <c r="GAO48" s="951"/>
      <c r="GAP48" s="951"/>
      <c r="GAQ48" s="951"/>
      <c r="GAR48" s="951"/>
      <c r="GAS48" s="951"/>
      <c r="GAT48" s="951"/>
      <c r="GAU48" s="951"/>
      <c r="GAV48" s="951"/>
      <c r="GAW48" s="951"/>
      <c r="GAX48" s="951"/>
      <c r="GAY48" s="951"/>
      <c r="GAZ48" s="951"/>
      <c r="GBA48" s="951"/>
      <c r="GBB48" s="951"/>
      <c r="GBC48" s="951"/>
      <c r="GBD48" s="951"/>
      <c r="GBE48" s="951"/>
      <c r="GBF48" s="951"/>
      <c r="GBG48" s="951"/>
      <c r="GBH48" s="951"/>
      <c r="GBI48" s="951"/>
      <c r="GBJ48" s="951"/>
      <c r="GBK48" s="951"/>
      <c r="GBL48" s="951"/>
      <c r="GBM48" s="951"/>
      <c r="GBN48" s="951"/>
      <c r="GBO48" s="951"/>
      <c r="GBP48" s="951"/>
      <c r="GBQ48" s="951"/>
      <c r="GBR48" s="951"/>
      <c r="GBS48" s="951"/>
      <c r="GBT48" s="951"/>
      <c r="GBU48" s="951"/>
      <c r="GBV48" s="951"/>
      <c r="GBW48" s="951"/>
      <c r="GBX48" s="951"/>
      <c r="GBY48" s="951"/>
      <c r="GBZ48" s="951"/>
      <c r="GCA48" s="951"/>
      <c r="GCB48" s="951"/>
      <c r="GCC48" s="951"/>
      <c r="GCD48" s="951"/>
      <c r="GCE48" s="951"/>
      <c r="GCF48" s="951"/>
      <c r="GCG48" s="951"/>
      <c r="GCH48" s="951"/>
      <c r="GCI48" s="951"/>
      <c r="GCJ48" s="951"/>
      <c r="GCK48" s="951"/>
      <c r="GCL48" s="951"/>
      <c r="GCM48" s="951"/>
      <c r="GCN48" s="951"/>
      <c r="GCO48" s="951"/>
      <c r="GCP48" s="951"/>
      <c r="GCQ48" s="951"/>
      <c r="GCR48" s="951"/>
      <c r="GCS48" s="951"/>
      <c r="GCT48" s="951"/>
      <c r="GCU48" s="951"/>
      <c r="GCV48" s="951"/>
      <c r="GCW48" s="951"/>
      <c r="GCX48" s="951"/>
      <c r="GCY48" s="951"/>
      <c r="GCZ48" s="951"/>
      <c r="GDA48" s="951"/>
      <c r="GDB48" s="951"/>
      <c r="GDC48" s="951"/>
      <c r="GDD48" s="951"/>
      <c r="GDE48" s="951"/>
      <c r="GDF48" s="951"/>
      <c r="GDG48" s="951"/>
      <c r="GDH48" s="951"/>
      <c r="GDI48" s="951"/>
      <c r="GDJ48" s="951"/>
      <c r="GDK48" s="951"/>
      <c r="GDL48" s="951"/>
      <c r="GDM48" s="951"/>
      <c r="GDN48" s="951"/>
      <c r="GDO48" s="951"/>
      <c r="GDP48" s="951"/>
      <c r="GDQ48" s="951"/>
      <c r="GDR48" s="951"/>
      <c r="GDS48" s="951"/>
      <c r="GDT48" s="951"/>
      <c r="GDU48" s="951"/>
      <c r="GDV48" s="951"/>
      <c r="GDW48" s="951"/>
      <c r="GDX48" s="951"/>
      <c r="GDY48" s="951"/>
      <c r="GDZ48" s="951"/>
      <c r="GEA48" s="951"/>
      <c r="GEB48" s="951"/>
      <c r="GEC48" s="951"/>
      <c r="GED48" s="951"/>
      <c r="GEE48" s="951"/>
      <c r="GEF48" s="951"/>
      <c r="GEG48" s="951"/>
      <c r="GEH48" s="951"/>
      <c r="GEI48" s="951"/>
      <c r="GEJ48" s="951"/>
      <c r="GEK48" s="951"/>
      <c r="GEL48" s="951"/>
      <c r="GEM48" s="951"/>
      <c r="GEN48" s="951"/>
      <c r="GEO48" s="951"/>
      <c r="GEP48" s="951"/>
      <c r="GEQ48" s="951"/>
      <c r="GER48" s="951"/>
      <c r="GES48" s="951"/>
      <c r="GET48" s="951"/>
      <c r="GEU48" s="951"/>
      <c r="GEV48" s="951"/>
      <c r="GEW48" s="951"/>
      <c r="GEX48" s="951"/>
      <c r="GEY48" s="951"/>
      <c r="GEZ48" s="951"/>
      <c r="GFA48" s="951"/>
      <c r="GFB48" s="951"/>
      <c r="GFC48" s="951"/>
      <c r="GFD48" s="951"/>
      <c r="GFE48" s="951"/>
      <c r="GFF48" s="951"/>
      <c r="GFG48" s="951"/>
      <c r="GFH48" s="951"/>
      <c r="GFI48" s="951"/>
      <c r="GFJ48" s="951"/>
      <c r="GFK48" s="951"/>
      <c r="GFL48" s="951"/>
      <c r="GFM48" s="951"/>
      <c r="GFN48" s="951"/>
      <c r="GFO48" s="951"/>
      <c r="GFP48" s="951"/>
      <c r="GFQ48" s="951"/>
      <c r="GFR48" s="951"/>
      <c r="GFS48" s="951"/>
      <c r="GFT48" s="951"/>
      <c r="GFU48" s="951"/>
      <c r="GFV48" s="951"/>
      <c r="GFW48" s="951"/>
      <c r="GFX48" s="951"/>
      <c r="GFY48" s="951"/>
      <c r="GFZ48" s="951"/>
      <c r="GGA48" s="951"/>
      <c r="GGB48" s="951"/>
      <c r="GGC48" s="951"/>
      <c r="GGD48" s="951"/>
      <c r="GGE48" s="951"/>
      <c r="GGF48" s="951"/>
      <c r="GGG48" s="951"/>
      <c r="GGH48" s="951"/>
      <c r="GGI48" s="951"/>
      <c r="GGJ48" s="951"/>
      <c r="GGK48" s="951"/>
      <c r="GGL48" s="951"/>
      <c r="GGM48" s="951"/>
      <c r="GGN48" s="951"/>
      <c r="GGO48" s="951"/>
      <c r="GGP48" s="951"/>
      <c r="GGQ48" s="951"/>
      <c r="GGR48" s="951"/>
      <c r="GGS48" s="951"/>
      <c r="GGT48" s="951"/>
      <c r="GGU48" s="951"/>
      <c r="GGV48" s="951"/>
      <c r="GGW48" s="951"/>
      <c r="GGX48" s="951"/>
      <c r="GGY48" s="951"/>
      <c r="GGZ48" s="951"/>
      <c r="GHA48" s="951"/>
      <c r="GHB48" s="951"/>
      <c r="GHC48" s="951"/>
      <c r="GHD48" s="951"/>
      <c r="GHE48" s="951"/>
      <c r="GHF48" s="951"/>
      <c r="GHG48" s="951"/>
      <c r="GHH48" s="951"/>
      <c r="GHI48" s="951"/>
      <c r="GHJ48" s="951"/>
      <c r="GHK48" s="951"/>
      <c r="GHL48" s="951"/>
      <c r="GHM48" s="951"/>
      <c r="GHN48" s="951"/>
      <c r="GHO48" s="951"/>
      <c r="GHP48" s="951"/>
      <c r="GHQ48" s="951"/>
      <c r="GHR48" s="951"/>
      <c r="GHS48" s="951"/>
      <c r="GHT48" s="951"/>
      <c r="GHU48" s="951"/>
      <c r="GHV48" s="951"/>
      <c r="GHW48" s="951"/>
      <c r="GHX48" s="951"/>
      <c r="GHY48" s="951"/>
      <c r="GHZ48" s="951"/>
      <c r="GIA48" s="951"/>
      <c r="GIB48" s="951"/>
      <c r="GIC48" s="951"/>
      <c r="GID48" s="951"/>
      <c r="GIE48" s="951"/>
      <c r="GIF48" s="951"/>
      <c r="GIG48" s="951"/>
      <c r="GIH48" s="951"/>
      <c r="GII48" s="951"/>
      <c r="GIJ48" s="951"/>
      <c r="GIK48" s="951"/>
      <c r="GIL48" s="951"/>
      <c r="GIM48" s="951"/>
      <c r="GIN48" s="951"/>
      <c r="GIO48" s="951"/>
      <c r="GIP48" s="951"/>
      <c r="GIQ48" s="951"/>
      <c r="GIR48" s="951"/>
      <c r="GIS48" s="951"/>
      <c r="GIT48" s="951"/>
      <c r="GIU48" s="951"/>
      <c r="GIV48" s="951"/>
      <c r="GIW48" s="951"/>
      <c r="GIX48" s="951"/>
      <c r="GIY48" s="951"/>
      <c r="GIZ48" s="951"/>
      <c r="GJA48" s="951"/>
      <c r="GJB48" s="951"/>
      <c r="GJC48" s="951"/>
      <c r="GJD48" s="951"/>
      <c r="GJE48" s="951"/>
      <c r="GJF48" s="951"/>
      <c r="GJG48" s="951"/>
      <c r="GJH48" s="951"/>
      <c r="GJI48" s="951"/>
      <c r="GJJ48" s="951"/>
      <c r="GJK48" s="951"/>
      <c r="GJL48" s="951"/>
      <c r="GJM48" s="951"/>
      <c r="GJN48" s="951"/>
      <c r="GJO48" s="951"/>
      <c r="GJP48" s="951"/>
      <c r="GJQ48" s="951"/>
      <c r="GJR48" s="951"/>
      <c r="GJS48" s="951"/>
      <c r="GJT48" s="951"/>
      <c r="GJU48" s="951"/>
      <c r="GJV48" s="951"/>
      <c r="GJW48" s="951"/>
      <c r="GJX48" s="951"/>
      <c r="GJY48" s="951"/>
      <c r="GJZ48" s="951"/>
      <c r="GKA48" s="951"/>
      <c r="GKB48" s="951"/>
      <c r="GKC48" s="951"/>
      <c r="GKD48" s="951"/>
      <c r="GKE48" s="951"/>
      <c r="GKF48" s="951"/>
      <c r="GKG48" s="951"/>
      <c r="GKH48" s="951"/>
      <c r="GKI48" s="951"/>
      <c r="GKJ48" s="951"/>
      <c r="GKK48" s="951"/>
      <c r="GKL48" s="951"/>
      <c r="GKM48" s="951"/>
      <c r="GKN48" s="951"/>
      <c r="GKO48" s="951"/>
      <c r="GKP48" s="951"/>
      <c r="GKQ48" s="951"/>
      <c r="GKR48" s="951"/>
      <c r="GKS48" s="951"/>
      <c r="GKT48" s="951"/>
      <c r="GKU48" s="951"/>
      <c r="GKV48" s="951"/>
      <c r="GKW48" s="951"/>
      <c r="GKX48" s="951"/>
      <c r="GKY48" s="951"/>
      <c r="GKZ48" s="951"/>
      <c r="GLA48" s="951"/>
      <c r="GLB48" s="951"/>
      <c r="GLC48" s="951"/>
      <c r="GLD48" s="951"/>
      <c r="GLE48" s="951"/>
      <c r="GLF48" s="951"/>
      <c r="GLG48" s="951"/>
      <c r="GLH48" s="951"/>
      <c r="GLI48" s="951"/>
      <c r="GLJ48" s="951"/>
      <c r="GLK48" s="951"/>
      <c r="GLL48" s="951"/>
      <c r="GLM48" s="951"/>
      <c r="GLN48" s="951"/>
      <c r="GLO48" s="951"/>
      <c r="GLP48" s="951"/>
      <c r="GLQ48" s="951"/>
      <c r="GLR48" s="951"/>
      <c r="GLS48" s="951"/>
      <c r="GLT48" s="951"/>
      <c r="GLU48" s="951"/>
      <c r="GLV48" s="951"/>
      <c r="GLW48" s="951"/>
      <c r="GLX48" s="951"/>
      <c r="GLY48" s="951"/>
      <c r="GLZ48" s="951"/>
      <c r="GMA48" s="951"/>
      <c r="GMB48" s="951"/>
      <c r="GMC48" s="951"/>
      <c r="GMD48" s="951"/>
      <c r="GME48" s="951"/>
      <c r="GMF48" s="951"/>
      <c r="GMG48" s="951"/>
      <c r="GMH48" s="951"/>
      <c r="GMI48" s="951"/>
      <c r="GMJ48" s="951"/>
      <c r="GMK48" s="951"/>
      <c r="GML48" s="951"/>
      <c r="GMM48" s="951"/>
      <c r="GMN48" s="951"/>
      <c r="GMO48" s="951"/>
      <c r="GMP48" s="951"/>
      <c r="GMQ48" s="951"/>
      <c r="GMR48" s="951"/>
      <c r="GMS48" s="951"/>
      <c r="GMT48" s="951"/>
      <c r="GMU48" s="951"/>
      <c r="GMV48" s="951"/>
      <c r="GMW48" s="951"/>
      <c r="GMX48" s="951"/>
      <c r="GMY48" s="951"/>
      <c r="GMZ48" s="951"/>
      <c r="GNA48" s="951"/>
      <c r="GNB48" s="951"/>
      <c r="GNC48" s="951"/>
      <c r="GND48" s="951"/>
      <c r="GNE48" s="951"/>
      <c r="GNF48" s="951"/>
      <c r="GNG48" s="951"/>
      <c r="GNH48" s="951"/>
      <c r="GNI48" s="951"/>
      <c r="GNJ48" s="951"/>
      <c r="GNK48" s="951"/>
      <c r="GNL48" s="951"/>
      <c r="GNM48" s="951"/>
      <c r="GNN48" s="951"/>
      <c r="GNO48" s="951"/>
      <c r="GNP48" s="951"/>
      <c r="GNQ48" s="951"/>
      <c r="GNR48" s="951"/>
      <c r="GNS48" s="951"/>
      <c r="GNT48" s="951"/>
      <c r="GNU48" s="951"/>
      <c r="GNV48" s="951"/>
      <c r="GNW48" s="951"/>
      <c r="GNX48" s="951"/>
      <c r="GNY48" s="951"/>
      <c r="GNZ48" s="951"/>
      <c r="GOA48" s="951"/>
      <c r="GOB48" s="951"/>
      <c r="GOC48" s="951"/>
      <c r="GOD48" s="951"/>
      <c r="GOE48" s="951"/>
      <c r="GOF48" s="951"/>
      <c r="GOG48" s="951"/>
      <c r="GOH48" s="951"/>
      <c r="GOI48" s="951"/>
      <c r="GOJ48" s="951"/>
      <c r="GOK48" s="951"/>
      <c r="GOL48" s="951"/>
      <c r="GOM48" s="951"/>
      <c r="GON48" s="951"/>
      <c r="GOO48" s="951"/>
      <c r="GOP48" s="951"/>
      <c r="GOQ48" s="951"/>
      <c r="GOR48" s="951"/>
      <c r="GOS48" s="951"/>
      <c r="GOT48" s="951"/>
      <c r="GOU48" s="951"/>
      <c r="GOV48" s="951"/>
      <c r="GOW48" s="951"/>
      <c r="GOX48" s="951"/>
      <c r="GOY48" s="951"/>
      <c r="GOZ48" s="951"/>
      <c r="GPA48" s="951"/>
      <c r="GPB48" s="951"/>
      <c r="GPC48" s="951"/>
      <c r="GPD48" s="951"/>
      <c r="GPE48" s="951"/>
      <c r="GPF48" s="951"/>
      <c r="GPG48" s="951"/>
      <c r="GPH48" s="951"/>
      <c r="GPI48" s="951"/>
      <c r="GPJ48" s="951"/>
      <c r="GPK48" s="951"/>
      <c r="GPL48" s="951"/>
      <c r="GPM48" s="951"/>
      <c r="GPN48" s="951"/>
      <c r="GPO48" s="951"/>
      <c r="GPP48" s="951"/>
      <c r="GPQ48" s="951"/>
      <c r="GPR48" s="951"/>
      <c r="GPS48" s="951"/>
      <c r="GPT48" s="951"/>
      <c r="GPU48" s="951"/>
      <c r="GPV48" s="951"/>
      <c r="GPW48" s="951"/>
      <c r="GPX48" s="951"/>
      <c r="GPY48" s="951"/>
      <c r="GPZ48" s="951"/>
      <c r="GQA48" s="951"/>
      <c r="GQB48" s="951"/>
      <c r="GQC48" s="951"/>
      <c r="GQD48" s="951"/>
      <c r="GQE48" s="951"/>
      <c r="GQF48" s="951"/>
      <c r="GQG48" s="951"/>
      <c r="GQH48" s="951"/>
      <c r="GQI48" s="951"/>
      <c r="GQJ48" s="951"/>
      <c r="GQK48" s="951"/>
      <c r="GQL48" s="951"/>
      <c r="GQM48" s="951"/>
      <c r="GQN48" s="951"/>
      <c r="GQO48" s="951"/>
      <c r="GQP48" s="951"/>
      <c r="GQQ48" s="951"/>
      <c r="GQR48" s="951"/>
      <c r="GQS48" s="951"/>
      <c r="GQT48" s="951"/>
      <c r="GQU48" s="951"/>
      <c r="GQV48" s="951"/>
      <c r="GQW48" s="951"/>
      <c r="GQX48" s="951"/>
      <c r="GQY48" s="951"/>
      <c r="GQZ48" s="951"/>
      <c r="GRA48" s="951"/>
      <c r="GRB48" s="951"/>
      <c r="GRC48" s="951"/>
      <c r="GRD48" s="951"/>
      <c r="GRE48" s="951"/>
      <c r="GRF48" s="951"/>
      <c r="GRG48" s="951"/>
      <c r="GRH48" s="951"/>
      <c r="GRI48" s="951"/>
      <c r="GRJ48" s="951"/>
      <c r="GRK48" s="951"/>
      <c r="GRL48" s="951"/>
      <c r="GRM48" s="951"/>
      <c r="GRN48" s="951"/>
      <c r="GRO48" s="951"/>
      <c r="GRP48" s="951"/>
      <c r="GRQ48" s="951"/>
      <c r="GRR48" s="951"/>
      <c r="GRS48" s="951"/>
      <c r="GRT48" s="951"/>
      <c r="GRU48" s="951"/>
      <c r="GRV48" s="951"/>
      <c r="GRW48" s="951"/>
      <c r="GRX48" s="951"/>
      <c r="GRY48" s="951"/>
      <c r="GRZ48" s="951"/>
      <c r="GSA48" s="951"/>
      <c r="GSB48" s="951"/>
      <c r="GSC48" s="951"/>
      <c r="GSD48" s="951"/>
      <c r="GSE48" s="951"/>
      <c r="GSF48" s="951"/>
      <c r="GSG48" s="951"/>
      <c r="GSH48" s="951"/>
      <c r="GSI48" s="951"/>
      <c r="GSJ48" s="951"/>
      <c r="GSK48" s="951"/>
      <c r="GSL48" s="951"/>
      <c r="GSM48" s="951"/>
      <c r="GSN48" s="951"/>
      <c r="GSO48" s="951"/>
      <c r="GSP48" s="951"/>
      <c r="GSQ48" s="951"/>
      <c r="GSR48" s="951"/>
      <c r="GSS48" s="951"/>
      <c r="GST48" s="951"/>
      <c r="GSU48" s="951"/>
      <c r="GSV48" s="951"/>
      <c r="GSW48" s="951"/>
      <c r="GSX48" s="951"/>
      <c r="GSY48" s="951"/>
      <c r="GSZ48" s="951"/>
      <c r="GTA48" s="951"/>
      <c r="GTB48" s="951"/>
      <c r="GTC48" s="951"/>
      <c r="GTD48" s="951"/>
      <c r="GTE48" s="951"/>
      <c r="GTF48" s="951"/>
      <c r="GTG48" s="951"/>
      <c r="GTH48" s="951"/>
      <c r="GTI48" s="951"/>
      <c r="GTJ48" s="951"/>
      <c r="GTK48" s="951"/>
      <c r="GTL48" s="951"/>
      <c r="GTM48" s="951"/>
      <c r="GTN48" s="951"/>
      <c r="GTO48" s="951"/>
      <c r="GTP48" s="951"/>
      <c r="GTQ48" s="951"/>
      <c r="GTR48" s="951"/>
      <c r="GTS48" s="951"/>
      <c r="GTT48" s="951"/>
      <c r="GTU48" s="951"/>
      <c r="GTV48" s="951"/>
      <c r="GTW48" s="951"/>
      <c r="GTX48" s="951"/>
      <c r="GTY48" s="951"/>
      <c r="GTZ48" s="951"/>
      <c r="GUA48" s="951"/>
      <c r="GUB48" s="951"/>
      <c r="GUC48" s="951"/>
      <c r="GUD48" s="951"/>
      <c r="GUE48" s="951"/>
      <c r="GUF48" s="951"/>
      <c r="GUG48" s="951"/>
      <c r="GUH48" s="951"/>
      <c r="GUI48" s="951"/>
      <c r="GUJ48" s="951"/>
      <c r="GUK48" s="951"/>
      <c r="GUL48" s="951"/>
      <c r="GUM48" s="951"/>
      <c r="GUN48" s="951"/>
      <c r="GUO48" s="951"/>
      <c r="GUP48" s="951"/>
      <c r="GUQ48" s="951"/>
      <c r="GUR48" s="951"/>
      <c r="GUS48" s="951"/>
      <c r="GUT48" s="951"/>
      <c r="GUU48" s="951"/>
      <c r="GUV48" s="951"/>
      <c r="GUW48" s="951"/>
      <c r="GUX48" s="951"/>
      <c r="GUY48" s="951"/>
      <c r="GUZ48" s="951"/>
      <c r="GVA48" s="951"/>
      <c r="GVB48" s="951"/>
      <c r="GVC48" s="951"/>
      <c r="GVD48" s="951"/>
      <c r="GVE48" s="951"/>
      <c r="GVF48" s="951"/>
      <c r="GVG48" s="951"/>
      <c r="GVH48" s="951"/>
      <c r="GVI48" s="951"/>
      <c r="GVJ48" s="951"/>
      <c r="GVK48" s="951"/>
      <c r="GVL48" s="951"/>
      <c r="GVM48" s="951"/>
      <c r="GVN48" s="951"/>
      <c r="GVO48" s="951"/>
      <c r="GVP48" s="951"/>
      <c r="GVQ48" s="951"/>
      <c r="GVR48" s="951"/>
      <c r="GVS48" s="951"/>
      <c r="GVT48" s="951"/>
      <c r="GVU48" s="951"/>
      <c r="GVV48" s="951"/>
      <c r="GVW48" s="951"/>
      <c r="GVX48" s="951"/>
      <c r="GVY48" s="951"/>
      <c r="GVZ48" s="951"/>
      <c r="GWA48" s="951"/>
      <c r="GWB48" s="951"/>
      <c r="GWC48" s="951"/>
      <c r="GWD48" s="951"/>
      <c r="GWE48" s="951"/>
      <c r="GWF48" s="951"/>
      <c r="GWG48" s="951"/>
      <c r="GWH48" s="951"/>
      <c r="GWI48" s="951"/>
      <c r="GWJ48" s="951"/>
      <c r="GWK48" s="951"/>
      <c r="GWL48" s="951"/>
      <c r="GWM48" s="951"/>
      <c r="GWN48" s="951"/>
      <c r="GWO48" s="951"/>
      <c r="GWP48" s="951"/>
      <c r="GWQ48" s="951"/>
      <c r="GWR48" s="951"/>
      <c r="GWS48" s="951"/>
      <c r="GWT48" s="951"/>
      <c r="GWU48" s="951"/>
      <c r="GWV48" s="951"/>
      <c r="GWW48" s="951"/>
      <c r="GWX48" s="951"/>
      <c r="GWY48" s="951"/>
      <c r="GWZ48" s="951"/>
      <c r="GXA48" s="951"/>
      <c r="GXB48" s="951"/>
      <c r="GXC48" s="951"/>
      <c r="GXD48" s="951"/>
      <c r="GXE48" s="951"/>
      <c r="GXF48" s="951"/>
      <c r="GXG48" s="951"/>
      <c r="GXH48" s="951"/>
      <c r="GXI48" s="951"/>
      <c r="GXJ48" s="951"/>
      <c r="GXK48" s="951"/>
      <c r="GXL48" s="951"/>
      <c r="GXM48" s="951"/>
      <c r="GXN48" s="951"/>
      <c r="GXO48" s="951"/>
      <c r="GXP48" s="951"/>
      <c r="GXQ48" s="951"/>
      <c r="GXR48" s="951"/>
      <c r="GXS48" s="951"/>
      <c r="GXT48" s="951"/>
      <c r="GXU48" s="951"/>
      <c r="GXV48" s="951"/>
      <c r="GXW48" s="951"/>
      <c r="GXX48" s="951"/>
      <c r="GXY48" s="951"/>
      <c r="GXZ48" s="951"/>
      <c r="GYA48" s="951"/>
      <c r="GYB48" s="951"/>
      <c r="GYC48" s="951"/>
      <c r="GYD48" s="951"/>
      <c r="GYE48" s="951"/>
      <c r="GYF48" s="951"/>
      <c r="GYG48" s="951"/>
      <c r="GYH48" s="951"/>
      <c r="GYI48" s="951"/>
      <c r="GYJ48" s="951"/>
      <c r="GYK48" s="951"/>
      <c r="GYL48" s="951"/>
      <c r="GYM48" s="951"/>
      <c r="GYN48" s="951"/>
      <c r="GYO48" s="951"/>
      <c r="GYP48" s="951"/>
      <c r="GYQ48" s="951"/>
      <c r="GYR48" s="951"/>
      <c r="GYS48" s="951"/>
      <c r="GYT48" s="951"/>
      <c r="GYU48" s="951"/>
      <c r="GYV48" s="951"/>
      <c r="GYW48" s="951"/>
      <c r="GYX48" s="951"/>
      <c r="GYY48" s="951"/>
      <c r="GYZ48" s="951"/>
      <c r="GZA48" s="951"/>
      <c r="GZB48" s="951"/>
      <c r="GZC48" s="951"/>
      <c r="GZD48" s="951"/>
      <c r="GZE48" s="951"/>
      <c r="GZF48" s="951"/>
      <c r="GZG48" s="951"/>
      <c r="GZH48" s="951"/>
      <c r="GZI48" s="951"/>
      <c r="GZJ48" s="951"/>
      <c r="GZK48" s="951"/>
      <c r="GZL48" s="951"/>
      <c r="GZM48" s="951"/>
      <c r="GZN48" s="951"/>
      <c r="GZO48" s="951"/>
      <c r="GZP48" s="951"/>
      <c r="GZQ48" s="951"/>
      <c r="GZR48" s="951"/>
      <c r="GZS48" s="951"/>
      <c r="GZT48" s="951"/>
      <c r="GZU48" s="951"/>
      <c r="GZV48" s="951"/>
      <c r="GZW48" s="951"/>
      <c r="GZX48" s="951"/>
      <c r="GZY48" s="951"/>
      <c r="GZZ48" s="951"/>
      <c r="HAA48" s="951"/>
      <c r="HAB48" s="951"/>
      <c r="HAC48" s="951"/>
      <c r="HAD48" s="951"/>
      <c r="HAE48" s="951"/>
      <c r="HAF48" s="951"/>
      <c r="HAG48" s="951"/>
      <c r="HAH48" s="951"/>
      <c r="HAI48" s="951"/>
      <c r="HAJ48" s="951"/>
      <c r="HAK48" s="951"/>
      <c r="HAL48" s="951"/>
      <c r="HAM48" s="951"/>
      <c r="HAN48" s="951"/>
      <c r="HAO48" s="951"/>
      <c r="HAP48" s="951"/>
      <c r="HAQ48" s="951"/>
      <c r="HAR48" s="951"/>
      <c r="HAS48" s="951"/>
      <c r="HAT48" s="951"/>
      <c r="HAU48" s="951"/>
      <c r="HAV48" s="951"/>
      <c r="HAW48" s="951"/>
      <c r="HAX48" s="951"/>
      <c r="HAY48" s="951"/>
      <c r="HAZ48" s="951"/>
      <c r="HBA48" s="951"/>
      <c r="HBB48" s="951"/>
      <c r="HBC48" s="951"/>
      <c r="HBD48" s="951"/>
      <c r="HBE48" s="951"/>
      <c r="HBF48" s="951"/>
      <c r="HBG48" s="951"/>
      <c r="HBH48" s="951"/>
      <c r="HBI48" s="951"/>
      <c r="HBJ48" s="951"/>
      <c r="HBK48" s="951"/>
      <c r="HBL48" s="951"/>
      <c r="HBM48" s="951"/>
      <c r="HBN48" s="951"/>
      <c r="HBO48" s="951"/>
      <c r="HBP48" s="951"/>
      <c r="HBQ48" s="951"/>
      <c r="HBR48" s="951"/>
      <c r="HBS48" s="951"/>
      <c r="HBT48" s="951"/>
      <c r="HBU48" s="951"/>
      <c r="HBV48" s="951"/>
      <c r="HBW48" s="951"/>
      <c r="HBX48" s="951"/>
      <c r="HBY48" s="951"/>
      <c r="HBZ48" s="951"/>
      <c r="HCA48" s="951"/>
      <c r="HCB48" s="951"/>
      <c r="HCC48" s="951"/>
      <c r="HCD48" s="951"/>
      <c r="HCE48" s="951"/>
      <c r="HCF48" s="951"/>
      <c r="HCG48" s="951"/>
      <c r="HCH48" s="951"/>
      <c r="HCI48" s="951"/>
      <c r="HCJ48" s="951"/>
      <c r="HCK48" s="951"/>
      <c r="HCL48" s="951"/>
      <c r="HCM48" s="951"/>
      <c r="HCN48" s="951"/>
      <c r="HCO48" s="951"/>
      <c r="HCP48" s="951"/>
      <c r="HCQ48" s="951"/>
      <c r="HCR48" s="951"/>
      <c r="HCS48" s="951"/>
      <c r="HCT48" s="951"/>
      <c r="HCU48" s="951"/>
      <c r="HCV48" s="951"/>
      <c r="HCW48" s="951"/>
      <c r="HCX48" s="951"/>
      <c r="HCY48" s="951"/>
      <c r="HCZ48" s="951"/>
      <c r="HDA48" s="951"/>
      <c r="HDB48" s="951"/>
      <c r="HDC48" s="951"/>
      <c r="HDD48" s="951"/>
      <c r="HDE48" s="951"/>
      <c r="HDF48" s="951"/>
      <c r="HDG48" s="951"/>
      <c r="HDH48" s="951"/>
      <c r="HDI48" s="951"/>
      <c r="HDJ48" s="951"/>
      <c r="HDK48" s="951"/>
      <c r="HDL48" s="951"/>
      <c r="HDM48" s="951"/>
      <c r="HDN48" s="951"/>
      <c r="HDO48" s="951"/>
      <c r="HDP48" s="951"/>
      <c r="HDQ48" s="951"/>
      <c r="HDR48" s="951"/>
      <c r="HDS48" s="951"/>
      <c r="HDT48" s="951"/>
      <c r="HDU48" s="951"/>
      <c r="HDV48" s="951"/>
      <c r="HDW48" s="951"/>
      <c r="HDX48" s="951"/>
      <c r="HDY48" s="951"/>
      <c r="HDZ48" s="951"/>
      <c r="HEA48" s="951"/>
      <c r="HEB48" s="951"/>
      <c r="HEC48" s="951"/>
      <c r="HED48" s="951"/>
      <c r="HEE48" s="951"/>
      <c r="HEF48" s="951"/>
      <c r="HEG48" s="951"/>
      <c r="HEH48" s="951"/>
      <c r="HEI48" s="951"/>
      <c r="HEJ48" s="951"/>
      <c r="HEK48" s="951"/>
      <c r="HEL48" s="951"/>
      <c r="HEM48" s="951"/>
      <c r="HEN48" s="951"/>
      <c r="HEO48" s="951"/>
      <c r="HEP48" s="951"/>
      <c r="HEQ48" s="951"/>
      <c r="HER48" s="951"/>
      <c r="HES48" s="951"/>
      <c r="HET48" s="951"/>
      <c r="HEU48" s="951"/>
      <c r="HEV48" s="951"/>
      <c r="HEW48" s="951"/>
      <c r="HEX48" s="951"/>
      <c r="HEY48" s="951"/>
      <c r="HEZ48" s="951"/>
      <c r="HFA48" s="951"/>
      <c r="HFB48" s="951"/>
      <c r="HFC48" s="951"/>
      <c r="HFD48" s="951"/>
      <c r="HFE48" s="951"/>
      <c r="HFF48" s="951"/>
      <c r="HFG48" s="951"/>
      <c r="HFH48" s="951"/>
      <c r="HFI48" s="951"/>
      <c r="HFJ48" s="951"/>
      <c r="HFK48" s="951"/>
      <c r="HFL48" s="951"/>
      <c r="HFM48" s="951"/>
      <c r="HFN48" s="951"/>
      <c r="HFO48" s="951"/>
      <c r="HFP48" s="951"/>
      <c r="HFQ48" s="951"/>
      <c r="HFR48" s="951"/>
      <c r="HFS48" s="951"/>
      <c r="HFT48" s="951"/>
      <c r="HFU48" s="951"/>
      <c r="HFV48" s="951"/>
      <c r="HFW48" s="951"/>
      <c r="HFX48" s="951"/>
      <c r="HFY48" s="951"/>
      <c r="HFZ48" s="951"/>
      <c r="HGA48" s="951"/>
      <c r="HGB48" s="951"/>
      <c r="HGC48" s="951"/>
      <c r="HGD48" s="951"/>
      <c r="HGE48" s="951"/>
      <c r="HGF48" s="951"/>
      <c r="HGG48" s="951"/>
      <c r="HGH48" s="951"/>
      <c r="HGI48" s="951"/>
      <c r="HGJ48" s="951"/>
      <c r="HGK48" s="951"/>
      <c r="HGL48" s="951"/>
      <c r="HGM48" s="951"/>
      <c r="HGN48" s="951"/>
      <c r="HGO48" s="951"/>
      <c r="HGP48" s="951"/>
      <c r="HGQ48" s="951"/>
      <c r="HGR48" s="951"/>
      <c r="HGS48" s="951"/>
      <c r="HGT48" s="951"/>
      <c r="HGU48" s="951"/>
      <c r="HGV48" s="951"/>
      <c r="HGW48" s="951"/>
      <c r="HGX48" s="951"/>
      <c r="HGY48" s="951"/>
      <c r="HGZ48" s="951"/>
      <c r="HHA48" s="951"/>
      <c r="HHB48" s="951"/>
      <c r="HHC48" s="951"/>
      <c r="HHD48" s="951"/>
      <c r="HHE48" s="951"/>
      <c r="HHF48" s="951"/>
      <c r="HHG48" s="951"/>
      <c r="HHH48" s="951"/>
      <c r="HHI48" s="951"/>
      <c r="HHJ48" s="951"/>
      <c r="HHK48" s="951"/>
      <c r="HHL48" s="951"/>
      <c r="HHM48" s="951"/>
      <c r="HHN48" s="951"/>
      <c r="HHO48" s="951"/>
      <c r="HHP48" s="951"/>
      <c r="HHQ48" s="951"/>
      <c r="HHR48" s="951"/>
      <c r="HHS48" s="951"/>
      <c r="HHT48" s="951"/>
      <c r="HHU48" s="951"/>
      <c r="HHV48" s="951"/>
      <c r="HHW48" s="951"/>
      <c r="HHX48" s="951"/>
      <c r="HHY48" s="951"/>
      <c r="HHZ48" s="951"/>
      <c r="HIA48" s="951"/>
      <c r="HIB48" s="951"/>
      <c r="HIC48" s="951"/>
      <c r="HID48" s="951"/>
      <c r="HIE48" s="951"/>
      <c r="HIF48" s="951"/>
      <c r="HIG48" s="951"/>
      <c r="HIH48" s="951"/>
      <c r="HII48" s="951"/>
      <c r="HIJ48" s="951"/>
      <c r="HIK48" s="951"/>
      <c r="HIL48" s="951"/>
      <c r="HIM48" s="951"/>
      <c r="HIN48" s="951"/>
      <c r="HIO48" s="951"/>
      <c r="HIP48" s="951"/>
      <c r="HIQ48" s="951"/>
      <c r="HIR48" s="951"/>
      <c r="HIS48" s="951"/>
      <c r="HIT48" s="951"/>
      <c r="HIU48" s="951"/>
      <c r="HIV48" s="951"/>
      <c r="HIW48" s="951"/>
      <c r="HIX48" s="951"/>
      <c r="HIY48" s="951"/>
      <c r="HIZ48" s="951"/>
      <c r="HJA48" s="951"/>
      <c r="HJB48" s="951"/>
      <c r="HJC48" s="951"/>
      <c r="HJD48" s="951"/>
      <c r="HJE48" s="951"/>
      <c r="HJF48" s="951"/>
      <c r="HJG48" s="951"/>
      <c r="HJH48" s="951"/>
      <c r="HJI48" s="951"/>
      <c r="HJJ48" s="951"/>
      <c r="HJK48" s="951"/>
      <c r="HJL48" s="951"/>
      <c r="HJM48" s="951"/>
      <c r="HJN48" s="951"/>
      <c r="HJO48" s="951"/>
      <c r="HJP48" s="951"/>
      <c r="HJQ48" s="951"/>
      <c r="HJR48" s="951"/>
      <c r="HJS48" s="951"/>
      <c r="HJT48" s="951"/>
      <c r="HJU48" s="951"/>
      <c r="HJV48" s="951"/>
      <c r="HJW48" s="951"/>
      <c r="HJX48" s="951"/>
      <c r="HJY48" s="951"/>
      <c r="HJZ48" s="951"/>
      <c r="HKA48" s="951"/>
      <c r="HKB48" s="951"/>
      <c r="HKC48" s="951"/>
      <c r="HKD48" s="951"/>
      <c r="HKE48" s="951"/>
      <c r="HKF48" s="951"/>
      <c r="HKG48" s="951"/>
      <c r="HKH48" s="951"/>
      <c r="HKI48" s="951"/>
      <c r="HKJ48" s="951"/>
      <c r="HKK48" s="951"/>
      <c r="HKL48" s="951"/>
      <c r="HKM48" s="951"/>
      <c r="HKN48" s="951"/>
      <c r="HKO48" s="951"/>
      <c r="HKP48" s="951"/>
      <c r="HKQ48" s="951"/>
      <c r="HKR48" s="951"/>
      <c r="HKS48" s="951"/>
      <c r="HKT48" s="951"/>
      <c r="HKU48" s="951"/>
      <c r="HKV48" s="951"/>
      <c r="HKW48" s="951"/>
      <c r="HKX48" s="951"/>
      <c r="HKY48" s="951"/>
      <c r="HKZ48" s="951"/>
      <c r="HLA48" s="951"/>
      <c r="HLB48" s="951"/>
      <c r="HLC48" s="951"/>
      <c r="HLD48" s="951"/>
      <c r="HLE48" s="951"/>
      <c r="HLF48" s="951"/>
      <c r="HLG48" s="951"/>
      <c r="HLH48" s="951"/>
      <c r="HLI48" s="951"/>
      <c r="HLJ48" s="951"/>
      <c r="HLK48" s="951"/>
      <c r="HLL48" s="951"/>
      <c r="HLM48" s="951"/>
      <c r="HLN48" s="951"/>
      <c r="HLO48" s="951"/>
      <c r="HLP48" s="951"/>
      <c r="HLQ48" s="951"/>
      <c r="HLR48" s="951"/>
      <c r="HLS48" s="951"/>
      <c r="HLT48" s="951"/>
      <c r="HLU48" s="951"/>
      <c r="HLV48" s="951"/>
      <c r="HLW48" s="951"/>
      <c r="HLX48" s="951"/>
      <c r="HLY48" s="951"/>
      <c r="HLZ48" s="951"/>
      <c r="HMA48" s="951"/>
      <c r="HMB48" s="951"/>
      <c r="HMC48" s="951"/>
      <c r="HMD48" s="951"/>
      <c r="HME48" s="951"/>
      <c r="HMF48" s="951"/>
      <c r="HMG48" s="951"/>
      <c r="HMH48" s="951"/>
      <c r="HMI48" s="951"/>
      <c r="HMJ48" s="951"/>
      <c r="HMK48" s="951"/>
      <c r="HML48" s="951"/>
      <c r="HMM48" s="951"/>
      <c r="HMN48" s="951"/>
      <c r="HMO48" s="951"/>
      <c r="HMP48" s="951"/>
      <c r="HMQ48" s="951"/>
      <c r="HMR48" s="951"/>
      <c r="HMS48" s="951"/>
      <c r="HMT48" s="951"/>
      <c r="HMU48" s="951"/>
      <c r="HMV48" s="951"/>
      <c r="HMW48" s="951"/>
      <c r="HMX48" s="951"/>
      <c r="HMY48" s="951"/>
      <c r="HMZ48" s="951"/>
      <c r="HNA48" s="951"/>
      <c r="HNB48" s="951"/>
      <c r="HNC48" s="951"/>
      <c r="HND48" s="951"/>
      <c r="HNE48" s="951"/>
      <c r="HNF48" s="951"/>
      <c r="HNG48" s="951"/>
      <c r="HNH48" s="951"/>
      <c r="HNI48" s="951"/>
      <c r="HNJ48" s="951"/>
      <c r="HNK48" s="951"/>
      <c r="HNL48" s="951"/>
      <c r="HNM48" s="951"/>
      <c r="HNN48" s="951"/>
      <c r="HNO48" s="951"/>
      <c r="HNP48" s="951"/>
      <c r="HNQ48" s="951"/>
      <c r="HNR48" s="951"/>
      <c r="HNS48" s="951"/>
      <c r="HNT48" s="951"/>
      <c r="HNU48" s="951"/>
      <c r="HNV48" s="951"/>
      <c r="HNW48" s="951"/>
      <c r="HNX48" s="951"/>
      <c r="HNY48" s="951"/>
      <c r="HNZ48" s="951"/>
      <c r="HOA48" s="951"/>
      <c r="HOB48" s="951"/>
      <c r="HOC48" s="951"/>
      <c r="HOD48" s="951"/>
      <c r="HOE48" s="951"/>
      <c r="HOF48" s="951"/>
      <c r="HOG48" s="951"/>
      <c r="HOH48" s="951"/>
      <c r="HOI48" s="951"/>
      <c r="HOJ48" s="951"/>
      <c r="HOK48" s="951"/>
      <c r="HOL48" s="951"/>
      <c r="HOM48" s="951"/>
      <c r="HON48" s="951"/>
      <c r="HOO48" s="951"/>
      <c r="HOP48" s="951"/>
      <c r="HOQ48" s="951"/>
      <c r="HOR48" s="951"/>
      <c r="HOS48" s="951"/>
      <c r="HOT48" s="951"/>
      <c r="HOU48" s="951"/>
      <c r="HOV48" s="951"/>
      <c r="HOW48" s="951"/>
      <c r="HOX48" s="951"/>
      <c r="HOY48" s="951"/>
      <c r="HOZ48" s="951"/>
      <c r="HPA48" s="951"/>
      <c r="HPB48" s="951"/>
      <c r="HPC48" s="951"/>
      <c r="HPD48" s="951"/>
      <c r="HPE48" s="951"/>
      <c r="HPF48" s="951"/>
      <c r="HPG48" s="951"/>
      <c r="HPH48" s="951"/>
      <c r="HPI48" s="951"/>
      <c r="HPJ48" s="951"/>
      <c r="HPK48" s="951"/>
      <c r="HPL48" s="951"/>
      <c r="HPM48" s="951"/>
      <c r="HPN48" s="951"/>
      <c r="HPO48" s="951"/>
      <c r="HPP48" s="951"/>
      <c r="HPQ48" s="951"/>
      <c r="HPR48" s="951"/>
      <c r="HPS48" s="951"/>
      <c r="HPT48" s="951"/>
      <c r="HPU48" s="951"/>
      <c r="HPV48" s="951"/>
      <c r="HPW48" s="951"/>
      <c r="HPX48" s="951"/>
      <c r="HPY48" s="951"/>
      <c r="HPZ48" s="951"/>
      <c r="HQA48" s="951"/>
      <c r="HQB48" s="951"/>
      <c r="HQC48" s="951"/>
      <c r="HQD48" s="951"/>
      <c r="HQE48" s="951"/>
      <c r="HQF48" s="951"/>
      <c r="HQG48" s="951"/>
      <c r="HQH48" s="951"/>
      <c r="HQI48" s="951"/>
      <c r="HQJ48" s="951"/>
      <c r="HQK48" s="951"/>
      <c r="HQL48" s="951"/>
      <c r="HQM48" s="951"/>
      <c r="HQN48" s="951"/>
      <c r="HQO48" s="951"/>
      <c r="HQP48" s="951"/>
      <c r="HQQ48" s="951"/>
      <c r="HQR48" s="951"/>
      <c r="HQS48" s="951"/>
      <c r="HQT48" s="951"/>
      <c r="HQU48" s="951"/>
      <c r="HQV48" s="951"/>
      <c r="HQW48" s="951"/>
      <c r="HQX48" s="951"/>
      <c r="HQY48" s="951"/>
      <c r="HQZ48" s="951"/>
      <c r="HRA48" s="951"/>
      <c r="HRB48" s="951"/>
      <c r="HRC48" s="951"/>
      <c r="HRD48" s="951"/>
      <c r="HRE48" s="951"/>
      <c r="HRF48" s="951"/>
      <c r="HRG48" s="951"/>
      <c r="HRH48" s="951"/>
      <c r="HRI48" s="951"/>
      <c r="HRJ48" s="951"/>
      <c r="HRK48" s="951"/>
      <c r="HRL48" s="951"/>
      <c r="HRM48" s="951"/>
      <c r="HRN48" s="951"/>
      <c r="HRO48" s="951"/>
      <c r="HRP48" s="951"/>
      <c r="HRQ48" s="951"/>
      <c r="HRR48" s="951"/>
      <c r="HRS48" s="951"/>
      <c r="HRT48" s="951"/>
      <c r="HRU48" s="951"/>
      <c r="HRV48" s="951"/>
      <c r="HRW48" s="951"/>
      <c r="HRX48" s="951"/>
      <c r="HRY48" s="951"/>
      <c r="HRZ48" s="951"/>
      <c r="HSA48" s="951"/>
      <c r="HSB48" s="951"/>
      <c r="HSC48" s="951"/>
      <c r="HSD48" s="951"/>
      <c r="HSE48" s="951"/>
      <c r="HSF48" s="951"/>
      <c r="HSG48" s="951"/>
      <c r="HSH48" s="951"/>
      <c r="HSI48" s="951"/>
      <c r="HSJ48" s="951"/>
      <c r="HSK48" s="951"/>
      <c r="HSL48" s="951"/>
      <c r="HSM48" s="951"/>
      <c r="HSN48" s="951"/>
      <c r="HSO48" s="951"/>
      <c r="HSP48" s="951"/>
      <c r="HSQ48" s="951"/>
      <c r="HSR48" s="951"/>
      <c r="HSS48" s="951"/>
      <c r="HST48" s="951"/>
      <c r="HSU48" s="951"/>
      <c r="HSV48" s="951"/>
      <c r="HSW48" s="951"/>
      <c r="HSX48" s="951"/>
      <c r="HSY48" s="951"/>
      <c r="HSZ48" s="951"/>
      <c r="HTA48" s="951"/>
      <c r="HTB48" s="951"/>
      <c r="HTC48" s="951"/>
      <c r="HTD48" s="951"/>
      <c r="HTE48" s="951"/>
      <c r="HTF48" s="951"/>
      <c r="HTG48" s="951"/>
      <c r="HTH48" s="951"/>
      <c r="HTI48" s="951"/>
      <c r="HTJ48" s="951"/>
      <c r="HTK48" s="951"/>
      <c r="HTL48" s="951"/>
      <c r="HTM48" s="951"/>
      <c r="HTN48" s="951"/>
      <c r="HTO48" s="951"/>
      <c r="HTP48" s="951"/>
      <c r="HTQ48" s="951"/>
      <c r="HTR48" s="951"/>
      <c r="HTS48" s="951"/>
      <c r="HTT48" s="951"/>
      <c r="HTU48" s="951"/>
      <c r="HTV48" s="951"/>
      <c r="HTW48" s="951"/>
      <c r="HTX48" s="951"/>
      <c r="HTY48" s="951"/>
      <c r="HTZ48" s="951"/>
      <c r="HUA48" s="951"/>
      <c r="HUB48" s="951"/>
      <c r="HUC48" s="951"/>
      <c r="HUD48" s="951"/>
      <c r="HUE48" s="951"/>
      <c r="HUF48" s="951"/>
      <c r="HUG48" s="951"/>
      <c r="HUH48" s="951"/>
      <c r="HUI48" s="951"/>
      <c r="HUJ48" s="951"/>
      <c r="HUK48" s="951"/>
      <c r="HUL48" s="951"/>
      <c r="HUM48" s="951"/>
      <c r="HUN48" s="951"/>
      <c r="HUO48" s="951"/>
      <c r="HUP48" s="951"/>
      <c r="HUQ48" s="951"/>
      <c r="HUR48" s="951"/>
      <c r="HUS48" s="951"/>
      <c r="HUT48" s="951"/>
      <c r="HUU48" s="951"/>
      <c r="HUV48" s="951"/>
      <c r="HUW48" s="951"/>
      <c r="HUX48" s="951"/>
      <c r="HUY48" s="951"/>
      <c r="HUZ48" s="951"/>
      <c r="HVA48" s="951"/>
      <c r="HVB48" s="951"/>
      <c r="HVC48" s="951"/>
      <c r="HVD48" s="951"/>
      <c r="HVE48" s="951"/>
      <c r="HVF48" s="951"/>
      <c r="HVG48" s="951"/>
      <c r="HVH48" s="951"/>
      <c r="HVI48" s="951"/>
      <c r="HVJ48" s="951"/>
      <c r="HVK48" s="951"/>
      <c r="HVL48" s="951"/>
      <c r="HVM48" s="951"/>
      <c r="HVN48" s="951"/>
      <c r="HVO48" s="951"/>
      <c r="HVP48" s="951"/>
      <c r="HVQ48" s="951"/>
      <c r="HVR48" s="951"/>
      <c r="HVS48" s="951"/>
      <c r="HVT48" s="951"/>
      <c r="HVU48" s="951"/>
      <c r="HVV48" s="951"/>
      <c r="HVW48" s="951"/>
      <c r="HVX48" s="951"/>
      <c r="HVY48" s="951"/>
      <c r="HVZ48" s="951"/>
      <c r="HWA48" s="951"/>
      <c r="HWB48" s="951"/>
      <c r="HWC48" s="951"/>
      <c r="HWD48" s="951"/>
      <c r="HWE48" s="951"/>
      <c r="HWF48" s="951"/>
      <c r="HWG48" s="951"/>
      <c r="HWH48" s="951"/>
      <c r="HWI48" s="951"/>
      <c r="HWJ48" s="951"/>
      <c r="HWK48" s="951"/>
      <c r="HWL48" s="951"/>
      <c r="HWM48" s="951"/>
      <c r="HWN48" s="951"/>
      <c r="HWO48" s="951"/>
      <c r="HWP48" s="951"/>
      <c r="HWQ48" s="951"/>
      <c r="HWR48" s="951"/>
      <c r="HWS48" s="951"/>
      <c r="HWT48" s="951"/>
      <c r="HWU48" s="951"/>
      <c r="HWV48" s="951"/>
      <c r="HWW48" s="951"/>
      <c r="HWX48" s="951"/>
      <c r="HWY48" s="951"/>
      <c r="HWZ48" s="951"/>
      <c r="HXA48" s="951"/>
      <c r="HXB48" s="951"/>
      <c r="HXC48" s="951"/>
      <c r="HXD48" s="951"/>
      <c r="HXE48" s="951"/>
      <c r="HXF48" s="951"/>
      <c r="HXG48" s="951"/>
      <c r="HXH48" s="951"/>
      <c r="HXI48" s="951"/>
      <c r="HXJ48" s="951"/>
      <c r="HXK48" s="951"/>
      <c r="HXL48" s="951"/>
      <c r="HXM48" s="951"/>
      <c r="HXN48" s="951"/>
      <c r="HXO48" s="951"/>
      <c r="HXP48" s="951"/>
      <c r="HXQ48" s="951"/>
      <c r="HXR48" s="951"/>
      <c r="HXS48" s="951"/>
      <c r="HXT48" s="951"/>
      <c r="HXU48" s="951"/>
      <c r="HXV48" s="951"/>
      <c r="HXW48" s="951"/>
      <c r="HXX48" s="951"/>
      <c r="HXY48" s="951"/>
      <c r="HXZ48" s="951"/>
      <c r="HYA48" s="951"/>
      <c r="HYB48" s="951"/>
      <c r="HYC48" s="951"/>
      <c r="HYD48" s="951"/>
      <c r="HYE48" s="951"/>
      <c r="HYF48" s="951"/>
      <c r="HYG48" s="951"/>
      <c r="HYH48" s="951"/>
      <c r="HYI48" s="951"/>
      <c r="HYJ48" s="951"/>
      <c r="HYK48" s="951"/>
      <c r="HYL48" s="951"/>
      <c r="HYM48" s="951"/>
      <c r="HYN48" s="951"/>
      <c r="HYO48" s="951"/>
      <c r="HYP48" s="951"/>
      <c r="HYQ48" s="951"/>
      <c r="HYR48" s="951"/>
      <c r="HYS48" s="951"/>
      <c r="HYT48" s="951"/>
      <c r="HYU48" s="951"/>
      <c r="HYV48" s="951"/>
      <c r="HYW48" s="951"/>
      <c r="HYX48" s="951"/>
      <c r="HYY48" s="951"/>
      <c r="HYZ48" s="951"/>
      <c r="HZA48" s="951"/>
      <c r="HZB48" s="951"/>
      <c r="HZC48" s="951"/>
      <c r="HZD48" s="951"/>
      <c r="HZE48" s="951"/>
      <c r="HZF48" s="951"/>
      <c r="HZG48" s="951"/>
      <c r="HZH48" s="951"/>
      <c r="HZI48" s="951"/>
      <c r="HZJ48" s="951"/>
      <c r="HZK48" s="951"/>
      <c r="HZL48" s="951"/>
      <c r="HZM48" s="951"/>
      <c r="HZN48" s="951"/>
      <c r="HZO48" s="951"/>
      <c r="HZP48" s="951"/>
      <c r="HZQ48" s="951"/>
      <c r="HZR48" s="951"/>
      <c r="HZS48" s="951"/>
      <c r="HZT48" s="951"/>
      <c r="HZU48" s="951"/>
      <c r="HZV48" s="951"/>
      <c r="HZW48" s="951"/>
      <c r="HZX48" s="951"/>
      <c r="HZY48" s="951"/>
      <c r="HZZ48" s="951"/>
      <c r="IAA48" s="951"/>
      <c r="IAB48" s="951"/>
      <c r="IAC48" s="951"/>
      <c r="IAD48" s="951"/>
      <c r="IAE48" s="951"/>
      <c r="IAF48" s="951"/>
      <c r="IAG48" s="951"/>
      <c r="IAH48" s="951"/>
      <c r="IAI48" s="951"/>
      <c r="IAJ48" s="951"/>
      <c r="IAK48" s="951"/>
      <c r="IAL48" s="951"/>
      <c r="IAM48" s="951"/>
      <c r="IAN48" s="951"/>
      <c r="IAO48" s="951"/>
      <c r="IAP48" s="951"/>
      <c r="IAQ48" s="951"/>
      <c r="IAR48" s="951"/>
      <c r="IAS48" s="951"/>
      <c r="IAT48" s="951"/>
      <c r="IAU48" s="951"/>
      <c r="IAV48" s="951"/>
      <c r="IAW48" s="951"/>
      <c r="IAX48" s="951"/>
      <c r="IAY48" s="951"/>
      <c r="IAZ48" s="951"/>
      <c r="IBA48" s="951"/>
      <c r="IBB48" s="951"/>
      <c r="IBC48" s="951"/>
      <c r="IBD48" s="951"/>
      <c r="IBE48" s="951"/>
      <c r="IBF48" s="951"/>
      <c r="IBG48" s="951"/>
      <c r="IBH48" s="951"/>
      <c r="IBI48" s="951"/>
      <c r="IBJ48" s="951"/>
      <c r="IBK48" s="951"/>
      <c r="IBL48" s="951"/>
      <c r="IBM48" s="951"/>
      <c r="IBN48" s="951"/>
      <c r="IBO48" s="951"/>
      <c r="IBP48" s="951"/>
      <c r="IBQ48" s="951"/>
      <c r="IBR48" s="951"/>
      <c r="IBS48" s="951"/>
      <c r="IBT48" s="951"/>
      <c r="IBU48" s="951"/>
      <c r="IBV48" s="951"/>
      <c r="IBW48" s="951"/>
      <c r="IBX48" s="951"/>
      <c r="IBY48" s="951"/>
      <c r="IBZ48" s="951"/>
      <c r="ICA48" s="951"/>
      <c r="ICB48" s="951"/>
      <c r="ICC48" s="951"/>
      <c r="ICD48" s="951"/>
      <c r="ICE48" s="951"/>
      <c r="ICF48" s="951"/>
      <c r="ICG48" s="951"/>
      <c r="ICH48" s="951"/>
      <c r="ICI48" s="951"/>
      <c r="ICJ48" s="951"/>
      <c r="ICK48" s="951"/>
      <c r="ICL48" s="951"/>
      <c r="ICM48" s="951"/>
      <c r="ICN48" s="951"/>
      <c r="ICO48" s="951"/>
      <c r="ICP48" s="951"/>
      <c r="ICQ48" s="951"/>
      <c r="ICR48" s="951"/>
      <c r="ICS48" s="951"/>
      <c r="ICT48" s="951"/>
      <c r="ICU48" s="951"/>
      <c r="ICV48" s="951"/>
      <c r="ICW48" s="951"/>
      <c r="ICX48" s="951"/>
      <c r="ICY48" s="951"/>
      <c r="ICZ48" s="951"/>
      <c r="IDA48" s="951"/>
      <c r="IDB48" s="951"/>
      <c r="IDC48" s="951"/>
      <c r="IDD48" s="951"/>
      <c r="IDE48" s="951"/>
      <c r="IDF48" s="951"/>
      <c r="IDG48" s="951"/>
      <c r="IDH48" s="951"/>
      <c r="IDI48" s="951"/>
      <c r="IDJ48" s="951"/>
      <c r="IDK48" s="951"/>
      <c r="IDL48" s="951"/>
      <c r="IDM48" s="951"/>
      <c r="IDN48" s="951"/>
      <c r="IDO48" s="951"/>
      <c r="IDP48" s="951"/>
      <c r="IDQ48" s="951"/>
      <c r="IDR48" s="951"/>
      <c r="IDS48" s="951"/>
      <c r="IDT48" s="951"/>
      <c r="IDU48" s="951"/>
      <c r="IDV48" s="951"/>
      <c r="IDW48" s="951"/>
      <c r="IDX48" s="951"/>
      <c r="IDY48" s="951"/>
      <c r="IDZ48" s="951"/>
      <c r="IEA48" s="951"/>
      <c r="IEB48" s="951"/>
      <c r="IEC48" s="951"/>
      <c r="IED48" s="951"/>
      <c r="IEE48" s="951"/>
      <c r="IEF48" s="951"/>
      <c r="IEG48" s="951"/>
      <c r="IEH48" s="951"/>
      <c r="IEI48" s="951"/>
      <c r="IEJ48" s="951"/>
      <c r="IEK48" s="951"/>
      <c r="IEL48" s="951"/>
      <c r="IEM48" s="951"/>
      <c r="IEN48" s="951"/>
      <c r="IEO48" s="951"/>
      <c r="IEP48" s="951"/>
      <c r="IEQ48" s="951"/>
      <c r="IER48" s="951"/>
      <c r="IES48" s="951"/>
      <c r="IET48" s="951"/>
      <c r="IEU48" s="951"/>
      <c r="IEV48" s="951"/>
      <c r="IEW48" s="951"/>
      <c r="IEX48" s="951"/>
      <c r="IEY48" s="951"/>
      <c r="IEZ48" s="951"/>
      <c r="IFA48" s="951"/>
      <c r="IFB48" s="951"/>
      <c r="IFC48" s="951"/>
      <c r="IFD48" s="951"/>
      <c r="IFE48" s="951"/>
      <c r="IFF48" s="951"/>
      <c r="IFG48" s="951"/>
      <c r="IFH48" s="951"/>
      <c r="IFI48" s="951"/>
      <c r="IFJ48" s="951"/>
      <c r="IFK48" s="951"/>
      <c r="IFL48" s="951"/>
      <c r="IFM48" s="951"/>
      <c r="IFN48" s="951"/>
      <c r="IFO48" s="951"/>
      <c r="IFP48" s="951"/>
      <c r="IFQ48" s="951"/>
      <c r="IFR48" s="951"/>
      <c r="IFS48" s="951"/>
      <c r="IFT48" s="951"/>
      <c r="IFU48" s="951"/>
      <c r="IFV48" s="951"/>
      <c r="IFW48" s="951"/>
      <c r="IFX48" s="951"/>
      <c r="IFY48" s="951"/>
      <c r="IFZ48" s="951"/>
      <c r="IGA48" s="951"/>
      <c r="IGB48" s="951"/>
      <c r="IGC48" s="951"/>
      <c r="IGD48" s="951"/>
      <c r="IGE48" s="951"/>
      <c r="IGF48" s="951"/>
      <c r="IGG48" s="951"/>
      <c r="IGH48" s="951"/>
      <c r="IGI48" s="951"/>
      <c r="IGJ48" s="951"/>
      <c r="IGK48" s="951"/>
      <c r="IGL48" s="951"/>
      <c r="IGM48" s="951"/>
      <c r="IGN48" s="951"/>
      <c r="IGO48" s="951"/>
      <c r="IGP48" s="951"/>
      <c r="IGQ48" s="951"/>
      <c r="IGR48" s="951"/>
      <c r="IGS48" s="951"/>
      <c r="IGT48" s="951"/>
      <c r="IGU48" s="951"/>
      <c r="IGV48" s="951"/>
      <c r="IGW48" s="951"/>
      <c r="IGX48" s="951"/>
      <c r="IGY48" s="951"/>
      <c r="IGZ48" s="951"/>
      <c r="IHA48" s="951"/>
      <c r="IHB48" s="951"/>
      <c r="IHC48" s="951"/>
      <c r="IHD48" s="951"/>
      <c r="IHE48" s="951"/>
      <c r="IHF48" s="951"/>
      <c r="IHG48" s="951"/>
      <c r="IHH48" s="951"/>
      <c r="IHI48" s="951"/>
      <c r="IHJ48" s="951"/>
      <c r="IHK48" s="951"/>
      <c r="IHL48" s="951"/>
      <c r="IHM48" s="951"/>
      <c r="IHN48" s="951"/>
      <c r="IHO48" s="951"/>
      <c r="IHP48" s="951"/>
      <c r="IHQ48" s="951"/>
      <c r="IHR48" s="951"/>
      <c r="IHS48" s="951"/>
      <c r="IHT48" s="951"/>
      <c r="IHU48" s="951"/>
      <c r="IHV48" s="951"/>
      <c r="IHW48" s="951"/>
      <c r="IHX48" s="951"/>
      <c r="IHY48" s="951"/>
      <c r="IHZ48" s="951"/>
      <c r="IIA48" s="951"/>
      <c r="IIB48" s="951"/>
      <c r="IIC48" s="951"/>
      <c r="IID48" s="951"/>
      <c r="IIE48" s="951"/>
      <c r="IIF48" s="951"/>
      <c r="IIG48" s="951"/>
      <c r="IIH48" s="951"/>
      <c r="III48" s="951"/>
      <c r="IIJ48" s="951"/>
      <c r="IIK48" s="951"/>
      <c r="IIL48" s="951"/>
      <c r="IIM48" s="951"/>
      <c r="IIN48" s="951"/>
      <c r="IIO48" s="951"/>
      <c r="IIP48" s="951"/>
      <c r="IIQ48" s="951"/>
      <c r="IIR48" s="951"/>
      <c r="IIS48" s="951"/>
      <c r="IIT48" s="951"/>
      <c r="IIU48" s="951"/>
      <c r="IIV48" s="951"/>
      <c r="IIW48" s="951"/>
      <c r="IIX48" s="951"/>
      <c r="IIY48" s="951"/>
      <c r="IIZ48" s="951"/>
      <c r="IJA48" s="951"/>
      <c r="IJB48" s="951"/>
      <c r="IJC48" s="951"/>
      <c r="IJD48" s="951"/>
      <c r="IJE48" s="951"/>
      <c r="IJF48" s="951"/>
      <c r="IJG48" s="951"/>
      <c r="IJH48" s="951"/>
      <c r="IJI48" s="951"/>
      <c r="IJJ48" s="951"/>
      <c r="IJK48" s="951"/>
      <c r="IJL48" s="951"/>
      <c r="IJM48" s="951"/>
      <c r="IJN48" s="951"/>
      <c r="IJO48" s="951"/>
      <c r="IJP48" s="951"/>
      <c r="IJQ48" s="951"/>
      <c r="IJR48" s="951"/>
      <c r="IJS48" s="951"/>
      <c r="IJT48" s="951"/>
      <c r="IJU48" s="951"/>
      <c r="IJV48" s="951"/>
      <c r="IJW48" s="951"/>
      <c r="IJX48" s="951"/>
      <c r="IJY48" s="951"/>
      <c r="IJZ48" s="951"/>
      <c r="IKA48" s="951"/>
      <c r="IKB48" s="951"/>
      <c r="IKC48" s="951"/>
      <c r="IKD48" s="951"/>
      <c r="IKE48" s="951"/>
      <c r="IKF48" s="951"/>
      <c r="IKG48" s="951"/>
      <c r="IKH48" s="951"/>
      <c r="IKI48" s="951"/>
      <c r="IKJ48" s="951"/>
      <c r="IKK48" s="951"/>
      <c r="IKL48" s="951"/>
      <c r="IKM48" s="951"/>
      <c r="IKN48" s="951"/>
      <c r="IKO48" s="951"/>
      <c r="IKP48" s="951"/>
      <c r="IKQ48" s="951"/>
      <c r="IKR48" s="951"/>
      <c r="IKS48" s="951"/>
      <c r="IKT48" s="951"/>
      <c r="IKU48" s="951"/>
      <c r="IKV48" s="951"/>
      <c r="IKW48" s="951"/>
      <c r="IKX48" s="951"/>
      <c r="IKY48" s="951"/>
      <c r="IKZ48" s="951"/>
      <c r="ILA48" s="951"/>
      <c r="ILB48" s="951"/>
      <c r="ILC48" s="951"/>
      <c r="ILD48" s="951"/>
      <c r="ILE48" s="951"/>
      <c r="ILF48" s="951"/>
      <c r="ILG48" s="951"/>
      <c r="ILH48" s="951"/>
      <c r="ILI48" s="951"/>
      <c r="ILJ48" s="951"/>
      <c r="ILK48" s="951"/>
      <c r="ILL48" s="951"/>
      <c r="ILM48" s="951"/>
      <c r="ILN48" s="951"/>
      <c r="ILO48" s="951"/>
      <c r="ILP48" s="951"/>
      <c r="ILQ48" s="951"/>
      <c r="ILR48" s="951"/>
      <c r="ILS48" s="951"/>
      <c r="ILT48" s="951"/>
      <c r="ILU48" s="951"/>
      <c r="ILV48" s="951"/>
      <c r="ILW48" s="951"/>
      <c r="ILX48" s="951"/>
      <c r="ILY48" s="951"/>
      <c r="ILZ48" s="951"/>
      <c r="IMA48" s="951"/>
      <c r="IMB48" s="951"/>
      <c r="IMC48" s="951"/>
      <c r="IMD48" s="951"/>
      <c r="IME48" s="951"/>
      <c r="IMF48" s="951"/>
      <c r="IMG48" s="951"/>
      <c r="IMH48" s="951"/>
      <c r="IMI48" s="951"/>
      <c r="IMJ48" s="951"/>
      <c r="IMK48" s="951"/>
      <c r="IML48" s="951"/>
      <c r="IMM48" s="951"/>
      <c r="IMN48" s="951"/>
      <c r="IMO48" s="951"/>
      <c r="IMP48" s="951"/>
      <c r="IMQ48" s="951"/>
      <c r="IMR48" s="951"/>
      <c r="IMS48" s="951"/>
      <c r="IMT48" s="951"/>
      <c r="IMU48" s="951"/>
      <c r="IMV48" s="951"/>
      <c r="IMW48" s="951"/>
      <c r="IMX48" s="951"/>
      <c r="IMY48" s="951"/>
      <c r="IMZ48" s="951"/>
      <c r="INA48" s="951"/>
      <c r="INB48" s="951"/>
      <c r="INC48" s="951"/>
      <c r="IND48" s="951"/>
      <c r="INE48" s="951"/>
      <c r="INF48" s="951"/>
      <c r="ING48" s="951"/>
      <c r="INH48" s="951"/>
      <c r="INI48" s="951"/>
      <c r="INJ48" s="951"/>
      <c r="INK48" s="951"/>
      <c r="INL48" s="951"/>
      <c r="INM48" s="951"/>
      <c r="INN48" s="951"/>
      <c r="INO48" s="951"/>
      <c r="INP48" s="951"/>
      <c r="INQ48" s="951"/>
      <c r="INR48" s="951"/>
      <c r="INS48" s="951"/>
      <c r="INT48" s="951"/>
      <c r="INU48" s="951"/>
      <c r="INV48" s="951"/>
      <c r="INW48" s="951"/>
      <c r="INX48" s="951"/>
      <c r="INY48" s="951"/>
      <c r="INZ48" s="951"/>
      <c r="IOA48" s="951"/>
      <c r="IOB48" s="951"/>
      <c r="IOC48" s="951"/>
      <c r="IOD48" s="951"/>
      <c r="IOE48" s="951"/>
      <c r="IOF48" s="951"/>
      <c r="IOG48" s="951"/>
      <c r="IOH48" s="951"/>
      <c r="IOI48" s="951"/>
      <c r="IOJ48" s="951"/>
      <c r="IOK48" s="951"/>
      <c r="IOL48" s="951"/>
      <c r="IOM48" s="951"/>
      <c r="ION48" s="951"/>
      <c r="IOO48" s="951"/>
      <c r="IOP48" s="951"/>
      <c r="IOQ48" s="951"/>
      <c r="IOR48" s="951"/>
      <c r="IOS48" s="951"/>
      <c r="IOT48" s="951"/>
      <c r="IOU48" s="951"/>
      <c r="IOV48" s="951"/>
      <c r="IOW48" s="951"/>
      <c r="IOX48" s="951"/>
      <c r="IOY48" s="951"/>
      <c r="IOZ48" s="951"/>
      <c r="IPA48" s="951"/>
      <c r="IPB48" s="951"/>
      <c r="IPC48" s="951"/>
      <c r="IPD48" s="951"/>
      <c r="IPE48" s="951"/>
      <c r="IPF48" s="951"/>
      <c r="IPG48" s="951"/>
      <c r="IPH48" s="951"/>
      <c r="IPI48" s="951"/>
      <c r="IPJ48" s="951"/>
      <c r="IPK48" s="951"/>
      <c r="IPL48" s="951"/>
      <c r="IPM48" s="951"/>
      <c r="IPN48" s="951"/>
      <c r="IPO48" s="951"/>
      <c r="IPP48" s="951"/>
      <c r="IPQ48" s="951"/>
      <c r="IPR48" s="951"/>
      <c r="IPS48" s="951"/>
      <c r="IPT48" s="951"/>
      <c r="IPU48" s="951"/>
      <c r="IPV48" s="951"/>
      <c r="IPW48" s="951"/>
      <c r="IPX48" s="951"/>
      <c r="IPY48" s="951"/>
      <c r="IPZ48" s="951"/>
      <c r="IQA48" s="951"/>
      <c r="IQB48" s="951"/>
      <c r="IQC48" s="951"/>
      <c r="IQD48" s="951"/>
      <c r="IQE48" s="951"/>
      <c r="IQF48" s="951"/>
      <c r="IQG48" s="951"/>
      <c r="IQH48" s="951"/>
      <c r="IQI48" s="951"/>
      <c r="IQJ48" s="951"/>
      <c r="IQK48" s="951"/>
      <c r="IQL48" s="951"/>
      <c r="IQM48" s="951"/>
      <c r="IQN48" s="951"/>
      <c r="IQO48" s="951"/>
      <c r="IQP48" s="951"/>
      <c r="IQQ48" s="951"/>
      <c r="IQR48" s="951"/>
      <c r="IQS48" s="951"/>
      <c r="IQT48" s="951"/>
      <c r="IQU48" s="951"/>
      <c r="IQV48" s="951"/>
      <c r="IQW48" s="951"/>
      <c r="IQX48" s="951"/>
      <c r="IQY48" s="951"/>
      <c r="IQZ48" s="951"/>
      <c r="IRA48" s="951"/>
      <c r="IRB48" s="951"/>
      <c r="IRC48" s="951"/>
      <c r="IRD48" s="951"/>
      <c r="IRE48" s="951"/>
      <c r="IRF48" s="951"/>
      <c r="IRG48" s="951"/>
      <c r="IRH48" s="951"/>
      <c r="IRI48" s="951"/>
      <c r="IRJ48" s="951"/>
      <c r="IRK48" s="951"/>
      <c r="IRL48" s="951"/>
      <c r="IRM48" s="951"/>
      <c r="IRN48" s="951"/>
      <c r="IRO48" s="951"/>
      <c r="IRP48" s="951"/>
      <c r="IRQ48" s="951"/>
      <c r="IRR48" s="951"/>
      <c r="IRS48" s="951"/>
      <c r="IRT48" s="951"/>
      <c r="IRU48" s="951"/>
      <c r="IRV48" s="951"/>
      <c r="IRW48" s="951"/>
      <c r="IRX48" s="951"/>
      <c r="IRY48" s="951"/>
      <c r="IRZ48" s="951"/>
      <c r="ISA48" s="951"/>
      <c r="ISB48" s="951"/>
      <c r="ISC48" s="951"/>
      <c r="ISD48" s="951"/>
      <c r="ISE48" s="951"/>
      <c r="ISF48" s="951"/>
      <c r="ISG48" s="951"/>
      <c r="ISH48" s="951"/>
      <c r="ISI48" s="951"/>
      <c r="ISJ48" s="951"/>
      <c r="ISK48" s="951"/>
      <c r="ISL48" s="951"/>
      <c r="ISM48" s="951"/>
      <c r="ISN48" s="951"/>
      <c r="ISO48" s="951"/>
      <c r="ISP48" s="951"/>
      <c r="ISQ48" s="951"/>
      <c r="ISR48" s="951"/>
      <c r="ISS48" s="951"/>
      <c r="IST48" s="951"/>
      <c r="ISU48" s="951"/>
      <c r="ISV48" s="951"/>
      <c r="ISW48" s="951"/>
      <c r="ISX48" s="951"/>
      <c r="ISY48" s="951"/>
      <c r="ISZ48" s="951"/>
      <c r="ITA48" s="951"/>
      <c r="ITB48" s="951"/>
      <c r="ITC48" s="951"/>
      <c r="ITD48" s="951"/>
      <c r="ITE48" s="951"/>
      <c r="ITF48" s="951"/>
      <c r="ITG48" s="951"/>
      <c r="ITH48" s="951"/>
      <c r="ITI48" s="951"/>
      <c r="ITJ48" s="951"/>
      <c r="ITK48" s="951"/>
      <c r="ITL48" s="951"/>
      <c r="ITM48" s="951"/>
      <c r="ITN48" s="951"/>
      <c r="ITO48" s="951"/>
      <c r="ITP48" s="951"/>
      <c r="ITQ48" s="951"/>
      <c r="ITR48" s="951"/>
      <c r="ITS48" s="951"/>
      <c r="ITT48" s="951"/>
      <c r="ITU48" s="951"/>
      <c r="ITV48" s="951"/>
      <c r="ITW48" s="951"/>
      <c r="ITX48" s="951"/>
      <c r="ITY48" s="951"/>
      <c r="ITZ48" s="951"/>
      <c r="IUA48" s="951"/>
      <c r="IUB48" s="951"/>
      <c r="IUC48" s="951"/>
      <c r="IUD48" s="951"/>
      <c r="IUE48" s="951"/>
      <c r="IUF48" s="951"/>
      <c r="IUG48" s="951"/>
      <c r="IUH48" s="951"/>
      <c r="IUI48" s="951"/>
      <c r="IUJ48" s="951"/>
      <c r="IUK48" s="951"/>
      <c r="IUL48" s="951"/>
      <c r="IUM48" s="951"/>
      <c r="IUN48" s="951"/>
      <c r="IUO48" s="951"/>
      <c r="IUP48" s="951"/>
      <c r="IUQ48" s="951"/>
      <c r="IUR48" s="951"/>
      <c r="IUS48" s="951"/>
      <c r="IUT48" s="951"/>
      <c r="IUU48" s="951"/>
      <c r="IUV48" s="951"/>
      <c r="IUW48" s="951"/>
      <c r="IUX48" s="951"/>
      <c r="IUY48" s="951"/>
      <c r="IUZ48" s="951"/>
      <c r="IVA48" s="951"/>
      <c r="IVB48" s="951"/>
      <c r="IVC48" s="951"/>
      <c r="IVD48" s="951"/>
      <c r="IVE48" s="951"/>
      <c r="IVF48" s="951"/>
      <c r="IVG48" s="951"/>
      <c r="IVH48" s="951"/>
      <c r="IVI48" s="951"/>
      <c r="IVJ48" s="951"/>
      <c r="IVK48" s="951"/>
      <c r="IVL48" s="951"/>
      <c r="IVM48" s="951"/>
      <c r="IVN48" s="951"/>
      <c r="IVO48" s="951"/>
      <c r="IVP48" s="951"/>
      <c r="IVQ48" s="951"/>
      <c r="IVR48" s="951"/>
      <c r="IVS48" s="951"/>
      <c r="IVT48" s="951"/>
      <c r="IVU48" s="951"/>
      <c r="IVV48" s="951"/>
      <c r="IVW48" s="951"/>
      <c r="IVX48" s="951"/>
      <c r="IVY48" s="951"/>
      <c r="IVZ48" s="951"/>
      <c r="IWA48" s="951"/>
      <c r="IWB48" s="951"/>
      <c r="IWC48" s="951"/>
      <c r="IWD48" s="951"/>
      <c r="IWE48" s="951"/>
      <c r="IWF48" s="951"/>
      <c r="IWG48" s="951"/>
      <c r="IWH48" s="951"/>
      <c r="IWI48" s="951"/>
      <c r="IWJ48" s="951"/>
      <c r="IWK48" s="951"/>
      <c r="IWL48" s="951"/>
      <c r="IWM48" s="951"/>
      <c r="IWN48" s="951"/>
      <c r="IWO48" s="951"/>
      <c r="IWP48" s="951"/>
      <c r="IWQ48" s="951"/>
      <c r="IWR48" s="951"/>
      <c r="IWS48" s="951"/>
      <c r="IWT48" s="951"/>
      <c r="IWU48" s="951"/>
      <c r="IWV48" s="951"/>
      <c r="IWW48" s="951"/>
      <c r="IWX48" s="951"/>
      <c r="IWY48" s="951"/>
      <c r="IWZ48" s="951"/>
      <c r="IXA48" s="951"/>
      <c r="IXB48" s="951"/>
      <c r="IXC48" s="951"/>
      <c r="IXD48" s="951"/>
      <c r="IXE48" s="951"/>
      <c r="IXF48" s="951"/>
      <c r="IXG48" s="951"/>
      <c r="IXH48" s="951"/>
      <c r="IXI48" s="951"/>
      <c r="IXJ48" s="951"/>
      <c r="IXK48" s="951"/>
      <c r="IXL48" s="951"/>
      <c r="IXM48" s="951"/>
      <c r="IXN48" s="951"/>
      <c r="IXO48" s="951"/>
      <c r="IXP48" s="951"/>
      <c r="IXQ48" s="951"/>
      <c r="IXR48" s="951"/>
      <c r="IXS48" s="951"/>
      <c r="IXT48" s="951"/>
      <c r="IXU48" s="951"/>
      <c r="IXV48" s="951"/>
      <c r="IXW48" s="951"/>
      <c r="IXX48" s="951"/>
      <c r="IXY48" s="951"/>
      <c r="IXZ48" s="951"/>
      <c r="IYA48" s="951"/>
      <c r="IYB48" s="951"/>
      <c r="IYC48" s="951"/>
      <c r="IYD48" s="951"/>
      <c r="IYE48" s="951"/>
      <c r="IYF48" s="951"/>
      <c r="IYG48" s="951"/>
      <c r="IYH48" s="951"/>
      <c r="IYI48" s="951"/>
      <c r="IYJ48" s="951"/>
      <c r="IYK48" s="951"/>
      <c r="IYL48" s="951"/>
      <c r="IYM48" s="951"/>
      <c r="IYN48" s="951"/>
      <c r="IYO48" s="951"/>
      <c r="IYP48" s="951"/>
      <c r="IYQ48" s="951"/>
      <c r="IYR48" s="951"/>
      <c r="IYS48" s="951"/>
      <c r="IYT48" s="951"/>
      <c r="IYU48" s="951"/>
      <c r="IYV48" s="951"/>
      <c r="IYW48" s="951"/>
      <c r="IYX48" s="951"/>
      <c r="IYY48" s="951"/>
      <c r="IYZ48" s="951"/>
      <c r="IZA48" s="951"/>
      <c r="IZB48" s="951"/>
      <c r="IZC48" s="951"/>
      <c r="IZD48" s="951"/>
      <c r="IZE48" s="951"/>
      <c r="IZF48" s="951"/>
      <c r="IZG48" s="951"/>
      <c r="IZH48" s="951"/>
      <c r="IZI48" s="951"/>
      <c r="IZJ48" s="951"/>
      <c r="IZK48" s="951"/>
      <c r="IZL48" s="951"/>
      <c r="IZM48" s="951"/>
      <c r="IZN48" s="951"/>
      <c r="IZO48" s="951"/>
      <c r="IZP48" s="951"/>
      <c r="IZQ48" s="951"/>
      <c r="IZR48" s="951"/>
      <c r="IZS48" s="951"/>
      <c r="IZT48" s="951"/>
      <c r="IZU48" s="951"/>
      <c r="IZV48" s="951"/>
      <c r="IZW48" s="951"/>
      <c r="IZX48" s="951"/>
      <c r="IZY48" s="951"/>
      <c r="IZZ48" s="951"/>
      <c r="JAA48" s="951"/>
      <c r="JAB48" s="951"/>
      <c r="JAC48" s="951"/>
      <c r="JAD48" s="951"/>
      <c r="JAE48" s="951"/>
      <c r="JAF48" s="951"/>
      <c r="JAG48" s="951"/>
      <c r="JAH48" s="951"/>
      <c r="JAI48" s="951"/>
      <c r="JAJ48" s="951"/>
      <c r="JAK48" s="951"/>
      <c r="JAL48" s="951"/>
      <c r="JAM48" s="951"/>
      <c r="JAN48" s="951"/>
      <c r="JAO48" s="951"/>
      <c r="JAP48" s="951"/>
      <c r="JAQ48" s="951"/>
      <c r="JAR48" s="951"/>
      <c r="JAS48" s="951"/>
      <c r="JAT48" s="951"/>
      <c r="JAU48" s="951"/>
      <c r="JAV48" s="951"/>
      <c r="JAW48" s="951"/>
      <c r="JAX48" s="951"/>
      <c r="JAY48" s="951"/>
      <c r="JAZ48" s="951"/>
      <c r="JBA48" s="951"/>
      <c r="JBB48" s="951"/>
      <c r="JBC48" s="951"/>
      <c r="JBD48" s="951"/>
      <c r="JBE48" s="951"/>
      <c r="JBF48" s="951"/>
      <c r="JBG48" s="951"/>
      <c r="JBH48" s="951"/>
      <c r="JBI48" s="951"/>
      <c r="JBJ48" s="951"/>
      <c r="JBK48" s="951"/>
      <c r="JBL48" s="951"/>
      <c r="JBM48" s="951"/>
      <c r="JBN48" s="951"/>
      <c r="JBO48" s="951"/>
      <c r="JBP48" s="951"/>
      <c r="JBQ48" s="951"/>
      <c r="JBR48" s="951"/>
      <c r="JBS48" s="951"/>
      <c r="JBT48" s="951"/>
      <c r="JBU48" s="951"/>
      <c r="JBV48" s="951"/>
      <c r="JBW48" s="951"/>
      <c r="JBX48" s="951"/>
      <c r="JBY48" s="951"/>
      <c r="JBZ48" s="951"/>
      <c r="JCA48" s="951"/>
      <c r="JCB48" s="951"/>
      <c r="JCC48" s="951"/>
      <c r="JCD48" s="951"/>
      <c r="JCE48" s="951"/>
      <c r="JCF48" s="951"/>
      <c r="JCG48" s="951"/>
      <c r="JCH48" s="951"/>
      <c r="JCI48" s="951"/>
      <c r="JCJ48" s="951"/>
      <c r="JCK48" s="951"/>
      <c r="JCL48" s="951"/>
      <c r="JCM48" s="951"/>
      <c r="JCN48" s="951"/>
      <c r="JCO48" s="951"/>
      <c r="JCP48" s="951"/>
      <c r="JCQ48" s="951"/>
      <c r="JCR48" s="951"/>
      <c r="JCS48" s="951"/>
      <c r="JCT48" s="951"/>
      <c r="JCU48" s="951"/>
      <c r="JCV48" s="951"/>
      <c r="JCW48" s="951"/>
      <c r="JCX48" s="951"/>
      <c r="JCY48" s="951"/>
      <c r="JCZ48" s="951"/>
      <c r="JDA48" s="951"/>
      <c r="JDB48" s="951"/>
      <c r="JDC48" s="951"/>
      <c r="JDD48" s="951"/>
      <c r="JDE48" s="951"/>
      <c r="JDF48" s="951"/>
      <c r="JDG48" s="951"/>
      <c r="JDH48" s="951"/>
      <c r="JDI48" s="951"/>
      <c r="JDJ48" s="951"/>
      <c r="JDK48" s="951"/>
      <c r="JDL48" s="951"/>
      <c r="JDM48" s="951"/>
      <c r="JDN48" s="951"/>
      <c r="JDO48" s="951"/>
      <c r="JDP48" s="951"/>
      <c r="JDQ48" s="951"/>
      <c r="JDR48" s="951"/>
      <c r="JDS48" s="951"/>
      <c r="JDT48" s="951"/>
      <c r="JDU48" s="951"/>
      <c r="JDV48" s="951"/>
      <c r="JDW48" s="951"/>
      <c r="JDX48" s="951"/>
      <c r="JDY48" s="951"/>
      <c r="JDZ48" s="951"/>
      <c r="JEA48" s="951"/>
      <c r="JEB48" s="951"/>
      <c r="JEC48" s="951"/>
      <c r="JED48" s="951"/>
      <c r="JEE48" s="951"/>
      <c r="JEF48" s="951"/>
      <c r="JEG48" s="951"/>
      <c r="JEH48" s="951"/>
      <c r="JEI48" s="951"/>
      <c r="JEJ48" s="951"/>
      <c r="JEK48" s="951"/>
      <c r="JEL48" s="951"/>
      <c r="JEM48" s="951"/>
      <c r="JEN48" s="951"/>
      <c r="JEO48" s="951"/>
      <c r="JEP48" s="951"/>
      <c r="JEQ48" s="951"/>
      <c r="JER48" s="951"/>
      <c r="JES48" s="951"/>
      <c r="JET48" s="951"/>
      <c r="JEU48" s="951"/>
      <c r="JEV48" s="951"/>
      <c r="JEW48" s="951"/>
      <c r="JEX48" s="951"/>
      <c r="JEY48" s="951"/>
      <c r="JEZ48" s="951"/>
      <c r="JFA48" s="951"/>
      <c r="JFB48" s="951"/>
      <c r="JFC48" s="951"/>
      <c r="JFD48" s="951"/>
      <c r="JFE48" s="951"/>
      <c r="JFF48" s="951"/>
      <c r="JFG48" s="951"/>
      <c r="JFH48" s="951"/>
      <c r="JFI48" s="951"/>
      <c r="JFJ48" s="951"/>
      <c r="JFK48" s="951"/>
      <c r="JFL48" s="951"/>
      <c r="JFM48" s="951"/>
      <c r="JFN48" s="951"/>
      <c r="JFO48" s="951"/>
      <c r="JFP48" s="951"/>
      <c r="JFQ48" s="951"/>
      <c r="JFR48" s="951"/>
      <c r="JFS48" s="951"/>
      <c r="JFT48" s="951"/>
      <c r="JFU48" s="951"/>
      <c r="JFV48" s="951"/>
      <c r="JFW48" s="951"/>
      <c r="JFX48" s="951"/>
      <c r="JFY48" s="951"/>
      <c r="JFZ48" s="951"/>
      <c r="JGA48" s="951"/>
      <c r="JGB48" s="951"/>
      <c r="JGC48" s="951"/>
      <c r="JGD48" s="951"/>
      <c r="JGE48" s="951"/>
      <c r="JGF48" s="951"/>
      <c r="JGG48" s="951"/>
      <c r="JGH48" s="951"/>
      <c r="JGI48" s="951"/>
      <c r="JGJ48" s="951"/>
      <c r="JGK48" s="951"/>
      <c r="JGL48" s="951"/>
      <c r="JGM48" s="951"/>
      <c r="JGN48" s="951"/>
      <c r="JGO48" s="951"/>
      <c r="JGP48" s="951"/>
      <c r="JGQ48" s="951"/>
      <c r="JGR48" s="951"/>
      <c r="JGS48" s="951"/>
      <c r="JGT48" s="951"/>
      <c r="JGU48" s="951"/>
      <c r="JGV48" s="951"/>
      <c r="JGW48" s="951"/>
      <c r="JGX48" s="951"/>
      <c r="JGY48" s="951"/>
      <c r="JGZ48" s="951"/>
      <c r="JHA48" s="951"/>
      <c r="JHB48" s="951"/>
      <c r="JHC48" s="951"/>
      <c r="JHD48" s="951"/>
      <c r="JHE48" s="951"/>
      <c r="JHF48" s="951"/>
      <c r="JHG48" s="951"/>
      <c r="JHH48" s="951"/>
      <c r="JHI48" s="951"/>
      <c r="JHJ48" s="951"/>
      <c r="JHK48" s="951"/>
      <c r="JHL48" s="951"/>
      <c r="JHM48" s="951"/>
      <c r="JHN48" s="951"/>
      <c r="JHO48" s="951"/>
      <c r="JHP48" s="951"/>
      <c r="JHQ48" s="951"/>
      <c r="JHR48" s="951"/>
      <c r="JHS48" s="951"/>
      <c r="JHT48" s="951"/>
      <c r="JHU48" s="951"/>
      <c r="JHV48" s="951"/>
      <c r="JHW48" s="951"/>
      <c r="JHX48" s="951"/>
      <c r="JHY48" s="951"/>
      <c r="JHZ48" s="951"/>
      <c r="JIA48" s="951"/>
      <c r="JIB48" s="951"/>
      <c r="JIC48" s="951"/>
      <c r="JID48" s="951"/>
      <c r="JIE48" s="951"/>
      <c r="JIF48" s="951"/>
      <c r="JIG48" s="951"/>
      <c r="JIH48" s="951"/>
      <c r="JII48" s="951"/>
      <c r="JIJ48" s="951"/>
      <c r="JIK48" s="951"/>
      <c r="JIL48" s="951"/>
      <c r="JIM48" s="951"/>
      <c r="JIN48" s="951"/>
      <c r="JIO48" s="951"/>
      <c r="JIP48" s="951"/>
      <c r="JIQ48" s="951"/>
      <c r="JIR48" s="951"/>
      <c r="JIS48" s="951"/>
      <c r="JIT48" s="951"/>
      <c r="JIU48" s="951"/>
      <c r="JIV48" s="951"/>
      <c r="JIW48" s="951"/>
      <c r="JIX48" s="951"/>
      <c r="JIY48" s="951"/>
      <c r="JIZ48" s="951"/>
      <c r="JJA48" s="951"/>
      <c r="JJB48" s="951"/>
      <c r="JJC48" s="951"/>
      <c r="JJD48" s="951"/>
      <c r="JJE48" s="951"/>
      <c r="JJF48" s="951"/>
      <c r="JJG48" s="951"/>
      <c r="JJH48" s="951"/>
      <c r="JJI48" s="951"/>
      <c r="JJJ48" s="951"/>
      <c r="JJK48" s="951"/>
      <c r="JJL48" s="951"/>
      <c r="JJM48" s="951"/>
      <c r="JJN48" s="951"/>
      <c r="JJO48" s="951"/>
      <c r="JJP48" s="951"/>
      <c r="JJQ48" s="951"/>
      <c r="JJR48" s="951"/>
      <c r="JJS48" s="951"/>
      <c r="JJT48" s="951"/>
      <c r="JJU48" s="951"/>
      <c r="JJV48" s="951"/>
      <c r="JJW48" s="951"/>
      <c r="JJX48" s="951"/>
      <c r="JJY48" s="951"/>
      <c r="JJZ48" s="951"/>
      <c r="JKA48" s="951"/>
      <c r="JKB48" s="951"/>
      <c r="JKC48" s="951"/>
      <c r="JKD48" s="951"/>
      <c r="JKE48" s="951"/>
      <c r="JKF48" s="951"/>
      <c r="JKG48" s="951"/>
      <c r="JKH48" s="951"/>
      <c r="JKI48" s="951"/>
      <c r="JKJ48" s="951"/>
      <c r="JKK48" s="951"/>
      <c r="JKL48" s="951"/>
      <c r="JKM48" s="951"/>
      <c r="JKN48" s="951"/>
      <c r="JKO48" s="951"/>
      <c r="JKP48" s="951"/>
      <c r="JKQ48" s="951"/>
      <c r="JKR48" s="951"/>
      <c r="JKS48" s="951"/>
      <c r="JKT48" s="951"/>
      <c r="JKU48" s="951"/>
      <c r="JKV48" s="951"/>
      <c r="JKW48" s="951"/>
      <c r="JKX48" s="951"/>
      <c r="JKY48" s="951"/>
      <c r="JKZ48" s="951"/>
      <c r="JLA48" s="951"/>
      <c r="JLB48" s="951"/>
      <c r="JLC48" s="951"/>
      <c r="JLD48" s="951"/>
      <c r="JLE48" s="951"/>
      <c r="JLF48" s="951"/>
      <c r="JLG48" s="951"/>
      <c r="JLH48" s="951"/>
      <c r="JLI48" s="951"/>
      <c r="JLJ48" s="951"/>
      <c r="JLK48" s="951"/>
      <c r="JLL48" s="951"/>
      <c r="JLM48" s="951"/>
      <c r="JLN48" s="951"/>
      <c r="JLO48" s="951"/>
      <c r="JLP48" s="951"/>
      <c r="JLQ48" s="951"/>
      <c r="JLR48" s="951"/>
      <c r="JLS48" s="951"/>
      <c r="JLT48" s="951"/>
      <c r="JLU48" s="951"/>
      <c r="JLV48" s="951"/>
      <c r="JLW48" s="951"/>
      <c r="JLX48" s="951"/>
      <c r="JLY48" s="951"/>
      <c r="JLZ48" s="951"/>
      <c r="JMA48" s="951"/>
      <c r="JMB48" s="951"/>
      <c r="JMC48" s="951"/>
      <c r="JMD48" s="951"/>
      <c r="JME48" s="951"/>
      <c r="JMF48" s="951"/>
      <c r="JMG48" s="951"/>
      <c r="JMH48" s="951"/>
      <c r="JMI48" s="951"/>
      <c r="JMJ48" s="951"/>
      <c r="JMK48" s="951"/>
      <c r="JML48" s="951"/>
      <c r="JMM48" s="951"/>
      <c r="JMN48" s="951"/>
      <c r="JMO48" s="951"/>
      <c r="JMP48" s="951"/>
      <c r="JMQ48" s="951"/>
      <c r="JMR48" s="951"/>
      <c r="JMS48" s="951"/>
      <c r="JMT48" s="951"/>
      <c r="JMU48" s="951"/>
      <c r="JMV48" s="951"/>
      <c r="JMW48" s="951"/>
      <c r="JMX48" s="951"/>
      <c r="JMY48" s="951"/>
      <c r="JMZ48" s="951"/>
      <c r="JNA48" s="951"/>
      <c r="JNB48" s="951"/>
      <c r="JNC48" s="951"/>
      <c r="JND48" s="951"/>
      <c r="JNE48" s="951"/>
      <c r="JNF48" s="951"/>
      <c r="JNG48" s="951"/>
      <c r="JNH48" s="951"/>
      <c r="JNI48" s="951"/>
      <c r="JNJ48" s="951"/>
      <c r="JNK48" s="951"/>
      <c r="JNL48" s="951"/>
      <c r="JNM48" s="951"/>
      <c r="JNN48" s="951"/>
      <c r="JNO48" s="951"/>
      <c r="JNP48" s="951"/>
      <c r="JNQ48" s="951"/>
      <c r="JNR48" s="951"/>
      <c r="JNS48" s="951"/>
      <c r="JNT48" s="951"/>
      <c r="JNU48" s="951"/>
      <c r="JNV48" s="951"/>
      <c r="JNW48" s="951"/>
      <c r="JNX48" s="951"/>
      <c r="JNY48" s="951"/>
      <c r="JNZ48" s="951"/>
      <c r="JOA48" s="951"/>
      <c r="JOB48" s="951"/>
      <c r="JOC48" s="951"/>
      <c r="JOD48" s="951"/>
      <c r="JOE48" s="951"/>
      <c r="JOF48" s="951"/>
      <c r="JOG48" s="951"/>
      <c r="JOH48" s="951"/>
      <c r="JOI48" s="951"/>
      <c r="JOJ48" s="951"/>
      <c r="JOK48" s="951"/>
      <c r="JOL48" s="951"/>
      <c r="JOM48" s="951"/>
      <c r="JON48" s="951"/>
      <c r="JOO48" s="951"/>
      <c r="JOP48" s="951"/>
      <c r="JOQ48" s="951"/>
      <c r="JOR48" s="951"/>
      <c r="JOS48" s="951"/>
      <c r="JOT48" s="951"/>
      <c r="JOU48" s="951"/>
      <c r="JOV48" s="951"/>
      <c r="JOW48" s="951"/>
      <c r="JOX48" s="951"/>
      <c r="JOY48" s="951"/>
      <c r="JOZ48" s="951"/>
      <c r="JPA48" s="951"/>
      <c r="JPB48" s="951"/>
      <c r="JPC48" s="951"/>
      <c r="JPD48" s="951"/>
      <c r="JPE48" s="951"/>
      <c r="JPF48" s="951"/>
      <c r="JPG48" s="951"/>
      <c r="JPH48" s="951"/>
      <c r="JPI48" s="951"/>
      <c r="JPJ48" s="951"/>
      <c r="JPK48" s="951"/>
      <c r="JPL48" s="951"/>
      <c r="JPM48" s="951"/>
      <c r="JPN48" s="951"/>
      <c r="JPO48" s="951"/>
      <c r="JPP48" s="951"/>
      <c r="JPQ48" s="951"/>
      <c r="JPR48" s="951"/>
      <c r="JPS48" s="951"/>
      <c r="JPT48" s="951"/>
      <c r="JPU48" s="951"/>
      <c r="JPV48" s="951"/>
      <c r="JPW48" s="951"/>
      <c r="JPX48" s="951"/>
      <c r="JPY48" s="951"/>
      <c r="JPZ48" s="951"/>
      <c r="JQA48" s="951"/>
      <c r="JQB48" s="951"/>
      <c r="JQC48" s="951"/>
      <c r="JQD48" s="951"/>
      <c r="JQE48" s="951"/>
      <c r="JQF48" s="951"/>
      <c r="JQG48" s="951"/>
      <c r="JQH48" s="951"/>
      <c r="JQI48" s="951"/>
      <c r="JQJ48" s="951"/>
      <c r="JQK48" s="951"/>
      <c r="JQL48" s="951"/>
      <c r="JQM48" s="951"/>
      <c r="JQN48" s="951"/>
      <c r="JQO48" s="951"/>
      <c r="JQP48" s="951"/>
      <c r="JQQ48" s="951"/>
      <c r="JQR48" s="951"/>
      <c r="JQS48" s="951"/>
      <c r="JQT48" s="951"/>
      <c r="JQU48" s="951"/>
      <c r="JQV48" s="951"/>
      <c r="JQW48" s="951"/>
      <c r="JQX48" s="951"/>
      <c r="JQY48" s="951"/>
      <c r="JQZ48" s="951"/>
      <c r="JRA48" s="951"/>
      <c r="JRB48" s="951"/>
      <c r="JRC48" s="951"/>
      <c r="JRD48" s="951"/>
      <c r="JRE48" s="951"/>
      <c r="JRF48" s="951"/>
      <c r="JRG48" s="951"/>
      <c r="JRH48" s="951"/>
      <c r="JRI48" s="951"/>
      <c r="JRJ48" s="951"/>
      <c r="JRK48" s="951"/>
      <c r="JRL48" s="951"/>
      <c r="JRM48" s="951"/>
      <c r="JRN48" s="951"/>
      <c r="JRO48" s="951"/>
      <c r="JRP48" s="951"/>
      <c r="JRQ48" s="951"/>
      <c r="JRR48" s="951"/>
      <c r="JRS48" s="951"/>
      <c r="JRT48" s="951"/>
      <c r="JRU48" s="951"/>
      <c r="JRV48" s="951"/>
      <c r="JRW48" s="951"/>
      <c r="JRX48" s="951"/>
      <c r="JRY48" s="951"/>
      <c r="JRZ48" s="951"/>
      <c r="JSA48" s="951"/>
      <c r="JSB48" s="951"/>
      <c r="JSC48" s="951"/>
      <c r="JSD48" s="951"/>
      <c r="JSE48" s="951"/>
      <c r="JSF48" s="951"/>
      <c r="JSG48" s="951"/>
      <c r="JSH48" s="951"/>
      <c r="JSI48" s="951"/>
      <c r="JSJ48" s="951"/>
      <c r="JSK48" s="951"/>
      <c r="JSL48" s="951"/>
      <c r="JSM48" s="951"/>
      <c r="JSN48" s="951"/>
      <c r="JSO48" s="951"/>
      <c r="JSP48" s="951"/>
      <c r="JSQ48" s="951"/>
      <c r="JSR48" s="951"/>
      <c r="JSS48" s="951"/>
      <c r="JST48" s="951"/>
      <c r="JSU48" s="951"/>
      <c r="JSV48" s="951"/>
      <c r="JSW48" s="951"/>
      <c r="JSX48" s="951"/>
      <c r="JSY48" s="951"/>
      <c r="JSZ48" s="951"/>
      <c r="JTA48" s="951"/>
      <c r="JTB48" s="951"/>
      <c r="JTC48" s="951"/>
      <c r="JTD48" s="951"/>
      <c r="JTE48" s="951"/>
      <c r="JTF48" s="951"/>
      <c r="JTG48" s="951"/>
      <c r="JTH48" s="951"/>
      <c r="JTI48" s="951"/>
      <c r="JTJ48" s="951"/>
      <c r="JTK48" s="951"/>
      <c r="JTL48" s="951"/>
      <c r="JTM48" s="951"/>
      <c r="JTN48" s="951"/>
      <c r="JTO48" s="951"/>
      <c r="JTP48" s="951"/>
      <c r="JTQ48" s="951"/>
      <c r="JTR48" s="951"/>
      <c r="JTS48" s="951"/>
      <c r="JTT48" s="951"/>
      <c r="JTU48" s="951"/>
      <c r="JTV48" s="951"/>
      <c r="JTW48" s="951"/>
      <c r="JTX48" s="951"/>
      <c r="JTY48" s="951"/>
      <c r="JTZ48" s="951"/>
      <c r="JUA48" s="951"/>
      <c r="JUB48" s="951"/>
      <c r="JUC48" s="951"/>
      <c r="JUD48" s="951"/>
      <c r="JUE48" s="951"/>
      <c r="JUF48" s="951"/>
      <c r="JUG48" s="951"/>
      <c r="JUH48" s="951"/>
      <c r="JUI48" s="951"/>
      <c r="JUJ48" s="951"/>
      <c r="JUK48" s="951"/>
      <c r="JUL48" s="951"/>
      <c r="JUM48" s="951"/>
      <c r="JUN48" s="951"/>
      <c r="JUO48" s="951"/>
      <c r="JUP48" s="951"/>
      <c r="JUQ48" s="951"/>
      <c r="JUR48" s="951"/>
      <c r="JUS48" s="951"/>
      <c r="JUT48" s="951"/>
      <c r="JUU48" s="951"/>
      <c r="JUV48" s="951"/>
      <c r="JUW48" s="951"/>
      <c r="JUX48" s="951"/>
      <c r="JUY48" s="951"/>
      <c r="JUZ48" s="951"/>
      <c r="JVA48" s="951"/>
      <c r="JVB48" s="951"/>
      <c r="JVC48" s="951"/>
      <c r="JVD48" s="951"/>
      <c r="JVE48" s="951"/>
      <c r="JVF48" s="951"/>
      <c r="JVG48" s="951"/>
      <c r="JVH48" s="951"/>
      <c r="JVI48" s="951"/>
      <c r="JVJ48" s="951"/>
      <c r="JVK48" s="951"/>
      <c r="JVL48" s="951"/>
      <c r="JVM48" s="951"/>
      <c r="JVN48" s="951"/>
      <c r="JVO48" s="951"/>
      <c r="JVP48" s="951"/>
      <c r="JVQ48" s="951"/>
      <c r="JVR48" s="951"/>
      <c r="JVS48" s="951"/>
      <c r="JVT48" s="951"/>
      <c r="JVU48" s="951"/>
      <c r="JVV48" s="951"/>
      <c r="JVW48" s="951"/>
      <c r="JVX48" s="951"/>
      <c r="JVY48" s="951"/>
      <c r="JVZ48" s="951"/>
      <c r="JWA48" s="951"/>
      <c r="JWB48" s="951"/>
      <c r="JWC48" s="951"/>
      <c r="JWD48" s="951"/>
      <c r="JWE48" s="951"/>
      <c r="JWF48" s="951"/>
      <c r="JWG48" s="951"/>
      <c r="JWH48" s="951"/>
      <c r="JWI48" s="951"/>
      <c r="JWJ48" s="951"/>
      <c r="JWK48" s="951"/>
      <c r="JWL48" s="951"/>
      <c r="JWM48" s="951"/>
      <c r="JWN48" s="951"/>
      <c r="JWO48" s="951"/>
      <c r="JWP48" s="951"/>
      <c r="JWQ48" s="951"/>
      <c r="JWR48" s="951"/>
      <c r="JWS48" s="951"/>
      <c r="JWT48" s="951"/>
      <c r="JWU48" s="951"/>
      <c r="JWV48" s="951"/>
      <c r="JWW48" s="951"/>
      <c r="JWX48" s="951"/>
      <c r="JWY48" s="951"/>
      <c r="JWZ48" s="951"/>
      <c r="JXA48" s="951"/>
      <c r="JXB48" s="951"/>
      <c r="JXC48" s="951"/>
      <c r="JXD48" s="951"/>
      <c r="JXE48" s="951"/>
      <c r="JXF48" s="951"/>
      <c r="JXG48" s="951"/>
      <c r="JXH48" s="951"/>
      <c r="JXI48" s="951"/>
      <c r="JXJ48" s="951"/>
      <c r="JXK48" s="951"/>
      <c r="JXL48" s="951"/>
      <c r="JXM48" s="951"/>
      <c r="JXN48" s="951"/>
      <c r="JXO48" s="951"/>
      <c r="JXP48" s="951"/>
      <c r="JXQ48" s="951"/>
      <c r="JXR48" s="951"/>
      <c r="JXS48" s="951"/>
      <c r="JXT48" s="951"/>
      <c r="JXU48" s="951"/>
      <c r="JXV48" s="951"/>
      <c r="JXW48" s="951"/>
      <c r="JXX48" s="951"/>
      <c r="JXY48" s="951"/>
      <c r="JXZ48" s="951"/>
      <c r="JYA48" s="951"/>
      <c r="JYB48" s="951"/>
      <c r="JYC48" s="951"/>
      <c r="JYD48" s="951"/>
      <c r="JYE48" s="951"/>
      <c r="JYF48" s="951"/>
      <c r="JYG48" s="951"/>
      <c r="JYH48" s="951"/>
      <c r="JYI48" s="951"/>
      <c r="JYJ48" s="951"/>
      <c r="JYK48" s="951"/>
      <c r="JYL48" s="951"/>
      <c r="JYM48" s="951"/>
      <c r="JYN48" s="951"/>
      <c r="JYO48" s="951"/>
      <c r="JYP48" s="951"/>
      <c r="JYQ48" s="951"/>
      <c r="JYR48" s="951"/>
      <c r="JYS48" s="951"/>
      <c r="JYT48" s="951"/>
      <c r="JYU48" s="951"/>
      <c r="JYV48" s="951"/>
      <c r="JYW48" s="951"/>
      <c r="JYX48" s="951"/>
      <c r="JYY48" s="951"/>
      <c r="JYZ48" s="951"/>
      <c r="JZA48" s="951"/>
      <c r="JZB48" s="951"/>
      <c r="JZC48" s="951"/>
      <c r="JZD48" s="951"/>
      <c r="JZE48" s="951"/>
      <c r="JZF48" s="951"/>
      <c r="JZG48" s="951"/>
      <c r="JZH48" s="951"/>
      <c r="JZI48" s="951"/>
      <c r="JZJ48" s="951"/>
      <c r="JZK48" s="951"/>
      <c r="JZL48" s="951"/>
      <c r="JZM48" s="951"/>
      <c r="JZN48" s="951"/>
      <c r="JZO48" s="951"/>
      <c r="JZP48" s="951"/>
      <c r="JZQ48" s="951"/>
      <c r="JZR48" s="951"/>
      <c r="JZS48" s="951"/>
      <c r="JZT48" s="951"/>
      <c r="JZU48" s="951"/>
      <c r="JZV48" s="951"/>
      <c r="JZW48" s="951"/>
      <c r="JZX48" s="951"/>
      <c r="JZY48" s="951"/>
      <c r="JZZ48" s="951"/>
      <c r="KAA48" s="951"/>
      <c r="KAB48" s="951"/>
      <c r="KAC48" s="951"/>
      <c r="KAD48" s="951"/>
      <c r="KAE48" s="951"/>
      <c r="KAF48" s="951"/>
      <c r="KAG48" s="951"/>
      <c r="KAH48" s="951"/>
      <c r="KAI48" s="951"/>
      <c r="KAJ48" s="951"/>
      <c r="KAK48" s="951"/>
      <c r="KAL48" s="951"/>
      <c r="KAM48" s="951"/>
      <c r="KAN48" s="951"/>
      <c r="KAO48" s="951"/>
      <c r="KAP48" s="951"/>
      <c r="KAQ48" s="951"/>
      <c r="KAR48" s="951"/>
      <c r="KAS48" s="951"/>
      <c r="KAT48" s="951"/>
      <c r="KAU48" s="951"/>
      <c r="KAV48" s="951"/>
      <c r="KAW48" s="951"/>
      <c r="KAX48" s="951"/>
      <c r="KAY48" s="951"/>
      <c r="KAZ48" s="951"/>
      <c r="KBA48" s="951"/>
      <c r="KBB48" s="951"/>
      <c r="KBC48" s="951"/>
      <c r="KBD48" s="951"/>
      <c r="KBE48" s="951"/>
      <c r="KBF48" s="951"/>
      <c r="KBG48" s="951"/>
      <c r="KBH48" s="951"/>
      <c r="KBI48" s="951"/>
      <c r="KBJ48" s="951"/>
      <c r="KBK48" s="951"/>
      <c r="KBL48" s="951"/>
      <c r="KBM48" s="951"/>
      <c r="KBN48" s="951"/>
      <c r="KBO48" s="951"/>
      <c r="KBP48" s="951"/>
      <c r="KBQ48" s="951"/>
      <c r="KBR48" s="951"/>
      <c r="KBS48" s="951"/>
      <c r="KBT48" s="951"/>
      <c r="KBU48" s="951"/>
      <c r="KBV48" s="951"/>
      <c r="KBW48" s="951"/>
      <c r="KBX48" s="951"/>
      <c r="KBY48" s="951"/>
      <c r="KBZ48" s="951"/>
      <c r="KCA48" s="951"/>
      <c r="KCB48" s="951"/>
      <c r="KCC48" s="951"/>
      <c r="KCD48" s="951"/>
      <c r="KCE48" s="951"/>
      <c r="KCF48" s="951"/>
      <c r="KCG48" s="951"/>
      <c r="KCH48" s="951"/>
      <c r="KCI48" s="951"/>
      <c r="KCJ48" s="951"/>
      <c r="KCK48" s="951"/>
      <c r="KCL48" s="951"/>
      <c r="KCM48" s="951"/>
      <c r="KCN48" s="951"/>
      <c r="KCO48" s="951"/>
      <c r="KCP48" s="951"/>
      <c r="KCQ48" s="951"/>
      <c r="KCR48" s="951"/>
      <c r="KCS48" s="951"/>
      <c r="KCT48" s="951"/>
      <c r="KCU48" s="951"/>
      <c r="KCV48" s="951"/>
      <c r="KCW48" s="951"/>
      <c r="KCX48" s="951"/>
      <c r="KCY48" s="951"/>
      <c r="KCZ48" s="951"/>
      <c r="KDA48" s="951"/>
      <c r="KDB48" s="951"/>
      <c r="KDC48" s="951"/>
      <c r="KDD48" s="951"/>
      <c r="KDE48" s="951"/>
      <c r="KDF48" s="951"/>
      <c r="KDG48" s="951"/>
      <c r="KDH48" s="951"/>
      <c r="KDI48" s="951"/>
      <c r="KDJ48" s="951"/>
      <c r="KDK48" s="951"/>
      <c r="KDL48" s="951"/>
      <c r="KDM48" s="951"/>
      <c r="KDN48" s="951"/>
      <c r="KDO48" s="951"/>
      <c r="KDP48" s="951"/>
      <c r="KDQ48" s="951"/>
      <c r="KDR48" s="951"/>
      <c r="KDS48" s="951"/>
      <c r="KDT48" s="951"/>
      <c r="KDU48" s="951"/>
      <c r="KDV48" s="951"/>
      <c r="KDW48" s="951"/>
      <c r="KDX48" s="951"/>
      <c r="KDY48" s="951"/>
      <c r="KDZ48" s="951"/>
      <c r="KEA48" s="951"/>
      <c r="KEB48" s="951"/>
      <c r="KEC48" s="951"/>
      <c r="KED48" s="951"/>
      <c r="KEE48" s="951"/>
      <c r="KEF48" s="951"/>
      <c r="KEG48" s="951"/>
      <c r="KEH48" s="951"/>
      <c r="KEI48" s="951"/>
      <c r="KEJ48" s="951"/>
      <c r="KEK48" s="951"/>
      <c r="KEL48" s="951"/>
      <c r="KEM48" s="951"/>
      <c r="KEN48" s="951"/>
      <c r="KEO48" s="951"/>
      <c r="KEP48" s="951"/>
      <c r="KEQ48" s="951"/>
      <c r="KER48" s="951"/>
      <c r="KES48" s="951"/>
      <c r="KET48" s="951"/>
      <c r="KEU48" s="951"/>
      <c r="KEV48" s="951"/>
      <c r="KEW48" s="951"/>
      <c r="KEX48" s="951"/>
      <c r="KEY48" s="951"/>
      <c r="KEZ48" s="951"/>
      <c r="KFA48" s="951"/>
      <c r="KFB48" s="951"/>
      <c r="KFC48" s="951"/>
      <c r="KFD48" s="951"/>
      <c r="KFE48" s="951"/>
      <c r="KFF48" s="951"/>
      <c r="KFG48" s="951"/>
      <c r="KFH48" s="951"/>
      <c r="KFI48" s="951"/>
      <c r="KFJ48" s="951"/>
      <c r="KFK48" s="951"/>
      <c r="KFL48" s="951"/>
      <c r="KFM48" s="951"/>
      <c r="KFN48" s="951"/>
      <c r="KFO48" s="951"/>
      <c r="KFP48" s="951"/>
      <c r="KFQ48" s="951"/>
      <c r="KFR48" s="951"/>
      <c r="KFS48" s="951"/>
      <c r="KFT48" s="951"/>
      <c r="KFU48" s="951"/>
      <c r="KFV48" s="951"/>
      <c r="KFW48" s="951"/>
      <c r="KFX48" s="951"/>
      <c r="KFY48" s="951"/>
      <c r="KFZ48" s="951"/>
      <c r="KGA48" s="951"/>
      <c r="KGB48" s="951"/>
      <c r="KGC48" s="951"/>
      <c r="KGD48" s="951"/>
      <c r="KGE48" s="951"/>
      <c r="KGF48" s="951"/>
      <c r="KGG48" s="951"/>
      <c r="KGH48" s="951"/>
      <c r="KGI48" s="951"/>
      <c r="KGJ48" s="951"/>
      <c r="KGK48" s="951"/>
      <c r="KGL48" s="951"/>
      <c r="KGM48" s="951"/>
      <c r="KGN48" s="951"/>
      <c r="KGO48" s="951"/>
      <c r="KGP48" s="951"/>
      <c r="KGQ48" s="951"/>
      <c r="KGR48" s="951"/>
      <c r="KGS48" s="951"/>
      <c r="KGT48" s="951"/>
      <c r="KGU48" s="951"/>
      <c r="KGV48" s="951"/>
      <c r="KGW48" s="951"/>
      <c r="KGX48" s="951"/>
      <c r="KGY48" s="951"/>
      <c r="KGZ48" s="951"/>
      <c r="KHA48" s="951"/>
      <c r="KHB48" s="951"/>
      <c r="KHC48" s="951"/>
      <c r="KHD48" s="951"/>
      <c r="KHE48" s="951"/>
      <c r="KHF48" s="951"/>
      <c r="KHG48" s="951"/>
      <c r="KHH48" s="951"/>
      <c r="KHI48" s="951"/>
      <c r="KHJ48" s="951"/>
      <c r="KHK48" s="951"/>
      <c r="KHL48" s="951"/>
      <c r="KHM48" s="951"/>
      <c r="KHN48" s="951"/>
      <c r="KHO48" s="951"/>
      <c r="KHP48" s="951"/>
      <c r="KHQ48" s="951"/>
      <c r="KHR48" s="951"/>
      <c r="KHS48" s="951"/>
      <c r="KHT48" s="951"/>
      <c r="KHU48" s="951"/>
      <c r="KHV48" s="951"/>
      <c r="KHW48" s="951"/>
      <c r="KHX48" s="951"/>
      <c r="KHY48" s="951"/>
      <c r="KHZ48" s="951"/>
      <c r="KIA48" s="951"/>
      <c r="KIB48" s="951"/>
      <c r="KIC48" s="951"/>
      <c r="KID48" s="951"/>
      <c r="KIE48" s="951"/>
      <c r="KIF48" s="951"/>
      <c r="KIG48" s="951"/>
      <c r="KIH48" s="951"/>
      <c r="KII48" s="951"/>
      <c r="KIJ48" s="951"/>
      <c r="KIK48" s="951"/>
      <c r="KIL48" s="951"/>
      <c r="KIM48" s="951"/>
      <c r="KIN48" s="951"/>
      <c r="KIO48" s="951"/>
      <c r="KIP48" s="951"/>
      <c r="KIQ48" s="951"/>
      <c r="KIR48" s="951"/>
      <c r="KIS48" s="951"/>
      <c r="KIT48" s="951"/>
      <c r="KIU48" s="951"/>
      <c r="KIV48" s="951"/>
      <c r="KIW48" s="951"/>
      <c r="KIX48" s="951"/>
      <c r="KIY48" s="951"/>
      <c r="KIZ48" s="951"/>
      <c r="KJA48" s="951"/>
      <c r="KJB48" s="951"/>
      <c r="KJC48" s="951"/>
      <c r="KJD48" s="951"/>
      <c r="KJE48" s="951"/>
      <c r="KJF48" s="951"/>
      <c r="KJG48" s="951"/>
      <c r="KJH48" s="951"/>
      <c r="KJI48" s="951"/>
      <c r="KJJ48" s="951"/>
      <c r="KJK48" s="951"/>
      <c r="KJL48" s="951"/>
      <c r="KJM48" s="951"/>
      <c r="KJN48" s="951"/>
      <c r="KJO48" s="951"/>
      <c r="KJP48" s="951"/>
      <c r="KJQ48" s="951"/>
      <c r="KJR48" s="951"/>
      <c r="KJS48" s="951"/>
      <c r="KJT48" s="951"/>
      <c r="KJU48" s="951"/>
      <c r="KJV48" s="951"/>
      <c r="KJW48" s="951"/>
      <c r="KJX48" s="951"/>
      <c r="KJY48" s="951"/>
      <c r="KJZ48" s="951"/>
      <c r="KKA48" s="951"/>
      <c r="KKB48" s="951"/>
      <c r="KKC48" s="951"/>
      <c r="KKD48" s="951"/>
      <c r="KKE48" s="951"/>
      <c r="KKF48" s="951"/>
      <c r="KKG48" s="951"/>
      <c r="KKH48" s="951"/>
      <c r="KKI48" s="951"/>
      <c r="KKJ48" s="951"/>
      <c r="KKK48" s="951"/>
      <c r="KKL48" s="951"/>
      <c r="KKM48" s="951"/>
      <c r="KKN48" s="951"/>
      <c r="KKO48" s="951"/>
      <c r="KKP48" s="951"/>
      <c r="KKQ48" s="951"/>
      <c r="KKR48" s="951"/>
      <c r="KKS48" s="951"/>
      <c r="KKT48" s="951"/>
      <c r="KKU48" s="951"/>
      <c r="KKV48" s="951"/>
      <c r="KKW48" s="951"/>
      <c r="KKX48" s="951"/>
      <c r="KKY48" s="951"/>
      <c r="KKZ48" s="951"/>
      <c r="KLA48" s="951"/>
      <c r="KLB48" s="951"/>
      <c r="KLC48" s="951"/>
      <c r="KLD48" s="951"/>
      <c r="KLE48" s="951"/>
      <c r="KLF48" s="951"/>
      <c r="KLG48" s="951"/>
      <c r="KLH48" s="951"/>
      <c r="KLI48" s="951"/>
      <c r="KLJ48" s="951"/>
      <c r="KLK48" s="951"/>
      <c r="KLL48" s="951"/>
      <c r="KLM48" s="951"/>
      <c r="KLN48" s="951"/>
      <c r="KLO48" s="951"/>
      <c r="KLP48" s="951"/>
      <c r="KLQ48" s="951"/>
      <c r="KLR48" s="951"/>
      <c r="KLS48" s="951"/>
      <c r="KLT48" s="951"/>
      <c r="KLU48" s="951"/>
      <c r="KLV48" s="951"/>
      <c r="KLW48" s="951"/>
      <c r="KLX48" s="951"/>
      <c r="KLY48" s="951"/>
      <c r="KLZ48" s="951"/>
      <c r="KMA48" s="951"/>
      <c r="KMB48" s="951"/>
      <c r="KMC48" s="951"/>
      <c r="KMD48" s="951"/>
      <c r="KME48" s="951"/>
      <c r="KMF48" s="951"/>
      <c r="KMG48" s="951"/>
      <c r="KMH48" s="951"/>
      <c r="KMI48" s="951"/>
      <c r="KMJ48" s="951"/>
      <c r="KMK48" s="951"/>
      <c r="KML48" s="951"/>
      <c r="KMM48" s="951"/>
      <c r="KMN48" s="951"/>
      <c r="KMO48" s="951"/>
      <c r="KMP48" s="951"/>
      <c r="KMQ48" s="951"/>
      <c r="KMR48" s="951"/>
      <c r="KMS48" s="951"/>
      <c r="KMT48" s="951"/>
      <c r="KMU48" s="951"/>
      <c r="KMV48" s="951"/>
      <c r="KMW48" s="951"/>
      <c r="KMX48" s="951"/>
      <c r="KMY48" s="951"/>
      <c r="KMZ48" s="951"/>
      <c r="KNA48" s="951"/>
      <c r="KNB48" s="951"/>
      <c r="KNC48" s="951"/>
      <c r="KND48" s="951"/>
      <c r="KNE48" s="951"/>
      <c r="KNF48" s="951"/>
      <c r="KNG48" s="951"/>
      <c r="KNH48" s="951"/>
      <c r="KNI48" s="951"/>
      <c r="KNJ48" s="951"/>
      <c r="KNK48" s="951"/>
      <c r="KNL48" s="951"/>
      <c r="KNM48" s="951"/>
      <c r="KNN48" s="951"/>
      <c r="KNO48" s="951"/>
      <c r="KNP48" s="951"/>
      <c r="KNQ48" s="951"/>
      <c r="KNR48" s="951"/>
      <c r="KNS48" s="951"/>
      <c r="KNT48" s="951"/>
      <c r="KNU48" s="951"/>
      <c r="KNV48" s="951"/>
      <c r="KNW48" s="951"/>
      <c r="KNX48" s="951"/>
      <c r="KNY48" s="951"/>
      <c r="KNZ48" s="951"/>
      <c r="KOA48" s="951"/>
      <c r="KOB48" s="951"/>
      <c r="KOC48" s="951"/>
      <c r="KOD48" s="951"/>
      <c r="KOE48" s="951"/>
      <c r="KOF48" s="951"/>
      <c r="KOG48" s="951"/>
      <c r="KOH48" s="951"/>
      <c r="KOI48" s="951"/>
      <c r="KOJ48" s="951"/>
      <c r="KOK48" s="951"/>
      <c r="KOL48" s="951"/>
      <c r="KOM48" s="951"/>
      <c r="KON48" s="951"/>
      <c r="KOO48" s="951"/>
      <c r="KOP48" s="951"/>
      <c r="KOQ48" s="951"/>
      <c r="KOR48" s="951"/>
      <c r="KOS48" s="951"/>
      <c r="KOT48" s="951"/>
      <c r="KOU48" s="951"/>
      <c r="KOV48" s="951"/>
      <c r="KOW48" s="951"/>
      <c r="KOX48" s="951"/>
      <c r="KOY48" s="951"/>
      <c r="KOZ48" s="951"/>
      <c r="KPA48" s="951"/>
      <c r="KPB48" s="951"/>
      <c r="KPC48" s="951"/>
      <c r="KPD48" s="951"/>
      <c r="KPE48" s="951"/>
      <c r="KPF48" s="951"/>
      <c r="KPG48" s="951"/>
      <c r="KPH48" s="951"/>
      <c r="KPI48" s="951"/>
      <c r="KPJ48" s="951"/>
      <c r="KPK48" s="951"/>
      <c r="KPL48" s="951"/>
      <c r="KPM48" s="951"/>
      <c r="KPN48" s="951"/>
      <c r="KPO48" s="951"/>
      <c r="KPP48" s="951"/>
      <c r="KPQ48" s="951"/>
      <c r="KPR48" s="951"/>
      <c r="KPS48" s="951"/>
      <c r="KPT48" s="951"/>
      <c r="KPU48" s="951"/>
      <c r="KPV48" s="951"/>
      <c r="KPW48" s="951"/>
      <c r="KPX48" s="951"/>
      <c r="KPY48" s="951"/>
      <c r="KPZ48" s="951"/>
      <c r="KQA48" s="951"/>
      <c r="KQB48" s="951"/>
      <c r="KQC48" s="951"/>
      <c r="KQD48" s="951"/>
      <c r="KQE48" s="951"/>
      <c r="KQF48" s="951"/>
      <c r="KQG48" s="951"/>
      <c r="KQH48" s="951"/>
      <c r="KQI48" s="951"/>
      <c r="KQJ48" s="951"/>
      <c r="KQK48" s="951"/>
      <c r="KQL48" s="951"/>
      <c r="KQM48" s="951"/>
      <c r="KQN48" s="951"/>
      <c r="KQO48" s="951"/>
      <c r="KQP48" s="951"/>
      <c r="KQQ48" s="951"/>
      <c r="KQR48" s="951"/>
      <c r="KQS48" s="951"/>
      <c r="KQT48" s="951"/>
      <c r="KQU48" s="951"/>
      <c r="KQV48" s="951"/>
      <c r="KQW48" s="951"/>
      <c r="KQX48" s="951"/>
      <c r="KQY48" s="951"/>
      <c r="KQZ48" s="951"/>
      <c r="KRA48" s="951"/>
      <c r="KRB48" s="951"/>
      <c r="KRC48" s="951"/>
      <c r="KRD48" s="951"/>
      <c r="KRE48" s="951"/>
      <c r="KRF48" s="951"/>
      <c r="KRG48" s="951"/>
      <c r="KRH48" s="951"/>
      <c r="KRI48" s="951"/>
      <c r="KRJ48" s="951"/>
      <c r="KRK48" s="951"/>
      <c r="KRL48" s="951"/>
      <c r="KRM48" s="951"/>
      <c r="KRN48" s="951"/>
      <c r="KRO48" s="951"/>
      <c r="KRP48" s="951"/>
      <c r="KRQ48" s="951"/>
      <c r="KRR48" s="951"/>
      <c r="KRS48" s="951"/>
      <c r="KRT48" s="951"/>
      <c r="KRU48" s="951"/>
      <c r="KRV48" s="951"/>
      <c r="KRW48" s="951"/>
      <c r="KRX48" s="951"/>
      <c r="KRY48" s="951"/>
      <c r="KRZ48" s="951"/>
      <c r="KSA48" s="951"/>
      <c r="KSB48" s="951"/>
      <c r="KSC48" s="951"/>
      <c r="KSD48" s="951"/>
      <c r="KSE48" s="951"/>
      <c r="KSF48" s="951"/>
      <c r="KSG48" s="951"/>
      <c r="KSH48" s="951"/>
      <c r="KSI48" s="951"/>
      <c r="KSJ48" s="951"/>
      <c r="KSK48" s="951"/>
      <c r="KSL48" s="951"/>
      <c r="KSM48" s="951"/>
      <c r="KSN48" s="951"/>
      <c r="KSO48" s="951"/>
      <c r="KSP48" s="951"/>
      <c r="KSQ48" s="951"/>
      <c r="KSR48" s="951"/>
      <c r="KSS48" s="951"/>
      <c r="KST48" s="951"/>
      <c r="KSU48" s="951"/>
      <c r="KSV48" s="951"/>
      <c r="KSW48" s="951"/>
      <c r="KSX48" s="951"/>
      <c r="KSY48" s="951"/>
      <c r="KSZ48" s="951"/>
      <c r="KTA48" s="951"/>
      <c r="KTB48" s="951"/>
      <c r="KTC48" s="951"/>
      <c r="KTD48" s="951"/>
      <c r="KTE48" s="951"/>
      <c r="KTF48" s="951"/>
      <c r="KTG48" s="951"/>
      <c r="KTH48" s="951"/>
      <c r="KTI48" s="951"/>
      <c r="KTJ48" s="951"/>
      <c r="KTK48" s="951"/>
      <c r="KTL48" s="951"/>
      <c r="KTM48" s="951"/>
      <c r="KTN48" s="951"/>
      <c r="KTO48" s="951"/>
      <c r="KTP48" s="951"/>
      <c r="KTQ48" s="951"/>
      <c r="KTR48" s="951"/>
      <c r="KTS48" s="951"/>
      <c r="KTT48" s="951"/>
      <c r="KTU48" s="951"/>
      <c r="KTV48" s="951"/>
      <c r="KTW48" s="951"/>
      <c r="KTX48" s="951"/>
      <c r="KTY48" s="951"/>
      <c r="KTZ48" s="951"/>
      <c r="KUA48" s="951"/>
      <c r="KUB48" s="951"/>
      <c r="KUC48" s="951"/>
      <c r="KUD48" s="951"/>
      <c r="KUE48" s="951"/>
      <c r="KUF48" s="951"/>
      <c r="KUG48" s="951"/>
      <c r="KUH48" s="951"/>
      <c r="KUI48" s="951"/>
      <c r="KUJ48" s="951"/>
      <c r="KUK48" s="951"/>
      <c r="KUL48" s="951"/>
      <c r="KUM48" s="951"/>
      <c r="KUN48" s="951"/>
      <c r="KUO48" s="951"/>
      <c r="KUP48" s="951"/>
      <c r="KUQ48" s="951"/>
      <c r="KUR48" s="951"/>
      <c r="KUS48" s="951"/>
      <c r="KUT48" s="951"/>
      <c r="KUU48" s="951"/>
      <c r="KUV48" s="951"/>
      <c r="KUW48" s="951"/>
      <c r="KUX48" s="951"/>
      <c r="KUY48" s="951"/>
      <c r="KUZ48" s="951"/>
      <c r="KVA48" s="951"/>
      <c r="KVB48" s="951"/>
      <c r="KVC48" s="951"/>
      <c r="KVD48" s="951"/>
      <c r="KVE48" s="951"/>
      <c r="KVF48" s="951"/>
      <c r="KVG48" s="951"/>
      <c r="KVH48" s="951"/>
      <c r="KVI48" s="951"/>
      <c r="KVJ48" s="951"/>
      <c r="KVK48" s="951"/>
      <c r="KVL48" s="951"/>
      <c r="KVM48" s="951"/>
      <c r="KVN48" s="951"/>
      <c r="KVO48" s="951"/>
      <c r="KVP48" s="951"/>
      <c r="KVQ48" s="951"/>
      <c r="KVR48" s="951"/>
      <c r="KVS48" s="951"/>
      <c r="KVT48" s="951"/>
      <c r="KVU48" s="951"/>
      <c r="KVV48" s="951"/>
      <c r="KVW48" s="951"/>
      <c r="KVX48" s="951"/>
      <c r="KVY48" s="951"/>
      <c r="KVZ48" s="951"/>
      <c r="KWA48" s="951"/>
      <c r="KWB48" s="951"/>
      <c r="KWC48" s="951"/>
      <c r="KWD48" s="951"/>
      <c r="KWE48" s="951"/>
      <c r="KWF48" s="951"/>
      <c r="KWG48" s="951"/>
      <c r="KWH48" s="951"/>
      <c r="KWI48" s="951"/>
      <c r="KWJ48" s="951"/>
      <c r="KWK48" s="951"/>
      <c r="KWL48" s="951"/>
      <c r="KWM48" s="951"/>
      <c r="KWN48" s="951"/>
      <c r="KWO48" s="951"/>
      <c r="KWP48" s="951"/>
      <c r="KWQ48" s="951"/>
      <c r="KWR48" s="951"/>
      <c r="KWS48" s="951"/>
      <c r="KWT48" s="951"/>
      <c r="KWU48" s="951"/>
      <c r="KWV48" s="951"/>
      <c r="KWW48" s="951"/>
      <c r="KWX48" s="951"/>
      <c r="KWY48" s="951"/>
      <c r="KWZ48" s="951"/>
      <c r="KXA48" s="951"/>
      <c r="KXB48" s="951"/>
      <c r="KXC48" s="951"/>
      <c r="KXD48" s="951"/>
      <c r="KXE48" s="951"/>
      <c r="KXF48" s="951"/>
      <c r="KXG48" s="951"/>
      <c r="KXH48" s="951"/>
      <c r="KXI48" s="951"/>
      <c r="KXJ48" s="951"/>
      <c r="KXK48" s="951"/>
      <c r="KXL48" s="951"/>
      <c r="KXM48" s="951"/>
      <c r="KXN48" s="951"/>
      <c r="KXO48" s="951"/>
      <c r="KXP48" s="951"/>
      <c r="KXQ48" s="951"/>
      <c r="KXR48" s="951"/>
      <c r="KXS48" s="951"/>
      <c r="KXT48" s="951"/>
      <c r="KXU48" s="951"/>
      <c r="KXV48" s="951"/>
      <c r="KXW48" s="951"/>
      <c r="KXX48" s="951"/>
      <c r="KXY48" s="951"/>
      <c r="KXZ48" s="951"/>
      <c r="KYA48" s="951"/>
      <c r="KYB48" s="951"/>
      <c r="KYC48" s="951"/>
      <c r="KYD48" s="951"/>
      <c r="KYE48" s="951"/>
      <c r="KYF48" s="951"/>
      <c r="KYG48" s="951"/>
      <c r="KYH48" s="951"/>
      <c r="KYI48" s="951"/>
      <c r="KYJ48" s="951"/>
      <c r="KYK48" s="951"/>
      <c r="KYL48" s="951"/>
      <c r="KYM48" s="951"/>
      <c r="KYN48" s="951"/>
      <c r="KYO48" s="951"/>
      <c r="KYP48" s="951"/>
      <c r="KYQ48" s="951"/>
      <c r="KYR48" s="951"/>
      <c r="KYS48" s="951"/>
      <c r="KYT48" s="951"/>
      <c r="KYU48" s="951"/>
      <c r="KYV48" s="951"/>
      <c r="KYW48" s="951"/>
      <c r="KYX48" s="951"/>
      <c r="KYY48" s="951"/>
      <c r="KYZ48" s="951"/>
      <c r="KZA48" s="951"/>
      <c r="KZB48" s="951"/>
      <c r="KZC48" s="951"/>
      <c r="KZD48" s="951"/>
      <c r="KZE48" s="951"/>
      <c r="KZF48" s="951"/>
      <c r="KZG48" s="951"/>
      <c r="KZH48" s="951"/>
      <c r="KZI48" s="951"/>
      <c r="KZJ48" s="951"/>
      <c r="KZK48" s="951"/>
      <c r="KZL48" s="951"/>
      <c r="KZM48" s="951"/>
      <c r="KZN48" s="951"/>
      <c r="KZO48" s="951"/>
      <c r="KZP48" s="951"/>
      <c r="KZQ48" s="951"/>
      <c r="KZR48" s="951"/>
      <c r="KZS48" s="951"/>
      <c r="KZT48" s="951"/>
      <c r="KZU48" s="951"/>
      <c r="KZV48" s="951"/>
      <c r="KZW48" s="951"/>
      <c r="KZX48" s="951"/>
      <c r="KZY48" s="951"/>
      <c r="KZZ48" s="951"/>
      <c r="LAA48" s="951"/>
      <c r="LAB48" s="951"/>
      <c r="LAC48" s="951"/>
      <c r="LAD48" s="951"/>
      <c r="LAE48" s="951"/>
      <c r="LAF48" s="951"/>
      <c r="LAG48" s="951"/>
      <c r="LAH48" s="951"/>
      <c r="LAI48" s="951"/>
      <c r="LAJ48" s="951"/>
      <c r="LAK48" s="951"/>
      <c r="LAL48" s="951"/>
      <c r="LAM48" s="951"/>
      <c r="LAN48" s="951"/>
      <c r="LAO48" s="951"/>
      <c r="LAP48" s="951"/>
      <c r="LAQ48" s="951"/>
      <c r="LAR48" s="951"/>
      <c r="LAS48" s="951"/>
      <c r="LAT48" s="951"/>
      <c r="LAU48" s="951"/>
      <c r="LAV48" s="951"/>
      <c r="LAW48" s="951"/>
      <c r="LAX48" s="951"/>
      <c r="LAY48" s="951"/>
      <c r="LAZ48" s="951"/>
      <c r="LBA48" s="951"/>
      <c r="LBB48" s="951"/>
      <c r="LBC48" s="951"/>
      <c r="LBD48" s="951"/>
      <c r="LBE48" s="951"/>
      <c r="LBF48" s="951"/>
      <c r="LBG48" s="951"/>
      <c r="LBH48" s="951"/>
      <c r="LBI48" s="951"/>
      <c r="LBJ48" s="951"/>
      <c r="LBK48" s="951"/>
      <c r="LBL48" s="951"/>
      <c r="LBM48" s="951"/>
      <c r="LBN48" s="951"/>
      <c r="LBO48" s="951"/>
      <c r="LBP48" s="951"/>
      <c r="LBQ48" s="951"/>
      <c r="LBR48" s="951"/>
      <c r="LBS48" s="951"/>
      <c r="LBT48" s="951"/>
      <c r="LBU48" s="951"/>
      <c r="LBV48" s="951"/>
      <c r="LBW48" s="951"/>
      <c r="LBX48" s="951"/>
      <c r="LBY48" s="951"/>
      <c r="LBZ48" s="951"/>
      <c r="LCA48" s="951"/>
      <c r="LCB48" s="951"/>
      <c r="LCC48" s="951"/>
      <c r="LCD48" s="951"/>
      <c r="LCE48" s="951"/>
      <c r="LCF48" s="951"/>
      <c r="LCG48" s="951"/>
      <c r="LCH48" s="951"/>
      <c r="LCI48" s="951"/>
      <c r="LCJ48" s="951"/>
      <c r="LCK48" s="951"/>
      <c r="LCL48" s="951"/>
      <c r="LCM48" s="951"/>
      <c r="LCN48" s="951"/>
      <c r="LCO48" s="951"/>
      <c r="LCP48" s="951"/>
      <c r="LCQ48" s="951"/>
      <c r="LCR48" s="951"/>
      <c r="LCS48" s="951"/>
      <c r="LCT48" s="951"/>
      <c r="LCU48" s="951"/>
      <c r="LCV48" s="951"/>
      <c r="LCW48" s="951"/>
      <c r="LCX48" s="951"/>
      <c r="LCY48" s="951"/>
      <c r="LCZ48" s="951"/>
      <c r="LDA48" s="951"/>
      <c r="LDB48" s="951"/>
      <c r="LDC48" s="951"/>
      <c r="LDD48" s="951"/>
      <c r="LDE48" s="951"/>
      <c r="LDF48" s="951"/>
      <c r="LDG48" s="951"/>
      <c r="LDH48" s="951"/>
      <c r="LDI48" s="951"/>
      <c r="LDJ48" s="951"/>
      <c r="LDK48" s="951"/>
      <c r="LDL48" s="951"/>
      <c r="LDM48" s="951"/>
      <c r="LDN48" s="951"/>
      <c r="LDO48" s="951"/>
      <c r="LDP48" s="951"/>
      <c r="LDQ48" s="951"/>
      <c r="LDR48" s="951"/>
      <c r="LDS48" s="951"/>
      <c r="LDT48" s="951"/>
      <c r="LDU48" s="951"/>
      <c r="LDV48" s="951"/>
      <c r="LDW48" s="951"/>
      <c r="LDX48" s="951"/>
      <c r="LDY48" s="951"/>
      <c r="LDZ48" s="951"/>
      <c r="LEA48" s="951"/>
      <c r="LEB48" s="951"/>
      <c r="LEC48" s="951"/>
      <c r="LED48" s="951"/>
      <c r="LEE48" s="951"/>
      <c r="LEF48" s="951"/>
      <c r="LEG48" s="951"/>
      <c r="LEH48" s="951"/>
      <c r="LEI48" s="951"/>
      <c r="LEJ48" s="951"/>
      <c r="LEK48" s="951"/>
      <c r="LEL48" s="951"/>
      <c r="LEM48" s="951"/>
      <c r="LEN48" s="951"/>
      <c r="LEO48" s="951"/>
      <c r="LEP48" s="951"/>
      <c r="LEQ48" s="951"/>
      <c r="LER48" s="951"/>
      <c r="LES48" s="951"/>
      <c r="LET48" s="951"/>
      <c r="LEU48" s="951"/>
      <c r="LEV48" s="951"/>
      <c r="LEW48" s="951"/>
      <c r="LEX48" s="951"/>
      <c r="LEY48" s="951"/>
      <c r="LEZ48" s="951"/>
      <c r="LFA48" s="951"/>
      <c r="LFB48" s="951"/>
      <c r="LFC48" s="951"/>
      <c r="LFD48" s="951"/>
      <c r="LFE48" s="951"/>
      <c r="LFF48" s="951"/>
      <c r="LFG48" s="951"/>
      <c r="LFH48" s="951"/>
      <c r="LFI48" s="951"/>
      <c r="LFJ48" s="951"/>
      <c r="LFK48" s="951"/>
      <c r="LFL48" s="951"/>
      <c r="LFM48" s="951"/>
      <c r="LFN48" s="951"/>
      <c r="LFO48" s="951"/>
      <c r="LFP48" s="951"/>
      <c r="LFQ48" s="951"/>
      <c r="LFR48" s="951"/>
      <c r="LFS48" s="951"/>
      <c r="LFT48" s="951"/>
      <c r="LFU48" s="951"/>
      <c r="LFV48" s="951"/>
      <c r="LFW48" s="951"/>
      <c r="LFX48" s="951"/>
      <c r="LFY48" s="951"/>
      <c r="LFZ48" s="951"/>
      <c r="LGA48" s="951"/>
      <c r="LGB48" s="951"/>
      <c r="LGC48" s="951"/>
      <c r="LGD48" s="951"/>
      <c r="LGE48" s="951"/>
      <c r="LGF48" s="951"/>
      <c r="LGG48" s="951"/>
      <c r="LGH48" s="951"/>
      <c r="LGI48" s="951"/>
      <c r="LGJ48" s="951"/>
      <c r="LGK48" s="951"/>
      <c r="LGL48" s="951"/>
      <c r="LGM48" s="951"/>
      <c r="LGN48" s="951"/>
      <c r="LGO48" s="951"/>
      <c r="LGP48" s="951"/>
      <c r="LGQ48" s="951"/>
      <c r="LGR48" s="951"/>
      <c r="LGS48" s="951"/>
      <c r="LGT48" s="951"/>
      <c r="LGU48" s="951"/>
      <c r="LGV48" s="951"/>
      <c r="LGW48" s="951"/>
      <c r="LGX48" s="951"/>
      <c r="LGY48" s="951"/>
      <c r="LGZ48" s="951"/>
      <c r="LHA48" s="951"/>
      <c r="LHB48" s="951"/>
      <c r="LHC48" s="951"/>
      <c r="LHD48" s="951"/>
      <c r="LHE48" s="951"/>
      <c r="LHF48" s="951"/>
      <c r="LHG48" s="951"/>
      <c r="LHH48" s="951"/>
      <c r="LHI48" s="951"/>
      <c r="LHJ48" s="951"/>
      <c r="LHK48" s="951"/>
      <c r="LHL48" s="951"/>
      <c r="LHM48" s="951"/>
      <c r="LHN48" s="951"/>
      <c r="LHO48" s="951"/>
      <c r="LHP48" s="951"/>
      <c r="LHQ48" s="951"/>
      <c r="LHR48" s="951"/>
      <c r="LHS48" s="951"/>
      <c r="LHT48" s="951"/>
      <c r="LHU48" s="951"/>
      <c r="LHV48" s="951"/>
      <c r="LHW48" s="951"/>
      <c r="LHX48" s="951"/>
      <c r="LHY48" s="951"/>
      <c r="LHZ48" s="951"/>
      <c r="LIA48" s="951"/>
      <c r="LIB48" s="951"/>
      <c r="LIC48" s="951"/>
      <c r="LID48" s="951"/>
      <c r="LIE48" s="951"/>
      <c r="LIF48" s="951"/>
      <c r="LIG48" s="951"/>
      <c r="LIH48" s="951"/>
      <c r="LII48" s="951"/>
      <c r="LIJ48" s="951"/>
      <c r="LIK48" s="951"/>
      <c r="LIL48" s="951"/>
      <c r="LIM48" s="951"/>
      <c r="LIN48" s="951"/>
      <c r="LIO48" s="951"/>
      <c r="LIP48" s="951"/>
      <c r="LIQ48" s="951"/>
      <c r="LIR48" s="951"/>
      <c r="LIS48" s="951"/>
      <c r="LIT48" s="951"/>
      <c r="LIU48" s="951"/>
      <c r="LIV48" s="951"/>
      <c r="LIW48" s="951"/>
      <c r="LIX48" s="951"/>
      <c r="LIY48" s="951"/>
      <c r="LIZ48" s="951"/>
      <c r="LJA48" s="951"/>
      <c r="LJB48" s="951"/>
      <c r="LJC48" s="951"/>
      <c r="LJD48" s="951"/>
      <c r="LJE48" s="951"/>
      <c r="LJF48" s="951"/>
      <c r="LJG48" s="951"/>
      <c r="LJH48" s="951"/>
      <c r="LJI48" s="951"/>
      <c r="LJJ48" s="951"/>
      <c r="LJK48" s="951"/>
      <c r="LJL48" s="951"/>
      <c r="LJM48" s="951"/>
      <c r="LJN48" s="951"/>
      <c r="LJO48" s="951"/>
      <c r="LJP48" s="951"/>
      <c r="LJQ48" s="951"/>
      <c r="LJR48" s="951"/>
      <c r="LJS48" s="951"/>
      <c r="LJT48" s="951"/>
      <c r="LJU48" s="951"/>
      <c r="LJV48" s="951"/>
      <c r="LJW48" s="951"/>
      <c r="LJX48" s="951"/>
      <c r="LJY48" s="951"/>
      <c r="LJZ48" s="951"/>
      <c r="LKA48" s="951"/>
      <c r="LKB48" s="951"/>
      <c r="LKC48" s="951"/>
      <c r="LKD48" s="951"/>
      <c r="LKE48" s="951"/>
      <c r="LKF48" s="951"/>
      <c r="LKG48" s="951"/>
      <c r="LKH48" s="951"/>
      <c r="LKI48" s="951"/>
      <c r="LKJ48" s="951"/>
      <c r="LKK48" s="951"/>
      <c r="LKL48" s="951"/>
      <c r="LKM48" s="951"/>
      <c r="LKN48" s="951"/>
      <c r="LKO48" s="951"/>
      <c r="LKP48" s="951"/>
      <c r="LKQ48" s="951"/>
      <c r="LKR48" s="951"/>
      <c r="LKS48" s="951"/>
      <c r="LKT48" s="951"/>
      <c r="LKU48" s="951"/>
      <c r="LKV48" s="951"/>
      <c r="LKW48" s="951"/>
      <c r="LKX48" s="951"/>
      <c r="LKY48" s="951"/>
      <c r="LKZ48" s="951"/>
      <c r="LLA48" s="951"/>
      <c r="LLB48" s="951"/>
      <c r="LLC48" s="951"/>
      <c r="LLD48" s="951"/>
      <c r="LLE48" s="951"/>
      <c r="LLF48" s="951"/>
      <c r="LLG48" s="951"/>
      <c r="LLH48" s="951"/>
      <c r="LLI48" s="951"/>
      <c r="LLJ48" s="951"/>
      <c r="LLK48" s="951"/>
      <c r="LLL48" s="951"/>
      <c r="LLM48" s="951"/>
      <c r="LLN48" s="951"/>
      <c r="LLO48" s="951"/>
      <c r="LLP48" s="951"/>
      <c r="LLQ48" s="951"/>
      <c r="LLR48" s="951"/>
      <c r="LLS48" s="951"/>
      <c r="LLT48" s="951"/>
      <c r="LLU48" s="951"/>
      <c r="LLV48" s="951"/>
      <c r="LLW48" s="951"/>
      <c r="LLX48" s="951"/>
      <c r="LLY48" s="951"/>
      <c r="LLZ48" s="951"/>
      <c r="LMA48" s="951"/>
      <c r="LMB48" s="951"/>
      <c r="LMC48" s="951"/>
      <c r="LMD48" s="951"/>
      <c r="LME48" s="951"/>
      <c r="LMF48" s="951"/>
      <c r="LMG48" s="951"/>
      <c r="LMH48" s="951"/>
      <c r="LMI48" s="951"/>
      <c r="LMJ48" s="951"/>
      <c r="LMK48" s="951"/>
      <c r="LML48" s="951"/>
      <c r="LMM48" s="951"/>
      <c r="LMN48" s="951"/>
      <c r="LMO48" s="951"/>
      <c r="LMP48" s="951"/>
      <c r="LMQ48" s="951"/>
      <c r="LMR48" s="951"/>
      <c r="LMS48" s="951"/>
      <c r="LMT48" s="951"/>
      <c r="LMU48" s="951"/>
      <c r="LMV48" s="951"/>
      <c r="LMW48" s="951"/>
      <c r="LMX48" s="951"/>
      <c r="LMY48" s="951"/>
      <c r="LMZ48" s="951"/>
      <c r="LNA48" s="951"/>
      <c r="LNB48" s="951"/>
      <c r="LNC48" s="951"/>
      <c r="LND48" s="951"/>
      <c r="LNE48" s="951"/>
      <c r="LNF48" s="951"/>
      <c r="LNG48" s="951"/>
      <c r="LNH48" s="951"/>
      <c r="LNI48" s="951"/>
      <c r="LNJ48" s="951"/>
      <c r="LNK48" s="951"/>
      <c r="LNL48" s="951"/>
      <c r="LNM48" s="951"/>
      <c r="LNN48" s="951"/>
      <c r="LNO48" s="951"/>
      <c r="LNP48" s="951"/>
      <c r="LNQ48" s="951"/>
      <c r="LNR48" s="951"/>
      <c r="LNS48" s="951"/>
      <c r="LNT48" s="951"/>
      <c r="LNU48" s="951"/>
      <c r="LNV48" s="951"/>
      <c r="LNW48" s="951"/>
      <c r="LNX48" s="951"/>
      <c r="LNY48" s="951"/>
      <c r="LNZ48" s="951"/>
      <c r="LOA48" s="951"/>
      <c r="LOB48" s="951"/>
      <c r="LOC48" s="951"/>
      <c r="LOD48" s="951"/>
      <c r="LOE48" s="951"/>
      <c r="LOF48" s="951"/>
      <c r="LOG48" s="951"/>
      <c r="LOH48" s="951"/>
      <c r="LOI48" s="951"/>
      <c r="LOJ48" s="951"/>
      <c r="LOK48" s="951"/>
      <c r="LOL48" s="951"/>
      <c r="LOM48" s="951"/>
      <c r="LON48" s="951"/>
      <c r="LOO48" s="951"/>
      <c r="LOP48" s="951"/>
      <c r="LOQ48" s="951"/>
      <c r="LOR48" s="951"/>
      <c r="LOS48" s="951"/>
      <c r="LOT48" s="951"/>
      <c r="LOU48" s="951"/>
      <c r="LOV48" s="951"/>
      <c r="LOW48" s="951"/>
      <c r="LOX48" s="951"/>
      <c r="LOY48" s="951"/>
      <c r="LOZ48" s="951"/>
      <c r="LPA48" s="951"/>
      <c r="LPB48" s="951"/>
      <c r="LPC48" s="951"/>
      <c r="LPD48" s="951"/>
      <c r="LPE48" s="951"/>
      <c r="LPF48" s="951"/>
      <c r="LPG48" s="951"/>
      <c r="LPH48" s="951"/>
      <c r="LPI48" s="951"/>
      <c r="LPJ48" s="951"/>
      <c r="LPK48" s="951"/>
      <c r="LPL48" s="951"/>
      <c r="LPM48" s="951"/>
      <c r="LPN48" s="951"/>
      <c r="LPO48" s="951"/>
      <c r="LPP48" s="951"/>
      <c r="LPQ48" s="951"/>
      <c r="LPR48" s="951"/>
      <c r="LPS48" s="951"/>
      <c r="LPT48" s="951"/>
      <c r="LPU48" s="951"/>
      <c r="LPV48" s="951"/>
      <c r="LPW48" s="951"/>
      <c r="LPX48" s="951"/>
      <c r="LPY48" s="951"/>
      <c r="LPZ48" s="951"/>
      <c r="LQA48" s="951"/>
      <c r="LQB48" s="951"/>
      <c r="LQC48" s="951"/>
      <c r="LQD48" s="951"/>
      <c r="LQE48" s="951"/>
      <c r="LQF48" s="951"/>
      <c r="LQG48" s="951"/>
      <c r="LQH48" s="951"/>
      <c r="LQI48" s="951"/>
      <c r="LQJ48" s="951"/>
      <c r="LQK48" s="951"/>
      <c r="LQL48" s="951"/>
      <c r="LQM48" s="951"/>
      <c r="LQN48" s="951"/>
      <c r="LQO48" s="951"/>
      <c r="LQP48" s="951"/>
      <c r="LQQ48" s="951"/>
      <c r="LQR48" s="951"/>
      <c r="LQS48" s="951"/>
      <c r="LQT48" s="951"/>
      <c r="LQU48" s="951"/>
      <c r="LQV48" s="951"/>
      <c r="LQW48" s="951"/>
      <c r="LQX48" s="951"/>
      <c r="LQY48" s="951"/>
      <c r="LQZ48" s="951"/>
      <c r="LRA48" s="951"/>
      <c r="LRB48" s="951"/>
      <c r="LRC48" s="951"/>
      <c r="LRD48" s="951"/>
      <c r="LRE48" s="951"/>
      <c r="LRF48" s="951"/>
      <c r="LRG48" s="951"/>
      <c r="LRH48" s="951"/>
      <c r="LRI48" s="951"/>
      <c r="LRJ48" s="951"/>
      <c r="LRK48" s="951"/>
      <c r="LRL48" s="951"/>
      <c r="LRM48" s="951"/>
      <c r="LRN48" s="951"/>
      <c r="LRO48" s="951"/>
      <c r="LRP48" s="951"/>
      <c r="LRQ48" s="951"/>
      <c r="LRR48" s="951"/>
      <c r="LRS48" s="951"/>
      <c r="LRT48" s="951"/>
      <c r="LRU48" s="951"/>
      <c r="LRV48" s="951"/>
      <c r="LRW48" s="951"/>
      <c r="LRX48" s="951"/>
      <c r="LRY48" s="951"/>
      <c r="LRZ48" s="951"/>
      <c r="LSA48" s="951"/>
      <c r="LSB48" s="951"/>
      <c r="LSC48" s="951"/>
      <c r="LSD48" s="951"/>
      <c r="LSE48" s="951"/>
      <c r="LSF48" s="951"/>
      <c r="LSG48" s="951"/>
      <c r="LSH48" s="951"/>
      <c r="LSI48" s="951"/>
      <c r="LSJ48" s="951"/>
      <c r="LSK48" s="951"/>
      <c r="LSL48" s="951"/>
      <c r="LSM48" s="951"/>
      <c r="LSN48" s="951"/>
      <c r="LSO48" s="951"/>
      <c r="LSP48" s="951"/>
      <c r="LSQ48" s="951"/>
      <c r="LSR48" s="951"/>
      <c r="LSS48" s="951"/>
      <c r="LST48" s="951"/>
      <c r="LSU48" s="951"/>
      <c r="LSV48" s="951"/>
      <c r="LSW48" s="951"/>
      <c r="LSX48" s="951"/>
      <c r="LSY48" s="951"/>
      <c r="LSZ48" s="951"/>
      <c r="LTA48" s="951"/>
      <c r="LTB48" s="951"/>
      <c r="LTC48" s="951"/>
      <c r="LTD48" s="951"/>
      <c r="LTE48" s="951"/>
      <c r="LTF48" s="951"/>
      <c r="LTG48" s="951"/>
      <c r="LTH48" s="951"/>
      <c r="LTI48" s="951"/>
      <c r="LTJ48" s="951"/>
      <c r="LTK48" s="951"/>
      <c r="LTL48" s="951"/>
      <c r="LTM48" s="951"/>
      <c r="LTN48" s="951"/>
      <c r="LTO48" s="951"/>
      <c r="LTP48" s="951"/>
      <c r="LTQ48" s="951"/>
      <c r="LTR48" s="951"/>
      <c r="LTS48" s="951"/>
      <c r="LTT48" s="951"/>
      <c r="LTU48" s="951"/>
      <c r="LTV48" s="951"/>
      <c r="LTW48" s="951"/>
      <c r="LTX48" s="951"/>
      <c r="LTY48" s="951"/>
      <c r="LTZ48" s="951"/>
      <c r="LUA48" s="951"/>
      <c r="LUB48" s="951"/>
      <c r="LUC48" s="951"/>
      <c r="LUD48" s="951"/>
      <c r="LUE48" s="951"/>
      <c r="LUF48" s="951"/>
      <c r="LUG48" s="951"/>
      <c r="LUH48" s="951"/>
      <c r="LUI48" s="951"/>
      <c r="LUJ48" s="951"/>
      <c r="LUK48" s="951"/>
      <c r="LUL48" s="951"/>
      <c r="LUM48" s="951"/>
      <c r="LUN48" s="951"/>
      <c r="LUO48" s="951"/>
      <c r="LUP48" s="951"/>
      <c r="LUQ48" s="951"/>
      <c r="LUR48" s="951"/>
      <c r="LUS48" s="951"/>
      <c r="LUT48" s="951"/>
      <c r="LUU48" s="951"/>
      <c r="LUV48" s="951"/>
      <c r="LUW48" s="951"/>
      <c r="LUX48" s="951"/>
      <c r="LUY48" s="951"/>
      <c r="LUZ48" s="951"/>
      <c r="LVA48" s="951"/>
      <c r="LVB48" s="951"/>
      <c r="LVC48" s="951"/>
      <c r="LVD48" s="951"/>
      <c r="LVE48" s="951"/>
      <c r="LVF48" s="951"/>
      <c r="LVG48" s="951"/>
      <c r="LVH48" s="951"/>
      <c r="LVI48" s="951"/>
      <c r="LVJ48" s="951"/>
      <c r="LVK48" s="951"/>
      <c r="LVL48" s="951"/>
      <c r="LVM48" s="951"/>
      <c r="LVN48" s="951"/>
      <c r="LVO48" s="951"/>
      <c r="LVP48" s="951"/>
      <c r="LVQ48" s="951"/>
      <c r="LVR48" s="951"/>
      <c r="LVS48" s="951"/>
      <c r="LVT48" s="951"/>
      <c r="LVU48" s="951"/>
      <c r="LVV48" s="951"/>
      <c r="LVW48" s="951"/>
      <c r="LVX48" s="951"/>
      <c r="LVY48" s="951"/>
      <c r="LVZ48" s="951"/>
      <c r="LWA48" s="951"/>
      <c r="LWB48" s="951"/>
      <c r="LWC48" s="951"/>
      <c r="LWD48" s="951"/>
      <c r="LWE48" s="951"/>
      <c r="LWF48" s="951"/>
      <c r="LWG48" s="951"/>
      <c r="LWH48" s="951"/>
      <c r="LWI48" s="951"/>
      <c r="LWJ48" s="951"/>
      <c r="LWK48" s="951"/>
      <c r="LWL48" s="951"/>
      <c r="LWM48" s="951"/>
      <c r="LWN48" s="951"/>
      <c r="LWO48" s="951"/>
      <c r="LWP48" s="951"/>
      <c r="LWQ48" s="951"/>
      <c r="LWR48" s="951"/>
      <c r="LWS48" s="951"/>
      <c r="LWT48" s="951"/>
      <c r="LWU48" s="951"/>
      <c r="LWV48" s="951"/>
      <c r="LWW48" s="951"/>
      <c r="LWX48" s="951"/>
      <c r="LWY48" s="951"/>
      <c r="LWZ48" s="951"/>
      <c r="LXA48" s="951"/>
      <c r="LXB48" s="951"/>
      <c r="LXC48" s="951"/>
      <c r="LXD48" s="951"/>
      <c r="LXE48" s="951"/>
      <c r="LXF48" s="951"/>
      <c r="LXG48" s="951"/>
      <c r="LXH48" s="951"/>
      <c r="LXI48" s="951"/>
      <c r="LXJ48" s="951"/>
      <c r="LXK48" s="951"/>
      <c r="LXL48" s="951"/>
      <c r="LXM48" s="951"/>
      <c r="LXN48" s="951"/>
      <c r="LXO48" s="951"/>
      <c r="LXP48" s="951"/>
      <c r="LXQ48" s="951"/>
      <c r="LXR48" s="951"/>
      <c r="LXS48" s="951"/>
      <c r="LXT48" s="951"/>
      <c r="LXU48" s="951"/>
      <c r="LXV48" s="951"/>
      <c r="LXW48" s="951"/>
      <c r="LXX48" s="951"/>
      <c r="LXY48" s="951"/>
      <c r="LXZ48" s="951"/>
      <c r="LYA48" s="951"/>
      <c r="LYB48" s="951"/>
      <c r="LYC48" s="951"/>
      <c r="LYD48" s="951"/>
      <c r="LYE48" s="951"/>
      <c r="LYF48" s="951"/>
      <c r="LYG48" s="951"/>
      <c r="LYH48" s="951"/>
      <c r="LYI48" s="951"/>
      <c r="LYJ48" s="951"/>
      <c r="LYK48" s="951"/>
      <c r="LYL48" s="951"/>
      <c r="LYM48" s="951"/>
      <c r="LYN48" s="951"/>
      <c r="LYO48" s="951"/>
      <c r="LYP48" s="951"/>
      <c r="LYQ48" s="951"/>
      <c r="LYR48" s="951"/>
      <c r="LYS48" s="951"/>
      <c r="LYT48" s="951"/>
      <c r="LYU48" s="951"/>
      <c r="LYV48" s="951"/>
      <c r="LYW48" s="951"/>
      <c r="LYX48" s="951"/>
      <c r="LYY48" s="951"/>
      <c r="LYZ48" s="951"/>
      <c r="LZA48" s="951"/>
      <c r="LZB48" s="951"/>
      <c r="LZC48" s="951"/>
      <c r="LZD48" s="951"/>
      <c r="LZE48" s="951"/>
      <c r="LZF48" s="951"/>
      <c r="LZG48" s="951"/>
      <c r="LZH48" s="951"/>
      <c r="LZI48" s="951"/>
      <c r="LZJ48" s="951"/>
      <c r="LZK48" s="951"/>
      <c r="LZL48" s="951"/>
      <c r="LZM48" s="951"/>
      <c r="LZN48" s="951"/>
      <c r="LZO48" s="951"/>
      <c r="LZP48" s="951"/>
      <c r="LZQ48" s="951"/>
      <c r="LZR48" s="951"/>
      <c r="LZS48" s="951"/>
      <c r="LZT48" s="951"/>
      <c r="LZU48" s="951"/>
      <c r="LZV48" s="951"/>
      <c r="LZW48" s="951"/>
      <c r="LZX48" s="951"/>
      <c r="LZY48" s="951"/>
      <c r="LZZ48" s="951"/>
      <c r="MAA48" s="951"/>
      <c r="MAB48" s="951"/>
      <c r="MAC48" s="951"/>
      <c r="MAD48" s="951"/>
      <c r="MAE48" s="951"/>
      <c r="MAF48" s="951"/>
      <c r="MAG48" s="951"/>
      <c r="MAH48" s="951"/>
      <c r="MAI48" s="951"/>
      <c r="MAJ48" s="951"/>
      <c r="MAK48" s="951"/>
      <c r="MAL48" s="951"/>
      <c r="MAM48" s="951"/>
      <c r="MAN48" s="951"/>
      <c r="MAO48" s="951"/>
      <c r="MAP48" s="951"/>
      <c r="MAQ48" s="951"/>
      <c r="MAR48" s="951"/>
      <c r="MAS48" s="951"/>
      <c r="MAT48" s="951"/>
      <c r="MAU48" s="951"/>
      <c r="MAV48" s="951"/>
      <c r="MAW48" s="951"/>
      <c r="MAX48" s="951"/>
      <c r="MAY48" s="951"/>
      <c r="MAZ48" s="951"/>
      <c r="MBA48" s="951"/>
      <c r="MBB48" s="951"/>
      <c r="MBC48" s="951"/>
      <c r="MBD48" s="951"/>
      <c r="MBE48" s="951"/>
      <c r="MBF48" s="951"/>
      <c r="MBG48" s="951"/>
      <c r="MBH48" s="951"/>
      <c r="MBI48" s="951"/>
      <c r="MBJ48" s="951"/>
      <c r="MBK48" s="951"/>
      <c r="MBL48" s="951"/>
      <c r="MBM48" s="951"/>
      <c r="MBN48" s="951"/>
      <c r="MBO48" s="951"/>
      <c r="MBP48" s="951"/>
      <c r="MBQ48" s="951"/>
      <c r="MBR48" s="951"/>
      <c r="MBS48" s="951"/>
      <c r="MBT48" s="951"/>
      <c r="MBU48" s="951"/>
      <c r="MBV48" s="951"/>
      <c r="MBW48" s="951"/>
      <c r="MBX48" s="951"/>
      <c r="MBY48" s="951"/>
      <c r="MBZ48" s="951"/>
      <c r="MCA48" s="951"/>
      <c r="MCB48" s="951"/>
      <c r="MCC48" s="951"/>
      <c r="MCD48" s="951"/>
      <c r="MCE48" s="951"/>
      <c r="MCF48" s="951"/>
      <c r="MCG48" s="951"/>
      <c r="MCH48" s="951"/>
      <c r="MCI48" s="951"/>
      <c r="MCJ48" s="951"/>
      <c r="MCK48" s="951"/>
      <c r="MCL48" s="951"/>
      <c r="MCM48" s="951"/>
      <c r="MCN48" s="951"/>
      <c r="MCO48" s="951"/>
      <c r="MCP48" s="951"/>
      <c r="MCQ48" s="951"/>
      <c r="MCR48" s="951"/>
      <c r="MCS48" s="951"/>
      <c r="MCT48" s="951"/>
      <c r="MCU48" s="951"/>
      <c r="MCV48" s="951"/>
      <c r="MCW48" s="951"/>
      <c r="MCX48" s="951"/>
      <c r="MCY48" s="951"/>
      <c r="MCZ48" s="951"/>
      <c r="MDA48" s="951"/>
      <c r="MDB48" s="951"/>
      <c r="MDC48" s="951"/>
      <c r="MDD48" s="951"/>
      <c r="MDE48" s="951"/>
      <c r="MDF48" s="951"/>
      <c r="MDG48" s="951"/>
      <c r="MDH48" s="951"/>
      <c r="MDI48" s="951"/>
      <c r="MDJ48" s="951"/>
      <c r="MDK48" s="951"/>
      <c r="MDL48" s="951"/>
      <c r="MDM48" s="951"/>
      <c r="MDN48" s="951"/>
      <c r="MDO48" s="951"/>
      <c r="MDP48" s="951"/>
      <c r="MDQ48" s="951"/>
      <c r="MDR48" s="951"/>
      <c r="MDS48" s="951"/>
      <c r="MDT48" s="951"/>
      <c r="MDU48" s="951"/>
      <c r="MDV48" s="951"/>
      <c r="MDW48" s="951"/>
      <c r="MDX48" s="951"/>
      <c r="MDY48" s="951"/>
      <c r="MDZ48" s="951"/>
      <c r="MEA48" s="951"/>
      <c r="MEB48" s="951"/>
      <c r="MEC48" s="951"/>
      <c r="MED48" s="951"/>
      <c r="MEE48" s="951"/>
      <c r="MEF48" s="951"/>
      <c r="MEG48" s="951"/>
      <c r="MEH48" s="951"/>
      <c r="MEI48" s="951"/>
      <c r="MEJ48" s="951"/>
      <c r="MEK48" s="951"/>
      <c r="MEL48" s="951"/>
      <c r="MEM48" s="951"/>
      <c r="MEN48" s="951"/>
      <c r="MEO48" s="951"/>
      <c r="MEP48" s="951"/>
      <c r="MEQ48" s="951"/>
      <c r="MER48" s="951"/>
      <c r="MES48" s="951"/>
      <c r="MET48" s="951"/>
      <c r="MEU48" s="951"/>
      <c r="MEV48" s="951"/>
      <c r="MEW48" s="951"/>
      <c r="MEX48" s="951"/>
      <c r="MEY48" s="951"/>
      <c r="MEZ48" s="951"/>
      <c r="MFA48" s="951"/>
      <c r="MFB48" s="951"/>
      <c r="MFC48" s="951"/>
      <c r="MFD48" s="951"/>
      <c r="MFE48" s="951"/>
      <c r="MFF48" s="951"/>
      <c r="MFG48" s="951"/>
      <c r="MFH48" s="951"/>
      <c r="MFI48" s="951"/>
      <c r="MFJ48" s="951"/>
      <c r="MFK48" s="951"/>
      <c r="MFL48" s="951"/>
      <c r="MFM48" s="951"/>
      <c r="MFN48" s="951"/>
      <c r="MFO48" s="951"/>
      <c r="MFP48" s="951"/>
      <c r="MFQ48" s="951"/>
      <c r="MFR48" s="951"/>
      <c r="MFS48" s="951"/>
      <c r="MFT48" s="951"/>
      <c r="MFU48" s="951"/>
      <c r="MFV48" s="951"/>
      <c r="MFW48" s="951"/>
      <c r="MFX48" s="951"/>
      <c r="MFY48" s="951"/>
      <c r="MFZ48" s="951"/>
      <c r="MGA48" s="951"/>
      <c r="MGB48" s="951"/>
      <c r="MGC48" s="951"/>
      <c r="MGD48" s="951"/>
      <c r="MGE48" s="951"/>
      <c r="MGF48" s="951"/>
      <c r="MGG48" s="951"/>
      <c r="MGH48" s="951"/>
      <c r="MGI48" s="951"/>
      <c r="MGJ48" s="951"/>
      <c r="MGK48" s="951"/>
      <c r="MGL48" s="951"/>
      <c r="MGM48" s="951"/>
      <c r="MGN48" s="951"/>
      <c r="MGO48" s="951"/>
      <c r="MGP48" s="951"/>
      <c r="MGQ48" s="951"/>
      <c r="MGR48" s="951"/>
      <c r="MGS48" s="951"/>
      <c r="MGT48" s="951"/>
      <c r="MGU48" s="951"/>
      <c r="MGV48" s="951"/>
      <c r="MGW48" s="951"/>
      <c r="MGX48" s="951"/>
      <c r="MGY48" s="951"/>
      <c r="MGZ48" s="951"/>
      <c r="MHA48" s="951"/>
      <c r="MHB48" s="951"/>
      <c r="MHC48" s="951"/>
      <c r="MHD48" s="951"/>
      <c r="MHE48" s="951"/>
      <c r="MHF48" s="951"/>
      <c r="MHG48" s="951"/>
      <c r="MHH48" s="951"/>
      <c r="MHI48" s="951"/>
      <c r="MHJ48" s="951"/>
      <c r="MHK48" s="951"/>
      <c r="MHL48" s="951"/>
      <c r="MHM48" s="951"/>
      <c r="MHN48" s="951"/>
      <c r="MHO48" s="951"/>
      <c r="MHP48" s="951"/>
      <c r="MHQ48" s="951"/>
      <c r="MHR48" s="951"/>
      <c r="MHS48" s="951"/>
      <c r="MHT48" s="951"/>
      <c r="MHU48" s="951"/>
      <c r="MHV48" s="951"/>
      <c r="MHW48" s="951"/>
      <c r="MHX48" s="951"/>
      <c r="MHY48" s="951"/>
      <c r="MHZ48" s="951"/>
      <c r="MIA48" s="951"/>
      <c r="MIB48" s="951"/>
      <c r="MIC48" s="951"/>
      <c r="MID48" s="951"/>
      <c r="MIE48" s="951"/>
      <c r="MIF48" s="951"/>
      <c r="MIG48" s="951"/>
      <c r="MIH48" s="951"/>
      <c r="MII48" s="951"/>
      <c r="MIJ48" s="951"/>
      <c r="MIK48" s="951"/>
      <c r="MIL48" s="951"/>
      <c r="MIM48" s="951"/>
      <c r="MIN48" s="951"/>
      <c r="MIO48" s="951"/>
      <c r="MIP48" s="951"/>
      <c r="MIQ48" s="951"/>
      <c r="MIR48" s="951"/>
      <c r="MIS48" s="951"/>
      <c r="MIT48" s="951"/>
      <c r="MIU48" s="951"/>
      <c r="MIV48" s="951"/>
      <c r="MIW48" s="951"/>
      <c r="MIX48" s="951"/>
      <c r="MIY48" s="951"/>
      <c r="MIZ48" s="951"/>
      <c r="MJA48" s="951"/>
      <c r="MJB48" s="951"/>
      <c r="MJC48" s="951"/>
      <c r="MJD48" s="951"/>
      <c r="MJE48" s="951"/>
      <c r="MJF48" s="951"/>
      <c r="MJG48" s="951"/>
      <c r="MJH48" s="951"/>
      <c r="MJI48" s="951"/>
      <c r="MJJ48" s="951"/>
      <c r="MJK48" s="951"/>
      <c r="MJL48" s="951"/>
      <c r="MJM48" s="951"/>
      <c r="MJN48" s="951"/>
      <c r="MJO48" s="951"/>
      <c r="MJP48" s="951"/>
      <c r="MJQ48" s="951"/>
      <c r="MJR48" s="951"/>
      <c r="MJS48" s="951"/>
      <c r="MJT48" s="951"/>
      <c r="MJU48" s="951"/>
      <c r="MJV48" s="951"/>
      <c r="MJW48" s="951"/>
      <c r="MJX48" s="951"/>
      <c r="MJY48" s="951"/>
      <c r="MJZ48" s="951"/>
      <c r="MKA48" s="951"/>
      <c r="MKB48" s="951"/>
      <c r="MKC48" s="951"/>
      <c r="MKD48" s="951"/>
      <c r="MKE48" s="951"/>
      <c r="MKF48" s="951"/>
      <c r="MKG48" s="951"/>
      <c r="MKH48" s="951"/>
      <c r="MKI48" s="951"/>
      <c r="MKJ48" s="951"/>
      <c r="MKK48" s="951"/>
      <c r="MKL48" s="951"/>
      <c r="MKM48" s="951"/>
      <c r="MKN48" s="951"/>
      <c r="MKO48" s="951"/>
      <c r="MKP48" s="951"/>
      <c r="MKQ48" s="951"/>
      <c r="MKR48" s="951"/>
      <c r="MKS48" s="951"/>
      <c r="MKT48" s="951"/>
      <c r="MKU48" s="951"/>
      <c r="MKV48" s="951"/>
      <c r="MKW48" s="951"/>
      <c r="MKX48" s="951"/>
      <c r="MKY48" s="951"/>
      <c r="MKZ48" s="951"/>
      <c r="MLA48" s="951"/>
      <c r="MLB48" s="951"/>
      <c r="MLC48" s="951"/>
      <c r="MLD48" s="951"/>
      <c r="MLE48" s="951"/>
      <c r="MLF48" s="951"/>
      <c r="MLG48" s="951"/>
      <c r="MLH48" s="951"/>
      <c r="MLI48" s="951"/>
      <c r="MLJ48" s="951"/>
      <c r="MLK48" s="951"/>
      <c r="MLL48" s="951"/>
      <c r="MLM48" s="951"/>
      <c r="MLN48" s="951"/>
      <c r="MLO48" s="951"/>
      <c r="MLP48" s="951"/>
      <c r="MLQ48" s="951"/>
      <c r="MLR48" s="951"/>
      <c r="MLS48" s="951"/>
      <c r="MLT48" s="951"/>
      <c r="MLU48" s="951"/>
      <c r="MLV48" s="951"/>
      <c r="MLW48" s="951"/>
      <c r="MLX48" s="951"/>
      <c r="MLY48" s="951"/>
      <c r="MLZ48" s="951"/>
      <c r="MMA48" s="951"/>
      <c r="MMB48" s="951"/>
      <c r="MMC48" s="951"/>
      <c r="MMD48" s="951"/>
      <c r="MME48" s="951"/>
      <c r="MMF48" s="951"/>
      <c r="MMG48" s="951"/>
      <c r="MMH48" s="951"/>
      <c r="MMI48" s="951"/>
      <c r="MMJ48" s="951"/>
      <c r="MMK48" s="951"/>
      <c r="MML48" s="951"/>
      <c r="MMM48" s="951"/>
      <c r="MMN48" s="951"/>
      <c r="MMO48" s="951"/>
      <c r="MMP48" s="951"/>
      <c r="MMQ48" s="951"/>
      <c r="MMR48" s="951"/>
      <c r="MMS48" s="951"/>
      <c r="MMT48" s="951"/>
      <c r="MMU48" s="951"/>
      <c r="MMV48" s="951"/>
      <c r="MMW48" s="951"/>
      <c r="MMX48" s="951"/>
      <c r="MMY48" s="951"/>
      <c r="MMZ48" s="951"/>
      <c r="MNA48" s="951"/>
      <c r="MNB48" s="951"/>
      <c r="MNC48" s="951"/>
      <c r="MND48" s="951"/>
      <c r="MNE48" s="951"/>
      <c r="MNF48" s="951"/>
      <c r="MNG48" s="951"/>
      <c r="MNH48" s="951"/>
      <c r="MNI48" s="951"/>
      <c r="MNJ48" s="951"/>
      <c r="MNK48" s="951"/>
      <c r="MNL48" s="951"/>
      <c r="MNM48" s="951"/>
      <c r="MNN48" s="951"/>
      <c r="MNO48" s="951"/>
      <c r="MNP48" s="951"/>
      <c r="MNQ48" s="951"/>
      <c r="MNR48" s="951"/>
      <c r="MNS48" s="951"/>
      <c r="MNT48" s="951"/>
      <c r="MNU48" s="951"/>
      <c r="MNV48" s="951"/>
      <c r="MNW48" s="951"/>
      <c r="MNX48" s="951"/>
      <c r="MNY48" s="951"/>
      <c r="MNZ48" s="951"/>
      <c r="MOA48" s="951"/>
      <c r="MOB48" s="951"/>
      <c r="MOC48" s="951"/>
      <c r="MOD48" s="951"/>
      <c r="MOE48" s="951"/>
      <c r="MOF48" s="951"/>
      <c r="MOG48" s="951"/>
      <c r="MOH48" s="951"/>
      <c r="MOI48" s="951"/>
      <c r="MOJ48" s="951"/>
      <c r="MOK48" s="951"/>
      <c r="MOL48" s="951"/>
      <c r="MOM48" s="951"/>
      <c r="MON48" s="951"/>
      <c r="MOO48" s="951"/>
      <c r="MOP48" s="951"/>
      <c r="MOQ48" s="951"/>
      <c r="MOR48" s="951"/>
      <c r="MOS48" s="951"/>
      <c r="MOT48" s="951"/>
      <c r="MOU48" s="951"/>
      <c r="MOV48" s="951"/>
      <c r="MOW48" s="951"/>
      <c r="MOX48" s="951"/>
      <c r="MOY48" s="951"/>
      <c r="MOZ48" s="951"/>
      <c r="MPA48" s="951"/>
      <c r="MPB48" s="951"/>
      <c r="MPC48" s="951"/>
      <c r="MPD48" s="951"/>
      <c r="MPE48" s="951"/>
      <c r="MPF48" s="951"/>
      <c r="MPG48" s="951"/>
      <c r="MPH48" s="951"/>
      <c r="MPI48" s="951"/>
      <c r="MPJ48" s="951"/>
      <c r="MPK48" s="951"/>
      <c r="MPL48" s="951"/>
      <c r="MPM48" s="951"/>
      <c r="MPN48" s="951"/>
      <c r="MPO48" s="951"/>
      <c r="MPP48" s="951"/>
      <c r="MPQ48" s="951"/>
      <c r="MPR48" s="951"/>
      <c r="MPS48" s="951"/>
      <c r="MPT48" s="951"/>
      <c r="MPU48" s="951"/>
      <c r="MPV48" s="951"/>
      <c r="MPW48" s="951"/>
      <c r="MPX48" s="951"/>
      <c r="MPY48" s="951"/>
      <c r="MPZ48" s="951"/>
      <c r="MQA48" s="951"/>
      <c r="MQB48" s="951"/>
      <c r="MQC48" s="951"/>
      <c r="MQD48" s="951"/>
      <c r="MQE48" s="951"/>
      <c r="MQF48" s="951"/>
      <c r="MQG48" s="951"/>
      <c r="MQH48" s="951"/>
      <c r="MQI48" s="951"/>
      <c r="MQJ48" s="951"/>
      <c r="MQK48" s="951"/>
      <c r="MQL48" s="951"/>
      <c r="MQM48" s="951"/>
      <c r="MQN48" s="951"/>
      <c r="MQO48" s="951"/>
      <c r="MQP48" s="951"/>
      <c r="MQQ48" s="951"/>
      <c r="MQR48" s="951"/>
      <c r="MQS48" s="951"/>
      <c r="MQT48" s="951"/>
      <c r="MQU48" s="951"/>
      <c r="MQV48" s="951"/>
      <c r="MQW48" s="951"/>
      <c r="MQX48" s="951"/>
      <c r="MQY48" s="951"/>
      <c r="MQZ48" s="951"/>
      <c r="MRA48" s="951"/>
      <c r="MRB48" s="951"/>
      <c r="MRC48" s="951"/>
      <c r="MRD48" s="951"/>
      <c r="MRE48" s="951"/>
      <c r="MRF48" s="951"/>
      <c r="MRG48" s="951"/>
      <c r="MRH48" s="951"/>
      <c r="MRI48" s="951"/>
      <c r="MRJ48" s="951"/>
      <c r="MRK48" s="951"/>
      <c r="MRL48" s="951"/>
      <c r="MRM48" s="951"/>
      <c r="MRN48" s="951"/>
      <c r="MRO48" s="951"/>
      <c r="MRP48" s="951"/>
      <c r="MRQ48" s="951"/>
      <c r="MRR48" s="951"/>
      <c r="MRS48" s="951"/>
      <c r="MRT48" s="951"/>
      <c r="MRU48" s="951"/>
      <c r="MRV48" s="951"/>
      <c r="MRW48" s="951"/>
      <c r="MRX48" s="951"/>
      <c r="MRY48" s="951"/>
      <c r="MRZ48" s="951"/>
      <c r="MSA48" s="951"/>
      <c r="MSB48" s="951"/>
      <c r="MSC48" s="951"/>
      <c r="MSD48" s="951"/>
      <c r="MSE48" s="951"/>
      <c r="MSF48" s="951"/>
      <c r="MSG48" s="951"/>
      <c r="MSH48" s="951"/>
      <c r="MSI48" s="951"/>
      <c r="MSJ48" s="951"/>
      <c r="MSK48" s="951"/>
      <c r="MSL48" s="951"/>
      <c r="MSM48" s="951"/>
      <c r="MSN48" s="951"/>
      <c r="MSO48" s="951"/>
      <c r="MSP48" s="951"/>
      <c r="MSQ48" s="951"/>
      <c r="MSR48" s="951"/>
      <c r="MSS48" s="951"/>
      <c r="MST48" s="951"/>
      <c r="MSU48" s="951"/>
      <c r="MSV48" s="951"/>
      <c r="MSW48" s="951"/>
      <c r="MSX48" s="951"/>
      <c r="MSY48" s="951"/>
      <c r="MSZ48" s="951"/>
      <c r="MTA48" s="951"/>
      <c r="MTB48" s="951"/>
      <c r="MTC48" s="951"/>
      <c r="MTD48" s="951"/>
      <c r="MTE48" s="951"/>
      <c r="MTF48" s="951"/>
      <c r="MTG48" s="951"/>
      <c r="MTH48" s="951"/>
      <c r="MTI48" s="951"/>
      <c r="MTJ48" s="951"/>
      <c r="MTK48" s="951"/>
      <c r="MTL48" s="951"/>
      <c r="MTM48" s="951"/>
      <c r="MTN48" s="951"/>
      <c r="MTO48" s="951"/>
      <c r="MTP48" s="951"/>
      <c r="MTQ48" s="951"/>
      <c r="MTR48" s="951"/>
      <c r="MTS48" s="951"/>
      <c r="MTT48" s="951"/>
      <c r="MTU48" s="951"/>
      <c r="MTV48" s="951"/>
      <c r="MTW48" s="951"/>
      <c r="MTX48" s="951"/>
      <c r="MTY48" s="951"/>
      <c r="MTZ48" s="951"/>
      <c r="MUA48" s="951"/>
      <c r="MUB48" s="951"/>
      <c r="MUC48" s="951"/>
      <c r="MUD48" s="951"/>
      <c r="MUE48" s="951"/>
      <c r="MUF48" s="951"/>
      <c r="MUG48" s="951"/>
      <c r="MUH48" s="951"/>
      <c r="MUI48" s="951"/>
      <c r="MUJ48" s="951"/>
      <c r="MUK48" s="951"/>
      <c r="MUL48" s="951"/>
      <c r="MUM48" s="951"/>
      <c r="MUN48" s="951"/>
      <c r="MUO48" s="951"/>
      <c r="MUP48" s="951"/>
      <c r="MUQ48" s="951"/>
      <c r="MUR48" s="951"/>
      <c r="MUS48" s="951"/>
      <c r="MUT48" s="951"/>
      <c r="MUU48" s="951"/>
      <c r="MUV48" s="951"/>
      <c r="MUW48" s="951"/>
      <c r="MUX48" s="951"/>
      <c r="MUY48" s="951"/>
      <c r="MUZ48" s="951"/>
      <c r="MVA48" s="951"/>
      <c r="MVB48" s="951"/>
      <c r="MVC48" s="951"/>
      <c r="MVD48" s="951"/>
      <c r="MVE48" s="951"/>
      <c r="MVF48" s="951"/>
      <c r="MVG48" s="951"/>
      <c r="MVH48" s="951"/>
      <c r="MVI48" s="951"/>
      <c r="MVJ48" s="951"/>
      <c r="MVK48" s="951"/>
      <c r="MVL48" s="951"/>
      <c r="MVM48" s="951"/>
      <c r="MVN48" s="951"/>
      <c r="MVO48" s="951"/>
      <c r="MVP48" s="951"/>
      <c r="MVQ48" s="951"/>
      <c r="MVR48" s="951"/>
      <c r="MVS48" s="951"/>
      <c r="MVT48" s="951"/>
      <c r="MVU48" s="951"/>
      <c r="MVV48" s="951"/>
      <c r="MVW48" s="951"/>
      <c r="MVX48" s="951"/>
      <c r="MVY48" s="951"/>
      <c r="MVZ48" s="951"/>
      <c r="MWA48" s="951"/>
      <c r="MWB48" s="951"/>
      <c r="MWC48" s="951"/>
      <c r="MWD48" s="951"/>
      <c r="MWE48" s="951"/>
      <c r="MWF48" s="951"/>
      <c r="MWG48" s="951"/>
      <c r="MWH48" s="951"/>
      <c r="MWI48" s="951"/>
      <c r="MWJ48" s="951"/>
      <c r="MWK48" s="951"/>
      <c r="MWL48" s="951"/>
      <c r="MWM48" s="951"/>
      <c r="MWN48" s="951"/>
      <c r="MWO48" s="951"/>
      <c r="MWP48" s="951"/>
      <c r="MWQ48" s="951"/>
      <c r="MWR48" s="951"/>
      <c r="MWS48" s="951"/>
      <c r="MWT48" s="951"/>
      <c r="MWU48" s="951"/>
      <c r="MWV48" s="951"/>
      <c r="MWW48" s="951"/>
      <c r="MWX48" s="951"/>
      <c r="MWY48" s="951"/>
      <c r="MWZ48" s="951"/>
      <c r="MXA48" s="951"/>
      <c r="MXB48" s="951"/>
      <c r="MXC48" s="951"/>
      <c r="MXD48" s="951"/>
      <c r="MXE48" s="951"/>
      <c r="MXF48" s="951"/>
      <c r="MXG48" s="951"/>
      <c r="MXH48" s="951"/>
      <c r="MXI48" s="951"/>
      <c r="MXJ48" s="951"/>
      <c r="MXK48" s="951"/>
      <c r="MXL48" s="951"/>
      <c r="MXM48" s="951"/>
      <c r="MXN48" s="951"/>
      <c r="MXO48" s="951"/>
      <c r="MXP48" s="951"/>
      <c r="MXQ48" s="951"/>
      <c r="MXR48" s="951"/>
      <c r="MXS48" s="951"/>
      <c r="MXT48" s="951"/>
      <c r="MXU48" s="951"/>
      <c r="MXV48" s="951"/>
      <c r="MXW48" s="951"/>
      <c r="MXX48" s="951"/>
      <c r="MXY48" s="951"/>
      <c r="MXZ48" s="951"/>
      <c r="MYA48" s="951"/>
      <c r="MYB48" s="951"/>
      <c r="MYC48" s="951"/>
      <c r="MYD48" s="951"/>
      <c r="MYE48" s="951"/>
      <c r="MYF48" s="951"/>
      <c r="MYG48" s="951"/>
      <c r="MYH48" s="951"/>
      <c r="MYI48" s="951"/>
      <c r="MYJ48" s="951"/>
      <c r="MYK48" s="951"/>
      <c r="MYL48" s="951"/>
      <c r="MYM48" s="951"/>
      <c r="MYN48" s="951"/>
      <c r="MYO48" s="951"/>
      <c r="MYP48" s="951"/>
      <c r="MYQ48" s="951"/>
      <c r="MYR48" s="951"/>
      <c r="MYS48" s="951"/>
      <c r="MYT48" s="951"/>
      <c r="MYU48" s="951"/>
      <c r="MYV48" s="951"/>
      <c r="MYW48" s="951"/>
      <c r="MYX48" s="951"/>
      <c r="MYY48" s="951"/>
      <c r="MYZ48" s="951"/>
      <c r="MZA48" s="951"/>
      <c r="MZB48" s="951"/>
      <c r="MZC48" s="951"/>
      <c r="MZD48" s="951"/>
      <c r="MZE48" s="951"/>
      <c r="MZF48" s="951"/>
      <c r="MZG48" s="951"/>
      <c r="MZH48" s="951"/>
      <c r="MZI48" s="951"/>
      <c r="MZJ48" s="951"/>
      <c r="MZK48" s="951"/>
      <c r="MZL48" s="951"/>
      <c r="MZM48" s="951"/>
      <c r="MZN48" s="951"/>
      <c r="MZO48" s="951"/>
      <c r="MZP48" s="951"/>
      <c r="MZQ48" s="951"/>
      <c r="MZR48" s="951"/>
      <c r="MZS48" s="951"/>
      <c r="MZT48" s="951"/>
      <c r="MZU48" s="951"/>
      <c r="MZV48" s="951"/>
      <c r="MZW48" s="951"/>
      <c r="MZX48" s="951"/>
      <c r="MZY48" s="951"/>
      <c r="MZZ48" s="951"/>
      <c r="NAA48" s="951"/>
      <c r="NAB48" s="951"/>
      <c r="NAC48" s="951"/>
      <c r="NAD48" s="951"/>
      <c r="NAE48" s="951"/>
      <c r="NAF48" s="951"/>
      <c r="NAG48" s="951"/>
      <c r="NAH48" s="951"/>
      <c r="NAI48" s="951"/>
      <c r="NAJ48" s="951"/>
      <c r="NAK48" s="951"/>
      <c r="NAL48" s="951"/>
      <c r="NAM48" s="951"/>
      <c r="NAN48" s="951"/>
      <c r="NAO48" s="951"/>
      <c r="NAP48" s="951"/>
      <c r="NAQ48" s="951"/>
      <c r="NAR48" s="951"/>
      <c r="NAS48" s="951"/>
      <c r="NAT48" s="951"/>
      <c r="NAU48" s="951"/>
      <c r="NAV48" s="951"/>
      <c r="NAW48" s="951"/>
      <c r="NAX48" s="951"/>
      <c r="NAY48" s="951"/>
      <c r="NAZ48" s="951"/>
      <c r="NBA48" s="951"/>
      <c r="NBB48" s="951"/>
      <c r="NBC48" s="951"/>
      <c r="NBD48" s="951"/>
      <c r="NBE48" s="951"/>
      <c r="NBF48" s="951"/>
      <c r="NBG48" s="951"/>
      <c r="NBH48" s="951"/>
      <c r="NBI48" s="951"/>
      <c r="NBJ48" s="951"/>
      <c r="NBK48" s="951"/>
      <c r="NBL48" s="951"/>
      <c r="NBM48" s="951"/>
      <c r="NBN48" s="951"/>
      <c r="NBO48" s="951"/>
      <c r="NBP48" s="951"/>
      <c r="NBQ48" s="951"/>
      <c r="NBR48" s="951"/>
      <c r="NBS48" s="951"/>
      <c r="NBT48" s="951"/>
      <c r="NBU48" s="951"/>
      <c r="NBV48" s="951"/>
      <c r="NBW48" s="951"/>
      <c r="NBX48" s="951"/>
      <c r="NBY48" s="951"/>
      <c r="NBZ48" s="951"/>
      <c r="NCA48" s="951"/>
      <c r="NCB48" s="951"/>
      <c r="NCC48" s="951"/>
      <c r="NCD48" s="951"/>
      <c r="NCE48" s="951"/>
      <c r="NCF48" s="951"/>
      <c r="NCG48" s="951"/>
      <c r="NCH48" s="951"/>
      <c r="NCI48" s="951"/>
      <c r="NCJ48" s="951"/>
      <c r="NCK48" s="951"/>
      <c r="NCL48" s="951"/>
      <c r="NCM48" s="951"/>
      <c r="NCN48" s="951"/>
      <c r="NCO48" s="951"/>
      <c r="NCP48" s="951"/>
      <c r="NCQ48" s="951"/>
      <c r="NCR48" s="951"/>
      <c r="NCS48" s="951"/>
      <c r="NCT48" s="951"/>
      <c r="NCU48" s="951"/>
      <c r="NCV48" s="951"/>
      <c r="NCW48" s="951"/>
      <c r="NCX48" s="951"/>
      <c r="NCY48" s="951"/>
      <c r="NCZ48" s="951"/>
      <c r="NDA48" s="951"/>
      <c r="NDB48" s="951"/>
      <c r="NDC48" s="951"/>
      <c r="NDD48" s="951"/>
      <c r="NDE48" s="951"/>
      <c r="NDF48" s="951"/>
      <c r="NDG48" s="951"/>
      <c r="NDH48" s="951"/>
      <c r="NDI48" s="951"/>
      <c r="NDJ48" s="951"/>
      <c r="NDK48" s="951"/>
      <c r="NDL48" s="951"/>
      <c r="NDM48" s="951"/>
      <c r="NDN48" s="951"/>
      <c r="NDO48" s="951"/>
      <c r="NDP48" s="951"/>
      <c r="NDQ48" s="951"/>
      <c r="NDR48" s="951"/>
      <c r="NDS48" s="951"/>
      <c r="NDT48" s="951"/>
      <c r="NDU48" s="951"/>
      <c r="NDV48" s="951"/>
      <c r="NDW48" s="951"/>
      <c r="NDX48" s="951"/>
      <c r="NDY48" s="951"/>
      <c r="NDZ48" s="951"/>
      <c r="NEA48" s="951"/>
      <c r="NEB48" s="951"/>
      <c r="NEC48" s="951"/>
      <c r="NED48" s="951"/>
      <c r="NEE48" s="951"/>
      <c r="NEF48" s="951"/>
      <c r="NEG48" s="951"/>
      <c r="NEH48" s="951"/>
      <c r="NEI48" s="951"/>
      <c r="NEJ48" s="951"/>
      <c r="NEK48" s="951"/>
      <c r="NEL48" s="951"/>
      <c r="NEM48" s="951"/>
      <c r="NEN48" s="951"/>
      <c r="NEO48" s="951"/>
      <c r="NEP48" s="951"/>
      <c r="NEQ48" s="951"/>
      <c r="NER48" s="951"/>
      <c r="NES48" s="951"/>
      <c r="NET48" s="951"/>
      <c r="NEU48" s="951"/>
      <c r="NEV48" s="951"/>
      <c r="NEW48" s="951"/>
      <c r="NEX48" s="951"/>
      <c r="NEY48" s="951"/>
      <c r="NEZ48" s="951"/>
      <c r="NFA48" s="951"/>
      <c r="NFB48" s="951"/>
      <c r="NFC48" s="951"/>
      <c r="NFD48" s="951"/>
      <c r="NFE48" s="951"/>
      <c r="NFF48" s="951"/>
      <c r="NFG48" s="951"/>
      <c r="NFH48" s="951"/>
      <c r="NFI48" s="951"/>
      <c r="NFJ48" s="951"/>
      <c r="NFK48" s="951"/>
      <c r="NFL48" s="951"/>
      <c r="NFM48" s="951"/>
      <c r="NFN48" s="951"/>
      <c r="NFO48" s="951"/>
      <c r="NFP48" s="951"/>
      <c r="NFQ48" s="951"/>
      <c r="NFR48" s="951"/>
      <c r="NFS48" s="951"/>
      <c r="NFT48" s="951"/>
      <c r="NFU48" s="951"/>
      <c r="NFV48" s="951"/>
      <c r="NFW48" s="951"/>
      <c r="NFX48" s="951"/>
      <c r="NFY48" s="951"/>
      <c r="NFZ48" s="951"/>
      <c r="NGA48" s="951"/>
      <c r="NGB48" s="951"/>
      <c r="NGC48" s="951"/>
      <c r="NGD48" s="951"/>
      <c r="NGE48" s="951"/>
      <c r="NGF48" s="951"/>
      <c r="NGG48" s="951"/>
      <c r="NGH48" s="951"/>
      <c r="NGI48" s="951"/>
      <c r="NGJ48" s="951"/>
      <c r="NGK48" s="951"/>
      <c r="NGL48" s="951"/>
      <c r="NGM48" s="951"/>
      <c r="NGN48" s="951"/>
      <c r="NGO48" s="951"/>
      <c r="NGP48" s="951"/>
      <c r="NGQ48" s="951"/>
      <c r="NGR48" s="951"/>
      <c r="NGS48" s="951"/>
      <c r="NGT48" s="951"/>
      <c r="NGU48" s="951"/>
      <c r="NGV48" s="951"/>
      <c r="NGW48" s="951"/>
      <c r="NGX48" s="951"/>
      <c r="NGY48" s="951"/>
      <c r="NGZ48" s="951"/>
      <c r="NHA48" s="951"/>
      <c r="NHB48" s="951"/>
      <c r="NHC48" s="951"/>
      <c r="NHD48" s="951"/>
      <c r="NHE48" s="951"/>
      <c r="NHF48" s="951"/>
      <c r="NHG48" s="951"/>
      <c r="NHH48" s="951"/>
      <c r="NHI48" s="951"/>
      <c r="NHJ48" s="951"/>
      <c r="NHK48" s="951"/>
      <c r="NHL48" s="951"/>
      <c r="NHM48" s="951"/>
      <c r="NHN48" s="951"/>
      <c r="NHO48" s="951"/>
      <c r="NHP48" s="951"/>
      <c r="NHQ48" s="951"/>
      <c r="NHR48" s="951"/>
      <c r="NHS48" s="951"/>
      <c r="NHT48" s="951"/>
      <c r="NHU48" s="951"/>
      <c r="NHV48" s="951"/>
      <c r="NHW48" s="951"/>
      <c r="NHX48" s="951"/>
      <c r="NHY48" s="951"/>
      <c r="NHZ48" s="951"/>
      <c r="NIA48" s="951"/>
      <c r="NIB48" s="951"/>
      <c r="NIC48" s="951"/>
      <c r="NID48" s="951"/>
      <c r="NIE48" s="951"/>
      <c r="NIF48" s="951"/>
      <c r="NIG48" s="951"/>
      <c r="NIH48" s="951"/>
      <c r="NII48" s="951"/>
      <c r="NIJ48" s="951"/>
      <c r="NIK48" s="951"/>
      <c r="NIL48" s="951"/>
      <c r="NIM48" s="951"/>
      <c r="NIN48" s="951"/>
      <c r="NIO48" s="951"/>
      <c r="NIP48" s="951"/>
      <c r="NIQ48" s="951"/>
      <c r="NIR48" s="951"/>
      <c r="NIS48" s="951"/>
      <c r="NIT48" s="951"/>
      <c r="NIU48" s="951"/>
      <c r="NIV48" s="951"/>
      <c r="NIW48" s="951"/>
      <c r="NIX48" s="951"/>
      <c r="NIY48" s="951"/>
      <c r="NIZ48" s="951"/>
      <c r="NJA48" s="951"/>
      <c r="NJB48" s="951"/>
      <c r="NJC48" s="951"/>
      <c r="NJD48" s="951"/>
      <c r="NJE48" s="951"/>
      <c r="NJF48" s="951"/>
      <c r="NJG48" s="951"/>
      <c r="NJH48" s="951"/>
      <c r="NJI48" s="951"/>
      <c r="NJJ48" s="951"/>
      <c r="NJK48" s="951"/>
      <c r="NJL48" s="951"/>
      <c r="NJM48" s="951"/>
      <c r="NJN48" s="951"/>
      <c r="NJO48" s="951"/>
      <c r="NJP48" s="951"/>
      <c r="NJQ48" s="951"/>
      <c r="NJR48" s="951"/>
      <c r="NJS48" s="951"/>
      <c r="NJT48" s="951"/>
      <c r="NJU48" s="951"/>
      <c r="NJV48" s="951"/>
      <c r="NJW48" s="951"/>
      <c r="NJX48" s="951"/>
      <c r="NJY48" s="951"/>
      <c r="NJZ48" s="951"/>
      <c r="NKA48" s="951"/>
      <c r="NKB48" s="951"/>
      <c r="NKC48" s="951"/>
      <c r="NKD48" s="951"/>
      <c r="NKE48" s="951"/>
      <c r="NKF48" s="951"/>
      <c r="NKG48" s="951"/>
      <c r="NKH48" s="951"/>
      <c r="NKI48" s="951"/>
      <c r="NKJ48" s="951"/>
      <c r="NKK48" s="951"/>
      <c r="NKL48" s="951"/>
      <c r="NKM48" s="951"/>
      <c r="NKN48" s="951"/>
      <c r="NKO48" s="951"/>
      <c r="NKP48" s="951"/>
      <c r="NKQ48" s="951"/>
      <c r="NKR48" s="951"/>
      <c r="NKS48" s="951"/>
      <c r="NKT48" s="951"/>
      <c r="NKU48" s="951"/>
      <c r="NKV48" s="951"/>
      <c r="NKW48" s="951"/>
      <c r="NKX48" s="951"/>
      <c r="NKY48" s="951"/>
      <c r="NKZ48" s="951"/>
      <c r="NLA48" s="951"/>
      <c r="NLB48" s="951"/>
      <c r="NLC48" s="951"/>
      <c r="NLD48" s="951"/>
      <c r="NLE48" s="951"/>
      <c r="NLF48" s="951"/>
      <c r="NLG48" s="951"/>
      <c r="NLH48" s="951"/>
      <c r="NLI48" s="951"/>
      <c r="NLJ48" s="951"/>
      <c r="NLK48" s="951"/>
      <c r="NLL48" s="951"/>
      <c r="NLM48" s="951"/>
      <c r="NLN48" s="951"/>
      <c r="NLO48" s="951"/>
      <c r="NLP48" s="951"/>
      <c r="NLQ48" s="951"/>
      <c r="NLR48" s="951"/>
      <c r="NLS48" s="951"/>
      <c r="NLT48" s="951"/>
      <c r="NLU48" s="951"/>
      <c r="NLV48" s="951"/>
      <c r="NLW48" s="951"/>
      <c r="NLX48" s="951"/>
      <c r="NLY48" s="951"/>
      <c r="NLZ48" s="951"/>
      <c r="NMA48" s="951"/>
      <c r="NMB48" s="951"/>
      <c r="NMC48" s="951"/>
      <c r="NMD48" s="951"/>
      <c r="NME48" s="951"/>
      <c r="NMF48" s="951"/>
      <c r="NMG48" s="951"/>
      <c r="NMH48" s="951"/>
      <c r="NMI48" s="951"/>
      <c r="NMJ48" s="951"/>
      <c r="NMK48" s="951"/>
      <c r="NML48" s="951"/>
      <c r="NMM48" s="951"/>
      <c r="NMN48" s="951"/>
      <c r="NMO48" s="951"/>
      <c r="NMP48" s="951"/>
      <c r="NMQ48" s="951"/>
      <c r="NMR48" s="951"/>
      <c r="NMS48" s="951"/>
      <c r="NMT48" s="951"/>
      <c r="NMU48" s="951"/>
      <c r="NMV48" s="951"/>
      <c r="NMW48" s="951"/>
      <c r="NMX48" s="951"/>
      <c r="NMY48" s="951"/>
      <c r="NMZ48" s="951"/>
      <c r="NNA48" s="951"/>
      <c r="NNB48" s="951"/>
      <c r="NNC48" s="951"/>
      <c r="NND48" s="951"/>
      <c r="NNE48" s="951"/>
      <c r="NNF48" s="951"/>
      <c r="NNG48" s="951"/>
      <c r="NNH48" s="951"/>
      <c r="NNI48" s="951"/>
      <c r="NNJ48" s="951"/>
      <c r="NNK48" s="951"/>
      <c r="NNL48" s="951"/>
      <c r="NNM48" s="951"/>
      <c r="NNN48" s="951"/>
      <c r="NNO48" s="951"/>
      <c r="NNP48" s="951"/>
      <c r="NNQ48" s="951"/>
      <c r="NNR48" s="951"/>
      <c r="NNS48" s="951"/>
      <c r="NNT48" s="951"/>
      <c r="NNU48" s="951"/>
      <c r="NNV48" s="951"/>
      <c r="NNW48" s="951"/>
      <c r="NNX48" s="951"/>
      <c r="NNY48" s="951"/>
      <c r="NNZ48" s="951"/>
      <c r="NOA48" s="951"/>
      <c r="NOB48" s="951"/>
      <c r="NOC48" s="951"/>
      <c r="NOD48" s="951"/>
      <c r="NOE48" s="951"/>
      <c r="NOF48" s="951"/>
      <c r="NOG48" s="951"/>
      <c r="NOH48" s="951"/>
      <c r="NOI48" s="951"/>
      <c r="NOJ48" s="951"/>
      <c r="NOK48" s="951"/>
      <c r="NOL48" s="951"/>
      <c r="NOM48" s="951"/>
      <c r="NON48" s="951"/>
      <c r="NOO48" s="951"/>
      <c r="NOP48" s="951"/>
      <c r="NOQ48" s="951"/>
      <c r="NOR48" s="951"/>
      <c r="NOS48" s="951"/>
      <c r="NOT48" s="951"/>
      <c r="NOU48" s="951"/>
      <c r="NOV48" s="951"/>
      <c r="NOW48" s="951"/>
      <c r="NOX48" s="951"/>
      <c r="NOY48" s="951"/>
      <c r="NOZ48" s="951"/>
      <c r="NPA48" s="951"/>
      <c r="NPB48" s="951"/>
      <c r="NPC48" s="951"/>
      <c r="NPD48" s="951"/>
      <c r="NPE48" s="951"/>
      <c r="NPF48" s="951"/>
      <c r="NPG48" s="951"/>
      <c r="NPH48" s="951"/>
      <c r="NPI48" s="951"/>
      <c r="NPJ48" s="951"/>
      <c r="NPK48" s="951"/>
      <c r="NPL48" s="951"/>
      <c r="NPM48" s="951"/>
      <c r="NPN48" s="951"/>
      <c r="NPO48" s="951"/>
      <c r="NPP48" s="951"/>
      <c r="NPQ48" s="951"/>
      <c r="NPR48" s="951"/>
      <c r="NPS48" s="951"/>
      <c r="NPT48" s="951"/>
      <c r="NPU48" s="951"/>
      <c r="NPV48" s="951"/>
      <c r="NPW48" s="951"/>
      <c r="NPX48" s="951"/>
      <c r="NPY48" s="951"/>
      <c r="NPZ48" s="951"/>
      <c r="NQA48" s="951"/>
      <c r="NQB48" s="951"/>
      <c r="NQC48" s="951"/>
      <c r="NQD48" s="951"/>
      <c r="NQE48" s="951"/>
      <c r="NQF48" s="951"/>
      <c r="NQG48" s="951"/>
      <c r="NQH48" s="951"/>
      <c r="NQI48" s="951"/>
      <c r="NQJ48" s="951"/>
      <c r="NQK48" s="951"/>
      <c r="NQL48" s="951"/>
      <c r="NQM48" s="951"/>
      <c r="NQN48" s="951"/>
      <c r="NQO48" s="951"/>
      <c r="NQP48" s="951"/>
      <c r="NQQ48" s="951"/>
      <c r="NQR48" s="951"/>
      <c r="NQS48" s="951"/>
      <c r="NQT48" s="951"/>
      <c r="NQU48" s="951"/>
      <c r="NQV48" s="951"/>
      <c r="NQW48" s="951"/>
      <c r="NQX48" s="951"/>
      <c r="NQY48" s="951"/>
      <c r="NQZ48" s="951"/>
      <c r="NRA48" s="951"/>
      <c r="NRB48" s="951"/>
      <c r="NRC48" s="951"/>
      <c r="NRD48" s="951"/>
      <c r="NRE48" s="951"/>
      <c r="NRF48" s="951"/>
      <c r="NRG48" s="951"/>
      <c r="NRH48" s="951"/>
      <c r="NRI48" s="951"/>
      <c r="NRJ48" s="951"/>
      <c r="NRK48" s="951"/>
      <c r="NRL48" s="951"/>
      <c r="NRM48" s="951"/>
      <c r="NRN48" s="951"/>
      <c r="NRO48" s="951"/>
      <c r="NRP48" s="951"/>
      <c r="NRQ48" s="951"/>
      <c r="NRR48" s="951"/>
      <c r="NRS48" s="951"/>
      <c r="NRT48" s="951"/>
      <c r="NRU48" s="951"/>
      <c r="NRV48" s="951"/>
      <c r="NRW48" s="951"/>
      <c r="NRX48" s="951"/>
      <c r="NRY48" s="951"/>
      <c r="NRZ48" s="951"/>
      <c r="NSA48" s="951"/>
      <c r="NSB48" s="951"/>
      <c r="NSC48" s="951"/>
      <c r="NSD48" s="951"/>
      <c r="NSE48" s="951"/>
      <c r="NSF48" s="951"/>
      <c r="NSG48" s="951"/>
      <c r="NSH48" s="951"/>
      <c r="NSI48" s="951"/>
      <c r="NSJ48" s="951"/>
      <c r="NSK48" s="951"/>
      <c r="NSL48" s="951"/>
      <c r="NSM48" s="951"/>
      <c r="NSN48" s="951"/>
      <c r="NSO48" s="951"/>
      <c r="NSP48" s="951"/>
      <c r="NSQ48" s="951"/>
      <c r="NSR48" s="951"/>
      <c r="NSS48" s="951"/>
      <c r="NST48" s="951"/>
      <c r="NSU48" s="951"/>
      <c r="NSV48" s="951"/>
      <c r="NSW48" s="951"/>
      <c r="NSX48" s="951"/>
      <c r="NSY48" s="951"/>
      <c r="NSZ48" s="951"/>
      <c r="NTA48" s="951"/>
      <c r="NTB48" s="951"/>
      <c r="NTC48" s="951"/>
      <c r="NTD48" s="951"/>
      <c r="NTE48" s="951"/>
      <c r="NTF48" s="951"/>
      <c r="NTG48" s="951"/>
      <c r="NTH48" s="951"/>
      <c r="NTI48" s="951"/>
      <c r="NTJ48" s="951"/>
      <c r="NTK48" s="951"/>
      <c r="NTL48" s="951"/>
      <c r="NTM48" s="951"/>
      <c r="NTN48" s="951"/>
      <c r="NTO48" s="951"/>
      <c r="NTP48" s="951"/>
      <c r="NTQ48" s="951"/>
      <c r="NTR48" s="951"/>
      <c r="NTS48" s="951"/>
      <c r="NTT48" s="951"/>
      <c r="NTU48" s="951"/>
      <c r="NTV48" s="951"/>
      <c r="NTW48" s="951"/>
      <c r="NTX48" s="951"/>
      <c r="NTY48" s="951"/>
      <c r="NTZ48" s="951"/>
      <c r="NUA48" s="951"/>
      <c r="NUB48" s="951"/>
      <c r="NUC48" s="951"/>
      <c r="NUD48" s="951"/>
      <c r="NUE48" s="951"/>
      <c r="NUF48" s="951"/>
      <c r="NUG48" s="951"/>
      <c r="NUH48" s="951"/>
      <c r="NUI48" s="951"/>
      <c r="NUJ48" s="951"/>
      <c r="NUK48" s="951"/>
      <c r="NUL48" s="951"/>
      <c r="NUM48" s="951"/>
      <c r="NUN48" s="951"/>
      <c r="NUO48" s="951"/>
      <c r="NUP48" s="951"/>
      <c r="NUQ48" s="951"/>
      <c r="NUR48" s="951"/>
      <c r="NUS48" s="951"/>
      <c r="NUT48" s="951"/>
      <c r="NUU48" s="951"/>
      <c r="NUV48" s="951"/>
      <c r="NUW48" s="951"/>
      <c r="NUX48" s="951"/>
      <c r="NUY48" s="951"/>
      <c r="NUZ48" s="951"/>
      <c r="NVA48" s="951"/>
      <c r="NVB48" s="951"/>
      <c r="NVC48" s="951"/>
      <c r="NVD48" s="951"/>
      <c r="NVE48" s="951"/>
      <c r="NVF48" s="951"/>
      <c r="NVG48" s="951"/>
      <c r="NVH48" s="951"/>
      <c r="NVI48" s="951"/>
      <c r="NVJ48" s="951"/>
      <c r="NVK48" s="951"/>
      <c r="NVL48" s="951"/>
      <c r="NVM48" s="951"/>
      <c r="NVN48" s="951"/>
      <c r="NVO48" s="951"/>
      <c r="NVP48" s="951"/>
      <c r="NVQ48" s="951"/>
      <c r="NVR48" s="951"/>
      <c r="NVS48" s="951"/>
      <c r="NVT48" s="951"/>
      <c r="NVU48" s="951"/>
      <c r="NVV48" s="951"/>
      <c r="NVW48" s="951"/>
      <c r="NVX48" s="951"/>
      <c r="NVY48" s="951"/>
      <c r="NVZ48" s="951"/>
      <c r="NWA48" s="951"/>
      <c r="NWB48" s="951"/>
      <c r="NWC48" s="951"/>
      <c r="NWD48" s="951"/>
      <c r="NWE48" s="951"/>
      <c r="NWF48" s="951"/>
      <c r="NWG48" s="951"/>
      <c r="NWH48" s="951"/>
      <c r="NWI48" s="951"/>
      <c r="NWJ48" s="951"/>
      <c r="NWK48" s="951"/>
      <c r="NWL48" s="951"/>
      <c r="NWM48" s="951"/>
      <c r="NWN48" s="951"/>
      <c r="NWO48" s="951"/>
      <c r="NWP48" s="951"/>
      <c r="NWQ48" s="951"/>
      <c r="NWR48" s="951"/>
      <c r="NWS48" s="951"/>
      <c r="NWT48" s="951"/>
      <c r="NWU48" s="951"/>
      <c r="NWV48" s="951"/>
      <c r="NWW48" s="951"/>
      <c r="NWX48" s="951"/>
      <c r="NWY48" s="951"/>
      <c r="NWZ48" s="951"/>
      <c r="NXA48" s="951"/>
      <c r="NXB48" s="951"/>
      <c r="NXC48" s="951"/>
      <c r="NXD48" s="951"/>
      <c r="NXE48" s="951"/>
      <c r="NXF48" s="951"/>
      <c r="NXG48" s="951"/>
      <c r="NXH48" s="951"/>
      <c r="NXI48" s="951"/>
      <c r="NXJ48" s="951"/>
      <c r="NXK48" s="951"/>
      <c r="NXL48" s="951"/>
      <c r="NXM48" s="951"/>
      <c r="NXN48" s="951"/>
      <c r="NXO48" s="951"/>
      <c r="NXP48" s="951"/>
      <c r="NXQ48" s="951"/>
      <c r="NXR48" s="951"/>
      <c r="NXS48" s="951"/>
      <c r="NXT48" s="951"/>
      <c r="NXU48" s="951"/>
      <c r="NXV48" s="951"/>
      <c r="NXW48" s="951"/>
      <c r="NXX48" s="951"/>
      <c r="NXY48" s="951"/>
      <c r="NXZ48" s="951"/>
      <c r="NYA48" s="951"/>
      <c r="NYB48" s="951"/>
      <c r="NYC48" s="951"/>
      <c r="NYD48" s="951"/>
      <c r="NYE48" s="951"/>
      <c r="NYF48" s="951"/>
      <c r="NYG48" s="951"/>
      <c r="NYH48" s="951"/>
      <c r="NYI48" s="951"/>
      <c r="NYJ48" s="951"/>
      <c r="NYK48" s="951"/>
      <c r="NYL48" s="951"/>
      <c r="NYM48" s="951"/>
      <c r="NYN48" s="951"/>
      <c r="NYO48" s="951"/>
      <c r="NYP48" s="951"/>
      <c r="NYQ48" s="951"/>
      <c r="NYR48" s="951"/>
      <c r="NYS48" s="951"/>
      <c r="NYT48" s="951"/>
      <c r="NYU48" s="951"/>
      <c r="NYV48" s="951"/>
      <c r="NYW48" s="951"/>
      <c r="NYX48" s="951"/>
      <c r="NYY48" s="951"/>
      <c r="NYZ48" s="951"/>
      <c r="NZA48" s="951"/>
      <c r="NZB48" s="951"/>
      <c r="NZC48" s="951"/>
      <c r="NZD48" s="951"/>
      <c r="NZE48" s="951"/>
      <c r="NZF48" s="951"/>
      <c r="NZG48" s="951"/>
      <c r="NZH48" s="951"/>
      <c r="NZI48" s="951"/>
      <c r="NZJ48" s="951"/>
      <c r="NZK48" s="951"/>
      <c r="NZL48" s="951"/>
      <c r="NZM48" s="951"/>
      <c r="NZN48" s="951"/>
      <c r="NZO48" s="951"/>
      <c r="NZP48" s="951"/>
      <c r="NZQ48" s="951"/>
      <c r="NZR48" s="951"/>
      <c r="NZS48" s="951"/>
      <c r="NZT48" s="951"/>
      <c r="NZU48" s="951"/>
      <c r="NZV48" s="951"/>
      <c r="NZW48" s="951"/>
      <c r="NZX48" s="951"/>
      <c r="NZY48" s="951"/>
      <c r="NZZ48" s="951"/>
      <c r="OAA48" s="951"/>
      <c r="OAB48" s="951"/>
      <c r="OAC48" s="951"/>
      <c r="OAD48" s="951"/>
      <c r="OAE48" s="951"/>
      <c r="OAF48" s="951"/>
      <c r="OAG48" s="951"/>
      <c r="OAH48" s="951"/>
      <c r="OAI48" s="951"/>
      <c r="OAJ48" s="951"/>
      <c r="OAK48" s="951"/>
      <c r="OAL48" s="951"/>
      <c r="OAM48" s="951"/>
      <c r="OAN48" s="951"/>
      <c r="OAO48" s="951"/>
      <c r="OAP48" s="951"/>
      <c r="OAQ48" s="951"/>
      <c r="OAR48" s="951"/>
      <c r="OAS48" s="951"/>
      <c r="OAT48" s="951"/>
      <c r="OAU48" s="951"/>
      <c r="OAV48" s="951"/>
      <c r="OAW48" s="951"/>
      <c r="OAX48" s="951"/>
      <c r="OAY48" s="951"/>
      <c r="OAZ48" s="951"/>
      <c r="OBA48" s="951"/>
      <c r="OBB48" s="951"/>
      <c r="OBC48" s="951"/>
      <c r="OBD48" s="951"/>
      <c r="OBE48" s="951"/>
      <c r="OBF48" s="951"/>
      <c r="OBG48" s="951"/>
      <c r="OBH48" s="951"/>
      <c r="OBI48" s="951"/>
      <c r="OBJ48" s="951"/>
      <c r="OBK48" s="951"/>
      <c r="OBL48" s="951"/>
      <c r="OBM48" s="951"/>
      <c r="OBN48" s="951"/>
      <c r="OBO48" s="951"/>
      <c r="OBP48" s="951"/>
      <c r="OBQ48" s="951"/>
      <c r="OBR48" s="951"/>
      <c r="OBS48" s="951"/>
      <c r="OBT48" s="951"/>
      <c r="OBU48" s="951"/>
      <c r="OBV48" s="951"/>
      <c r="OBW48" s="951"/>
      <c r="OBX48" s="951"/>
      <c r="OBY48" s="951"/>
      <c r="OBZ48" s="951"/>
      <c r="OCA48" s="951"/>
      <c r="OCB48" s="951"/>
      <c r="OCC48" s="951"/>
      <c r="OCD48" s="951"/>
      <c r="OCE48" s="951"/>
      <c r="OCF48" s="951"/>
      <c r="OCG48" s="951"/>
      <c r="OCH48" s="951"/>
      <c r="OCI48" s="951"/>
      <c r="OCJ48" s="951"/>
      <c r="OCK48" s="951"/>
      <c r="OCL48" s="951"/>
      <c r="OCM48" s="951"/>
      <c r="OCN48" s="951"/>
      <c r="OCO48" s="951"/>
      <c r="OCP48" s="951"/>
      <c r="OCQ48" s="951"/>
      <c r="OCR48" s="951"/>
      <c r="OCS48" s="951"/>
      <c r="OCT48" s="951"/>
      <c r="OCU48" s="951"/>
      <c r="OCV48" s="951"/>
      <c r="OCW48" s="951"/>
      <c r="OCX48" s="951"/>
      <c r="OCY48" s="951"/>
      <c r="OCZ48" s="951"/>
      <c r="ODA48" s="951"/>
      <c r="ODB48" s="951"/>
      <c r="ODC48" s="951"/>
      <c r="ODD48" s="951"/>
      <c r="ODE48" s="951"/>
      <c r="ODF48" s="951"/>
      <c r="ODG48" s="951"/>
      <c r="ODH48" s="951"/>
      <c r="ODI48" s="951"/>
      <c r="ODJ48" s="951"/>
      <c r="ODK48" s="951"/>
      <c r="ODL48" s="951"/>
      <c r="ODM48" s="951"/>
      <c r="ODN48" s="951"/>
      <c r="ODO48" s="951"/>
      <c r="ODP48" s="951"/>
      <c r="ODQ48" s="951"/>
      <c r="ODR48" s="951"/>
      <c r="ODS48" s="951"/>
      <c r="ODT48" s="951"/>
      <c r="ODU48" s="951"/>
      <c r="ODV48" s="951"/>
      <c r="ODW48" s="951"/>
      <c r="ODX48" s="951"/>
      <c r="ODY48" s="951"/>
      <c r="ODZ48" s="951"/>
      <c r="OEA48" s="951"/>
      <c r="OEB48" s="951"/>
      <c r="OEC48" s="951"/>
      <c r="OED48" s="951"/>
      <c r="OEE48" s="951"/>
      <c r="OEF48" s="951"/>
      <c r="OEG48" s="951"/>
      <c r="OEH48" s="951"/>
      <c r="OEI48" s="951"/>
      <c r="OEJ48" s="951"/>
      <c r="OEK48" s="951"/>
      <c r="OEL48" s="951"/>
      <c r="OEM48" s="951"/>
      <c r="OEN48" s="951"/>
      <c r="OEO48" s="951"/>
      <c r="OEP48" s="951"/>
      <c r="OEQ48" s="951"/>
      <c r="OER48" s="951"/>
      <c r="OES48" s="951"/>
      <c r="OET48" s="951"/>
      <c r="OEU48" s="951"/>
      <c r="OEV48" s="951"/>
      <c r="OEW48" s="951"/>
      <c r="OEX48" s="951"/>
      <c r="OEY48" s="951"/>
      <c r="OEZ48" s="951"/>
      <c r="OFA48" s="951"/>
      <c r="OFB48" s="951"/>
      <c r="OFC48" s="951"/>
      <c r="OFD48" s="951"/>
      <c r="OFE48" s="951"/>
      <c r="OFF48" s="951"/>
      <c r="OFG48" s="951"/>
      <c r="OFH48" s="951"/>
      <c r="OFI48" s="951"/>
      <c r="OFJ48" s="951"/>
      <c r="OFK48" s="951"/>
      <c r="OFL48" s="951"/>
      <c r="OFM48" s="951"/>
      <c r="OFN48" s="951"/>
      <c r="OFO48" s="951"/>
      <c r="OFP48" s="951"/>
      <c r="OFQ48" s="951"/>
      <c r="OFR48" s="951"/>
      <c r="OFS48" s="951"/>
      <c r="OFT48" s="951"/>
      <c r="OFU48" s="951"/>
      <c r="OFV48" s="951"/>
      <c r="OFW48" s="951"/>
      <c r="OFX48" s="951"/>
      <c r="OFY48" s="951"/>
      <c r="OFZ48" s="951"/>
      <c r="OGA48" s="951"/>
      <c r="OGB48" s="951"/>
      <c r="OGC48" s="951"/>
      <c r="OGD48" s="951"/>
      <c r="OGE48" s="951"/>
      <c r="OGF48" s="951"/>
      <c r="OGG48" s="951"/>
      <c r="OGH48" s="951"/>
      <c r="OGI48" s="951"/>
      <c r="OGJ48" s="951"/>
      <c r="OGK48" s="951"/>
      <c r="OGL48" s="951"/>
      <c r="OGM48" s="951"/>
      <c r="OGN48" s="951"/>
      <c r="OGO48" s="951"/>
      <c r="OGP48" s="951"/>
      <c r="OGQ48" s="951"/>
      <c r="OGR48" s="951"/>
      <c r="OGS48" s="951"/>
      <c r="OGT48" s="951"/>
      <c r="OGU48" s="951"/>
      <c r="OGV48" s="951"/>
      <c r="OGW48" s="951"/>
      <c r="OGX48" s="951"/>
      <c r="OGY48" s="951"/>
      <c r="OGZ48" s="951"/>
      <c r="OHA48" s="951"/>
      <c r="OHB48" s="951"/>
      <c r="OHC48" s="951"/>
      <c r="OHD48" s="951"/>
      <c r="OHE48" s="951"/>
      <c r="OHF48" s="951"/>
      <c r="OHG48" s="951"/>
      <c r="OHH48" s="951"/>
      <c r="OHI48" s="951"/>
      <c r="OHJ48" s="951"/>
      <c r="OHK48" s="951"/>
      <c r="OHL48" s="951"/>
      <c r="OHM48" s="951"/>
      <c r="OHN48" s="951"/>
      <c r="OHO48" s="951"/>
      <c r="OHP48" s="951"/>
      <c r="OHQ48" s="951"/>
      <c r="OHR48" s="951"/>
      <c r="OHS48" s="951"/>
      <c r="OHT48" s="951"/>
      <c r="OHU48" s="951"/>
      <c r="OHV48" s="951"/>
      <c r="OHW48" s="951"/>
      <c r="OHX48" s="951"/>
      <c r="OHY48" s="951"/>
      <c r="OHZ48" s="951"/>
      <c r="OIA48" s="951"/>
      <c r="OIB48" s="951"/>
      <c r="OIC48" s="951"/>
      <c r="OID48" s="951"/>
      <c r="OIE48" s="951"/>
      <c r="OIF48" s="951"/>
      <c r="OIG48" s="951"/>
      <c r="OIH48" s="951"/>
      <c r="OII48" s="951"/>
      <c r="OIJ48" s="951"/>
      <c r="OIK48" s="951"/>
      <c r="OIL48" s="951"/>
      <c r="OIM48" s="951"/>
      <c r="OIN48" s="951"/>
      <c r="OIO48" s="951"/>
      <c r="OIP48" s="951"/>
      <c r="OIQ48" s="951"/>
      <c r="OIR48" s="951"/>
      <c r="OIS48" s="951"/>
      <c r="OIT48" s="951"/>
      <c r="OIU48" s="951"/>
      <c r="OIV48" s="951"/>
      <c r="OIW48" s="951"/>
      <c r="OIX48" s="951"/>
      <c r="OIY48" s="951"/>
      <c r="OIZ48" s="951"/>
      <c r="OJA48" s="951"/>
      <c r="OJB48" s="951"/>
      <c r="OJC48" s="951"/>
      <c r="OJD48" s="951"/>
      <c r="OJE48" s="951"/>
      <c r="OJF48" s="951"/>
      <c r="OJG48" s="951"/>
      <c r="OJH48" s="951"/>
      <c r="OJI48" s="951"/>
      <c r="OJJ48" s="951"/>
      <c r="OJK48" s="951"/>
      <c r="OJL48" s="951"/>
      <c r="OJM48" s="951"/>
      <c r="OJN48" s="951"/>
      <c r="OJO48" s="951"/>
      <c r="OJP48" s="951"/>
      <c r="OJQ48" s="951"/>
      <c r="OJR48" s="951"/>
      <c r="OJS48" s="951"/>
      <c r="OJT48" s="951"/>
      <c r="OJU48" s="951"/>
      <c r="OJV48" s="951"/>
      <c r="OJW48" s="951"/>
      <c r="OJX48" s="951"/>
      <c r="OJY48" s="951"/>
      <c r="OJZ48" s="951"/>
      <c r="OKA48" s="951"/>
      <c r="OKB48" s="951"/>
      <c r="OKC48" s="951"/>
      <c r="OKD48" s="951"/>
      <c r="OKE48" s="951"/>
      <c r="OKF48" s="951"/>
      <c r="OKG48" s="951"/>
      <c r="OKH48" s="951"/>
      <c r="OKI48" s="951"/>
      <c r="OKJ48" s="951"/>
      <c r="OKK48" s="951"/>
      <c r="OKL48" s="951"/>
      <c r="OKM48" s="951"/>
      <c r="OKN48" s="951"/>
      <c r="OKO48" s="951"/>
      <c r="OKP48" s="951"/>
      <c r="OKQ48" s="951"/>
      <c r="OKR48" s="951"/>
      <c r="OKS48" s="951"/>
      <c r="OKT48" s="951"/>
      <c r="OKU48" s="951"/>
      <c r="OKV48" s="951"/>
      <c r="OKW48" s="951"/>
      <c r="OKX48" s="951"/>
      <c r="OKY48" s="951"/>
      <c r="OKZ48" s="951"/>
      <c r="OLA48" s="951"/>
      <c r="OLB48" s="951"/>
      <c r="OLC48" s="951"/>
      <c r="OLD48" s="951"/>
      <c r="OLE48" s="951"/>
      <c r="OLF48" s="951"/>
      <c r="OLG48" s="951"/>
      <c r="OLH48" s="951"/>
      <c r="OLI48" s="951"/>
      <c r="OLJ48" s="951"/>
      <c r="OLK48" s="951"/>
      <c r="OLL48" s="951"/>
      <c r="OLM48" s="951"/>
      <c r="OLN48" s="951"/>
      <c r="OLO48" s="951"/>
      <c r="OLP48" s="951"/>
      <c r="OLQ48" s="951"/>
      <c r="OLR48" s="951"/>
      <c r="OLS48" s="951"/>
      <c r="OLT48" s="951"/>
      <c r="OLU48" s="951"/>
      <c r="OLV48" s="951"/>
      <c r="OLW48" s="951"/>
      <c r="OLX48" s="951"/>
      <c r="OLY48" s="951"/>
      <c r="OLZ48" s="951"/>
      <c r="OMA48" s="951"/>
      <c r="OMB48" s="951"/>
      <c r="OMC48" s="951"/>
      <c r="OMD48" s="951"/>
      <c r="OME48" s="951"/>
      <c r="OMF48" s="951"/>
      <c r="OMG48" s="951"/>
      <c r="OMH48" s="951"/>
      <c r="OMI48" s="951"/>
      <c r="OMJ48" s="951"/>
      <c r="OMK48" s="951"/>
      <c r="OML48" s="951"/>
      <c r="OMM48" s="951"/>
      <c r="OMN48" s="951"/>
      <c r="OMO48" s="951"/>
      <c r="OMP48" s="951"/>
      <c r="OMQ48" s="951"/>
      <c r="OMR48" s="951"/>
      <c r="OMS48" s="951"/>
      <c r="OMT48" s="951"/>
      <c r="OMU48" s="951"/>
      <c r="OMV48" s="951"/>
      <c r="OMW48" s="951"/>
      <c r="OMX48" s="951"/>
      <c r="OMY48" s="951"/>
      <c r="OMZ48" s="951"/>
      <c r="ONA48" s="951"/>
      <c r="ONB48" s="951"/>
      <c r="ONC48" s="951"/>
      <c r="OND48" s="951"/>
      <c r="ONE48" s="951"/>
      <c r="ONF48" s="951"/>
      <c r="ONG48" s="951"/>
      <c r="ONH48" s="951"/>
      <c r="ONI48" s="951"/>
      <c r="ONJ48" s="951"/>
      <c r="ONK48" s="951"/>
      <c r="ONL48" s="951"/>
      <c r="ONM48" s="951"/>
      <c r="ONN48" s="951"/>
      <c r="ONO48" s="951"/>
      <c r="ONP48" s="951"/>
      <c r="ONQ48" s="951"/>
      <c r="ONR48" s="951"/>
      <c r="ONS48" s="951"/>
      <c r="ONT48" s="951"/>
      <c r="ONU48" s="951"/>
      <c r="ONV48" s="951"/>
      <c r="ONW48" s="951"/>
      <c r="ONX48" s="951"/>
      <c r="ONY48" s="951"/>
      <c r="ONZ48" s="951"/>
      <c r="OOA48" s="951"/>
      <c r="OOB48" s="951"/>
      <c r="OOC48" s="951"/>
      <c r="OOD48" s="951"/>
      <c r="OOE48" s="951"/>
      <c r="OOF48" s="951"/>
      <c r="OOG48" s="951"/>
      <c r="OOH48" s="951"/>
      <c r="OOI48" s="951"/>
      <c r="OOJ48" s="951"/>
      <c r="OOK48" s="951"/>
      <c r="OOL48" s="951"/>
      <c r="OOM48" s="951"/>
      <c r="OON48" s="951"/>
      <c r="OOO48" s="951"/>
      <c r="OOP48" s="951"/>
      <c r="OOQ48" s="951"/>
      <c r="OOR48" s="951"/>
      <c r="OOS48" s="951"/>
      <c r="OOT48" s="951"/>
      <c r="OOU48" s="951"/>
      <c r="OOV48" s="951"/>
      <c r="OOW48" s="951"/>
      <c r="OOX48" s="951"/>
      <c r="OOY48" s="951"/>
      <c r="OOZ48" s="951"/>
      <c r="OPA48" s="951"/>
      <c r="OPB48" s="951"/>
      <c r="OPC48" s="951"/>
      <c r="OPD48" s="951"/>
      <c r="OPE48" s="951"/>
      <c r="OPF48" s="951"/>
      <c r="OPG48" s="951"/>
      <c r="OPH48" s="951"/>
      <c r="OPI48" s="951"/>
      <c r="OPJ48" s="951"/>
      <c r="OPK48" s="951"/>
      <c r="OPL48" s="951"/>
      <c r="OPM48" s="951"/>
      <c r="OPN48" s="951"/>
      <c r="OPO48" s="951"/>
      <c r="OPP48" s="951"/>
      <c r="OPQ48" s="951"/>
      <c r="OPR48" s="951"/>
      <c r="OPS48" s="951"/>
      <c r="OPT48" s="951"/>
      <c r="OPU48" s="951"/>
      <c r="OPV48" s="951"/>
      <c r="OPW48" s="951"/>
      <c r="OPX48" s="951"/>
      <c r="OPY48" s="951"/>
      <c r="OPZ48" s="951"/>
      <c r="OQA48" s="951"/>
      <c r="OQB48" s="951"/>
      <c r="OQC48" s="951"/>
      <c r="OQD48" s="951"/>
      <c r="OQE48" s="951"/>
      <c r="OQF48" s="951"/>
      <c r="OQG48" s="951"/>
      <c r="OQH48" s="951"/>
      <c r="OQI48" s="951"/>
      <c r="OQJ48" s="951"/>
      <c r="OQK48" s="951"/>
      <c r="OQL48" s="951"/>
      <c r="OQM48" s="951"/>
      <c r="OQN48" s="951"/>
      <c r="OQO48" s="951"/>
      <c r="OQP48" s="951"/>
      <c r="OQQ48" s="951"/>
      <c r="OQR48" s="951"/>
      <c r="OQS48" s="951"/>
      <c r="OQT48" s="951"/>
      <c r="OQU48" s="951"/>
      <c r="OQV48" s="951"/>
      <c r="OQW48" s="951"/>
      <c r="OQX48" s="951"/>
      <c r="OQY48" s="951"/>
      <c r="OQZ48" s="951"/>
      <c r="ORA48" s="951"/>
      <c r="ORB48" s="951"/>
      <c r="ORC48" s="951"/>
      <c r="ORD48" s="951"/>
      <c r="ORE48" s="951"/>
      <c r="ORF48" s="951"/>
      <c r="ORG48" s="951"/>
      <c r="ORH48" s="951"/>
      <c r="ORI48" s="951"/>
      <c r="ORJ48" s="951"/>
      <c r="ORK48" s="951"/>
      <c r="ORL48" s="951"/>
      <c r="ORM48" s="951"/>
      <c r="ORN48" s="951"/>
      <c r="ORO48" s="951"/>
      <c r="ORP48" s="951"/>
      <c r="ORQ48" s="951"/>
      <c r="ORR48" s="951"/>
      <c r="ORS48" s="951"/>
      <c r="ORT48" s="951"/>
      <c r="ORU48" s="951"/>
      <c r="ORV48" s="951"/>
      <c r="ORW48" s="951"/>
      <c r="ORX48" s="951"/>
      <c r="ORY48" s="951"/>
      <c r="ORZ48" s="951"/>
      <c r="OSA48" s="951"/>
      <c r="OSB48" s="951"/>
      <c r="OSC48" s="951"/>
      <c r="OSD48" s="951"/>
      <c r="OSE48" s="951"/>
      <c r="OSF48" s="951"/>
      <c r="OSG48" s="951"/>
      <c r="OSH48" s="951"/>
      <c r="OSI48" s="951"/>
      <c r="OSJ48" s="951"/>
      <c r="OSK48" s="951"/>
      <c r="OSL48" s="951"/>
      <c r="OSM48" s="951"/>
      <c r="OSN48" s="951"/>
      <c r="OSO48" s="951"/>
      <c r="OSP48" s="951"/>
      <c r="OSQ48" s="951"/>
      <c r="OSR48" s="951"/>
      <c r="OSS48" s="951"/>
      <c r="OST48" s="951"/>
      <c r="OSU48" s="951"/>
      <c r="OSV48" s="951"/>
      <c r="OSW48" s="951"/>
      <c r="OSX48" s="951"/>
      <c r="OSY48" s="951"/>
      <c r="OSZ48" s="951"/>
      <c r="OTA48" s="951"/>
      <c r="OTB48" s="951"/>
      <c r="OTC48" s="951"/>
      <c r="OTD48" s="951"/>
      <c r="OTE48" s="951"/>
      <c r="OTF48" s="951"/>
      <c r="OTG48" s="951"/>
      <c r="OTH48" s="951"/>
      <c r="OTI48" s="951"/>
      <c r="OTJ48" s="951"/>
      <c r="OTK48" s="951"/>
      <c r="OTL48" s="951"/>
      <c r="OTM48" s="951"/>
      <c r="OTN48" s="951"/>
      <c r="OTO48" s="951"/>
      <c r="OTP48" s="951"/>
      <c r="OTQ48" s="951"/>
      <c r="OTR48" s="951"/>
      <c r="OTS48" s="951"/>
      <c r="OTT48" s="951"/>
      <c r="OTU48" s="951"/>
      <c r="OTV48" s="951"/>
      <c r="OTW48" s="951"/>
      <c r="OTX48" s="951"/>
      <c r="OTY48" s="951"/>
      <c r="OTZ48" s="951"/>
      <c r="OUA48" s="951"/>
      <c r="OUB48" s="951"/>
      <c r="OUC48" s="951"/>
      <c r="OUD48" s="951"/>
      <c r="OUE48" s="951"/>
      <c r="OUF48" s="951"/>
      <c r="OUG48" s="951"/>
      <c r="OUH48" s="951"/>
      <c r="OUI48" s="951"/>
      <c r="OUJ48" s="951"/>
      <c r="OUK48" s="951"/>
      <c r="OUL48" s="951"/>
      <c r="OUM48" s="951"/>
      <c r="OUN48" s="951"/>
      <c r="OUO48" s="951"/>
      <c r="OUP48" s="951"/>
      <c r="OUQ48" s="951"/>
      <c r="OUR48" s="951"/>
      <c r="OUS48" s="951"/>
      <c r="OUT48" s="951"/>
      <c r="OUU48" s="951"/>
      <c r="OUV48" s="951"/>
      <c r="OUW48" s="951"/>
      <c r="OUX48" s="951"/>
      <c r="OUY48" s="951"/>
      <c r="OUZ48" s="951"/>
      <c r="OVA48" s="951"/>
      <c r="OVB48" s="951"/>
      <c r="OVC48" s="951"/>
      <c r="OVD48" s="951"/>
      <c r="OVE48" s="951"/>
      <c r="OVF48" s="951"/>
      <c r="OVG48" s="951"/>
      <c r="OVH48" s="951"/>
      <c r="OVI48" s="951"/>
      <c r="OVJ48" s="951"/>
      <c r="OVK48" s="951"/>
      <c r="OVL48" s="951"/>
      <c r="OVM48" s="951"/>
      <c r="OVN48" s="951"/>
      <c r="OVO48" s="951"/>
      <c r="OVP48" s="951"/>
      <c r="OVQ48" s="951"/>
      <c r="OVR48" s="951"/>
      <c r="OVS48" s="951"/>
      <c r="OVT48" s="951"/>
      <c r="OVU48" s="951"/>
      <c r="OVV48" s="951"/>
      <c r="OVW48" s="951"/>
      <c r="OVX48" s="951"/>
      <c r="OVY48" s="951"/>
      <c r="OVZ48" s="951"/>
      <c r="OWA48" s="951"/>
      <c r="OWB48" s="951"/>
      <c r="OWC48" s="951"/>
      <c r="OWD48" s="951"/>
      <c r="OWE48" s="951"/>
      <c r="OWF48" s="951"/>
      <c r="OWG48" s="951"/>
      <c r="OWH48" s="951"/>
      <c r="OWI48" s="951"/>
      <c r="OWJ48" s="951"/>
      <c r="OWK48" s="951"/>
      <c r="OWL48" s="951"/>
      <c r="OWM48" s="951"/>
      <c r="OWN48" s="951"/>
      <c r="OWO48" s="951"/>
      <c r="OWP48" s="951"/>
      <c r="OWQ48" s="951"/>
      <c r="OWR48" s="951"/>
      <c r="OWS48" s="951"/>
      <c r="OWT48" s="951"/>
      <c r="OWU48" s="951"/>
      <c r="OWV48" s="951"/>
      <c r="OWW48" s="951"/>
      <c r="OWX48" s="951"/>
      <c r="OWY48" s="951"/>
      <c r="OWZ48" s="951"/>
      <c r="OXA48" s="951"/>
      <c r="OXB48" s="951"/>
      <c r="OXC48" s="951"/>
      <c r="OXD48" s="951"/>
      <c r="OXE48" s="951"/>
      <c r="OXF48" s="951"/>
      <c r="OXG48" s="951"/>
      <c r="OXH48" s="951"/>
      <c r="OXI48" s="951"/>
      <c r="OXJ48" s="951"/>
      <c r="OXK48" s="951"/>
      <c r="OXL48" s="951"/>
      <c r="OXM48" s="951"/>
      <c r="OXN48" s="951"/>
      <c r="OXO48" s="951"/>
      <c r="OXP48" s="951"/>
      <c r="OXQ48" s="951"/>
      <c r="OXR48" s="951"/>
      <c r="OXS48" s="951"/>
      <c r="OXT48" s="951"/>
      <c r="OXU48" s="951"/>
      <c r="OXV48" s="951"/>
      <c r="OXW48" s="951"/>
      <c r="OXX48" s="951"/>
      <c r="OXY48" s="951"/>
      <c r="OXZ48" s="951"/>
      <c r="OYA48" s="951"/>
      <c r="OYB48" s="951"/>
      <c r="OYC48" s="951"/>
      <c r="OYD48" s="951"/>
      <c r="OYE48" s="951"/>
      <c r="OYF48" s="951"/>
      <c r="OYG48" s="951"/>
      <c r="OYH48" s="951"/>
      <c r="OYI48" s="951"/>
      <c r="OYJ48" s="951"/>
      <c r="OYK48" s="951"/>
      <c r="OYL48" s="951"/>
      <c r="OYM48" s="951"/>
      <c r="OYN48" s="951"/>
      <c r="OYO48" s="951"/>
      <c r="OYP48" s="951"/>
      <c r="OYQ48" s="951"/>
      <c r="OYR48" s="951"/>
      <c r="OYS48" s="951"/>
      <c r="OYT48" s="951"/>
      <c r="OYU48" s="951"/>
      <c r="OYV48" s="951"/>
      <c r="OYW48" s="951"/>
      <c r="OYX48" s="951"/>
      <c r="OYY48" s="951"/>
      <c r="OYZ48" s="951"/>
      <c r="OZA48" s="951"/>
      <c r="OZB48" s="951"/>
      <c r="OZC48" s="951"/>
      <c r="OZD48" s="951"/>
      <c r="OZE48" s="951"/>
      <c r="OZF48" s="951"/>
      <c r="OZG48" s="951"/>
      <c r="OZH48" s="951"/>
      <c r="OZI48" s="951"/>
      <c r="OZJ48" s="951"/>
      <c r="OZK48" s="951"/>
      <c r="OZL48" s="951"/>
      <c r="OZM48" s="951"/>
      <c r="OZN48" s="951"/>
      <c r="OZO48" s="951"/>
      <c r="OZP48" s="951"/>
      <c r="OZQ48" s="951"/>
      <c r="OZR48" s="951"/>
      <c r="OZS48" s="951"/>
      <c r="OZT48" s="951"/>
      <c r="OZU48" s="951"/>
      <c r="OZV48" s="951"/>
      <c r="OZW48" s="951"/>
      <c r="OZX48" s="951"/>
      <c r="OZY48" s="951"/>
      <c r="OZZ48" s="951"/>
      <c r="PAA48" s="951"/>
      <c r="PAB48" s="951"/>
      <c r="PAC48" s="951"/>
      <c r="PAD48" s="951"/>
      <c r="PAE48" s="951"/>
      <c r="PAF48" s="951"/>
      <c r="PAG48" s="951"/>
      <c r="PAH48" s="951"/>
      <c r="PAI48" s="951"/>
      <c r="PAJ48" s="951"/>
      <c r="PAK48" s="951"/>
      <c r="PAL48" s="951"/>
      <c r="PAM48" s="951"/>
      <c r="PAN48" s="951"/>
      <c r="PAO48" s="951"/>
      <c r="PAP48" s="951"/>
      <c r="PAQ48" s="951"/>
      <c r="PAR48" s="951"/>
      <c r="PAS48" s="951"/>
      <c r="PAT48" s="951"/>
      <c r="PAU48" s="951"/>
      <c r="PAV48" s="951"/>
      <c r="PAW48" s="951"/>
      <c r="PAX48" s="951"/>
      <c r="PAY48" s="951"/>
      <c r="PAZ48" s="951"/>
      <c r="PBA48" s="951"/>
      <c r="PBB48" s="951"/>
      <c r="PBC48" s="951"/>
      <c r="PBD48" s="951"/>
      <c r="PBE48" s="951"/>
      <c r="PBF48" s="951"/>
      <c r="PBG48" s="951"/>
      <c r="PBH48" s="951"/>
      <c r="PBI48" s="951"/>
      <c r="PBJ48" s="951"/>
      <c r="PBK48" s="951"/>
      <c r="PBL48" s="951"/>
      <c r="PBM48" s="951"/>
      <c r="PBN48" s="951"/>
      <c r="PBO48" s="951"/>
      <c r="PBP48" s="951"/>
      <c r="PBQ48" s="951"/>
      <c r="PBR48" s="951"/>
      <c r="PBS48" s="951"/>
      <c r="PBT48" s="951"/>
      <c r="PBU48" s="951"/>
      <c r="PBV48" s="951"/>
      <c r="PBW48" s="951"/>
      <c r="PBX48" s="951"/>
      <c r="PBY48" s="951"/>
      <c r="PBZ48" s="951"/>
      <c r="PCA48" s="951"/>
      <c r="PCB48" s="951"/>
      <c r="PCC48" s="951"/>
      <c r="PCD48" s="951"/>
      <c r="PCE48" s="951"/>
      <c r="PCF48" s="951"/>
      <c r="PCG48" s="951"/>
      <c r="PCH48" s="951"/>
      <c r="PCI48" s="951"/>
      <c r="PCJ48" s="951"/>
      <c r="PCK48" s="951"/>
      <c r="PCL48" s="951"/>
      <c r="PCM48" s="951"/>
      <c r="PCN48" s="951"/>
      <c r="PCO48" s="951"/>
      <c r="PCP48" s="951"/>
      <c r="PCQ48" s="951"/>
      <c r="PCR48" s="951"/>
      <c r="PCS48" s="951"/>
      <c r="PCT48" s="951"/>
      <c r="PCU48" s="951"/>
      <c r="PCV48" s="951"/>
      <c r="PCW48" s="951"/>
      <c r="PCX48" s="951"/>
      <c r="PCY48" s="951"/>
      <c r="PCZ48" s="951"/>
      <c r="PDA48" s="951"/>
      <c r="PDB48" s="951"/>
      <c r="PDC48" s="951"/>
      <c r="PDD48" s="951"/>
      <c r="PDE48" s="951"/>
      <c r="PDF48" s="951"/>
      <c r="PDG48" s="951"/>
      <c r="PDH48" s="951"/>
      <c r="PDI48" s="951"/>
      <c r="PDJ48" s="951"/>
      <c r="PDK48" s="951"/>
      <c r="PDL48" s="951"/>
      <c r="PDM48" s="951"/>
      <c r="PDN48" s="951"/>
      <c r="PDO48" s="951"/>
      <c r="PDP48" s="951"/>
      <c r="PDQ48" s="951"/>
      <c r="PDR48" s="951"/>
      <c r="PDS48" s="951"/>
      <c r="PDT48" s="951"/>
      <c r="PDU48" s="951"/>
      <c r="PDV48" s="951"/>
      <c r="PDW48" s="951"/>
      <c r="PDX48" s="951"/>
      <c r="PDY48" s="951"/>
      <c r="PDZ48" s="951"/>
      <c r="PEA48" s="951"/>
      <c r="PEB48" s="951"/>
      <c r="PEC48" s="951"/>
      <c r="PED48" s="951"/>
      <c r="PEE48" s="951"/>
      <c r="PEF48" s="951"/>
      <c r="PEG48" s="951"/>
      <c r="PEH48" s="951"/>
      <c r="PEI48" s="951"/>
      <c r="PEJ48" s="951"/>
      <c r="PEK48" s="951"/>
      <c r="PEL48" s="951"/>
      <c r="PEM48" s="951"/>
      <c r="PEN48" s="951"/>
      <c r="PEO48" s="951"/>
      <c r="PEP48" s="951"/>
      <c r="PEQ48" s="951"/>
      <c r="PER48" s="951"/>
      <c r="PES48" s="951"/>
      <c r="PET48" s="951"/>
      <c r="PEU48" s="951"/>
      <c r="PEV48" s="951"/>
      <c r="PEW48" s="951"/>
      <c r="PEX48" s="951"/>
      <c r="PEY48" s="951"/>
      <c r="PEZ48" s="951"/>
      <c r="PFA48" s="951"/>
      <c r="PFB48" s="951"/>
      <c r="PFC48" s="951"/>
      <c r="PFD48" s="951"/>
      <c r="PFE48" s="951"/>
      <c r="PFF48" s="951"/>
      <c r="PFG48" s="951"/>
      <c r="PFH48" s="951"/>
      <c r="PFI48" s="951"/>
      <c r="PFJ48" s="951"/>
      <c r="PFK48" s="951"/>
      <c r="PFL48" s="951"/>
      <c r="PFM48" s="951"/>
      <c r="PFN48" s="951"/>
      <c r="PFO48" s="951"/>
      <c r="PFP48" s="951"/>
      <c r="PFQ48" s="951"/>
      <c r="PFR48" s="951"/>
      <c r="PFS48" s="951"/>
      <c r="PFT48" s="951"/>
      <c r="PFU48" s="951"/>
      <c r="PFV48" s="951"/>
      <c r="PFW48" s="951"/>
      <c r="PFX48" s="951"/>
      <c r="PFY48" s="951"/>
      <c r="PFZ48" s="951"/>
      <c r="PGA48" s="951"/>
      <c r="PGB48" s="951"/>
      <c r="PGC48" s="951"/>
      <c r="PGD48" s="951"/>
      <c r="PGE48" s="951"/>
      <c r="PGF48" s="951"/>
      <c r="PGG48" s="951"/>
      <c r="PGH48" s="951"/>
      <c r="PGI48" s="951"/>
      <c r="PGJ48" s="951"/>
      <c r="PGK48" s="951"/>
      <c r="PGL48" s="951"/>
      <c r="PGM48" s="951"/>
      <c r="PGN48" s="951"/>
      <c r="PGO48" s="951"/>
      <c r="PGP48" s="951"/>
      <c r="PGQ48" s="951"/>
      <c r="PGR48" s="951"/>
      <c r="PGS48" s="951"/>
      <c r="PGT48" s="951"/>
      <c r="PGU48" s="951"/>
      <c r="PGV48" s="951"/>
      <c r="PGW48" s="951"/>
      <c r="PGX48" s="951"/>
      <c r="PGY48" s="951"/>
      <c r="PGZ48" s="951"/>
      <c r="PHA48" s="951"/>
      <c r="PHB48" s="951"/>
      <c r="PHC48" s="951"/>
      <c r="PHD48" s="951"/>
      <c r="PHE48" s="951"/>
      <c r="PHF48" s="951"/>
      <c r="PHG48" s="951"/>
      <c r="PHH48" s="951"/>
      <c r="PHI48" s="951"/>
      <c r="PHJ48" s="951"/>
      <c r="PHK48" s="951"/>
      <c r="PHL48" s="951"/>
      <c r="PHM48" s="951"/>
      <c r="PHN48" s="951"/>
      <c r="PHO48" s="951"/>
      <c r="PHP48" s="951"/>
      <c r="PHQ48" s="951"/>
      <c r="PHR48" s="951"/>
      <c r="PHS48" s="951"/>
      <c r="PHT48" s="951"/>
      <c r="PHU48" s="951"/>
      <c r="PHV48" s="951"/>
      <c r="PHW48" s="951"/>
      <c r="PHX48" s="951"/>
      <c r="PHY48" s="951"/>
      <c r="PHZ48" s="951"/>
      <c r="PIA48" s="951"/>
      <c r="PIB48" s="951"/>
      <c r="PIC48" s="951"/>
      <c r="PID48" s="951"/>
      <c r="PIE48" s="951"/>
      <c r="PIF48" s="951"/>
      <c r="PIG48" s="951"/>
      <c r="PIH48" s="951"/>
      <c r="PII48" s="951"/>
      <c r="PIJ48" s="951"/>
      <c r="PIK48" s="951"/>
      <c r="PIL48" s="951"/>
      <c r="PIM48" s="951"/>
      <c r="PIN48" s="951"/>
      <c r="PIO48" s="951"/>
      <c r="PIP48" s="951"/>
      <c r="PIQ48" s="951"/>
      <c r="PIR48" s="951"/>
      <c r="PIS48" s="951"/>
      <c r="PIT48" s="951"/>
      <c r="PIU48" s="951"/>
      <c r="PIV48" s="951"/>
      <c r="PIW48" s="951"/>
      <c r="PIX48" s="951"/>
      <c r="PIY48" s="951"/>
      <c r="PIZ48" s="951"/>
      <c r="PJA48" s="951"/>
      <c r="PJB48" s="951"/>
      <c r="PJC48" s="951"/>
      <c r="PJD48" s="951"/>
      <c r="PJE48" s="951"/>
      <c r="PJF48" s="951"/>
      <c r="PJG48" s="951"/>
      <c r="PJH48" s="951"/>
      <c r="PJI48" s="951"/>
      <c r="PJJ48" s="951"/>
      <c r="PJK48" s="951"/>
      <c r="PJL48" s="951"/>
      <c r="PJM48" s="951"/>
      <c r="PJN48" s="951"/>
      <c r="PJO48" s="951"/>
      <c r="PJP48" s="951"/>
      <c r="PJQ48" s="951"/>
      <c r="PJR48" s="951"/>
      <c r="PJS48" s="951"/>
      <c r="PJT48" s="951"/>
      <c r="PJU48" s="951"/>
      <c r="PJV48" s="951"/>
      <c r="PJW48" s="951"/>
      <c r="PJX48" s="951"/>
      <c r="PJY48" s="951"/>
      <c r="PJZ48" s="951"/>
      <c r="PKA48" s="951"/>
      <c r="PKB48" s="951"/>
      <c r="PKC48" s="951"/>
      <c r="PKD48" s="951"/>
      <c r="PKE48" s="951"/>
      <c r="PKF48" s="951"/>
      <c r="PKG48" s="951"/>
      <c r="PKH48" s="951"/>
      <c r="PKI48" s="951"/>
      <c r="PKJ48" s="951"/>
      <c r="PKK48" s="951"/>
      <c r="PKL48" s="951"/>
      <c r="PKM48" s="951"/>
      <c r="PKN48" s="951"/>
      <c r="PKO48" s="951"/>
      <c r="PKP48" s="951"/>
      <c r="PKQ48" s="951"/>
      <c r="PKR48" s="951"/>
      <c r="PKS48" s="951"/>
      <c r="PKT48" s="951"/>
      <c r="PKU48" s="951"/>
      <c r="PKV48" s="951"/>
      <c r="PKW48" s="951"/>
      <c r="PKX48" s="951"/>
      <c r="PKY48" s="951"/>
      <c r="PKZ48" s="951"/>
      <c r="PLA48" s="951"/>
      <c r="PLB48" s="951"/>
      <c r="PLC48" s="951"/>
      <c r="PLD48" s="951"/>
      <c r="PLE48" s="951"/>
      <c r="PLF48" s="951"/>
      <c r="PLG48" s="951"/>
      <c r="PLH48" s="951"/>
      <c r="PLI48" s="951"/>
      <c r="PLJ48" s="951"/>
      <c r="PLK48" s="951"/>
      <c r="PLL48" s="951"/>
      <c r="PLM48" s="951"/>
      <c r="PLN48" s="951"/>
      <c r="PLO48" s="951"/>
      <c r="PLP48" s="951"/>
      <c r="PLQ48" s="951"/>
      <c r="PLR48" s="951"/>
      <c r="PLS48" s="951"/>
      <c r="PLT48" s="951"/>
      <c r="PLU48" s="951"/>
      <c r="PLV48" s="951"/>
      <c r="PLW48" s="951"/>
      <c r="PLX48" s="951"/>
      <c r="PLY48" s="951"/>
      <c r="PLZ48" s="951"/>
      <c r="PMA48" s="951"/>
      <c r="PMB48" s="951"/>
      <c r="PMC48" s="951"/>
      <c r="PMD48" s="951"/>
      <c r="PME48" s="951"/>
      <c r="PMF48" s="951"/>
      <c r="PMG48" s="951"/>
      <c r="PMH48" s="951"/>
      <c r="PMI48" s="951"/>
      <c r="PMJ48" s="951"/>
      <c r="PMK48" s="951"/>
      <c r="PML48" s="951"/>
      <c r="PMM48" s="951"/>
      <c r="PMN48" s="951"/>
      <c r="PMO48" s="951"/>
      <c r="PMP48" s="951"/>
      <c r="PMQ48" s="951"/>
      <c r="PMR48" s="951"/>
      <c r="PMS48" s="951"/>
      <c r="PMT48" s="951"/>
      <c r="PMU48" s="951"/>
      <c r="PMV48" s="951"/>
      <c r="PMW48" s="951"/>
      <c r="PMX48" s="951"/>
      <c r="PMY48" s="951"/>
      <c r="PMZ48" s="951"/>
      <c r="PNA48" s="951"/>
      <c r="PNB48" s="951"/>
      <c r="PNC48" s="951"/>
      <c r="PND48" s="951"/>
      <c r="PNE48" s="951"/>
      <c r="PNF48" s="951"/>
      <c r="PNG48" s="951"/>
      <c r="PNH48" s="951"/>
      <c r="PNI48" s="951"/>
      <c r="PNJ48" s="951"/>
      <c r="PNK48" s="951"/>
      <c r="PNL48" s="951"/>
      <c r="PNM48" s="951"/>
      <c r="PNN48" s="951"/>
      <c r="PNO48" s="951"/>
      <c r="PNP48" s="951"/>
      <c r="PNQ48" s="951"/>
      <c r="PNR48" s="951"/>
      <c r="PNS48" s="951"/>
      <c r="PNT48" s="951"/>
      <c r="PNU48" s="951"/>
      <c r="PNV48" s="951"/>
      <c r="PNW48" s="951"/>
      <c r="PNX48" s="951"/>
      <c r="PNY48" s="951"/>
      <c r="PNZ48" s="951"/>
      <c r="POA48" s="951"/>
      <c r="POB48" s="951"/>
      <c r="POC48" s="951"/>
      <c r="POD48" s="951"/>
      <c r="POE48" s="951"/>
      <c r="POF48" s="951"/>
      <c r="POG48" s="951"/>
      <c r="POH48" s="951"/>
      <c r="POI48" s="951"/>
      <c r="POJ48" s="951"/>
      <c r="POK48" s="951"/>
      <c r="POL48" s="951"/>
      <c r="POM48" s="951"/>
      <c r="PON48" s="951"/>
      <c r="POO48" s="951"/>
      <c r="POP48" s="951"/>
      <c r="POQ48" s="951"/>
      <c r="POR48" s="951"/>
      <c r="POS48" s="951"/>
      <c r="POT48" s="951"/>
      <c r="POU48" s="951"/>
      <c r="POV48" s="951"/>
      <c r="POW48" s="951"/>
      <c r="POX48" s="951"/>
      <c r="POY48" s="951"/>
      <c r="POZ48" s="951"/>
      <c r="PPA48" s="951"/>
      <c r="PPB48" s="951"/>
      <c r="PPC48" s="951"/>
      <c r="PPD48" s="951"/>
      <c r="PPE48" s="951"/>
      <c r="PPF48" s="951"/>
      <c r="PPG48" s="951"/>
      <c r="PPH48" s="951"/>
      <c r="PPI48" s="951"/>
      <c r="PPJ48" s="951"/>
      <c r="PPK48" s="951"/>
      <c r="PPL48" s="951"/>
      <c r="PPM48" s="951"/>
      <c r="PPN48" s="951"/>
      <c r="PPO48" s="951"/>
      <c r="PPP48" s="951"/>
      <c r="PPQ48" s="951"/>
      <c r="PPR48" s="951"/>
      <c r="PPS48" s="951"/>
      <c r="PPT48" s="951"/>
      <c r="PPU48" s="951"/>
      <c r="PPV48" s="951"/>
      <c r="PPW48" s="951"/>
      <c r="PPX48" s="951"/>
      <c r="PPY48" s="951"/>
      <c r="PPZ48" s="951"/>
      <c r="PQA48" s="951"/>
      <c r="PQB48" s="951"/>
      <c r="PQC48" s="951"/>
      <c r="PQD48" s="951"/>
      <c r="PQE48" s="951"/>
      <c r="PQF48" s="951"/>
      <c r="PQG48" s="951"/>
      <c r="PQH48" s="951"/>
      <c r="PQI48" s="951"/>
      <c r="PQJ48" s="951"/>
      <c r="PQK48" s="951"/>
      <c r="PQL48" s="951"/>
      <c r="PQM48" s="951"/>
      <c r="PQN48" s="951"/>
      <c r="PQO48" s="951"/>
      <c r="PQP48" s="951"/>
      <c r="PQQ48" s="951"/>
      <c r="PQR48" s="951"/>
      <c r="PQS48" s="951"/>
      <c r="PQT48" s="951"/>
      <c r="PQU48" s="951"/>
      <c r="PQV48" s="951"/>
      <c r="PQW48" s="951"/>
      <c r="PQX48" s="951"/>
      <c r="PQY48" s="951"/>
      <c r="PQZ48" s="951"/>
      <c r="PRA48" s="951"/>
      <c r="PRB48" s="951"/>
      <c r="PRC48" s="951"/>
      <c r="PRD48" s="951"/>
      <c r="PRE48" s="951"/>
      <c r="PRF48" s="951"/>
      <c r="PRG48" s="951"/>
      <c r="PRH48" s="951"/>
      <c r="PRI48" s="951"/>
      <c r="PRJ48" s="951"/>
      <c r="PRK48" s="951"/>
      <c r="PRL48" s="951"/>
      <c r="PRM48" s="951"/>
      <c r="PRN48" s="951"/>
      <c r="PRO48" s="951"/>
      <c r="PRP48" s="951"/>
      <c r="PRQ48" s="951"/>
      <c r="PRR48" s="951"/>
      <c r="PRS48" s="951"/>
      <c r="PRT48" s="951"/>
      <c r="PRU48" s="951"/>
      <c r="PRV48" s="951"/>
      <c r="PRW48" s="951"/>
      <c r="PRX48" s="951"/>
      <c r="PRY48" s="951"/>
      <c r="PRZ48" s="951"/>
      <c r="PSA48" s="951"/>
      <c r="PSB48" s="951"/>
      <c r="PSC48" s="951"/>
      <c r="PSD48" s="951"/>
      <c r="PSE48" s="951"/>
      <c r="PSF48" s="951"/>
      <c r="PSG48" s="951"/>
      <c r="PSH48" s="951"/>
      <c r="PSI48" s="951"/>
      <c r="PSJ48" s="951"/>
      <c r="PSK48" s="951"/>
      <c r="PSL48" s="951"/>
      <c r="PSM48" s="951"/>
      <c r="PSN48" s="951"/>
      <c r="PSO48" s="951"/>
      <c r="PSP48" s="951"/>
      <c r="PSQ48" s="951"/>
      <c r="PSR48" s="951"/>
      <c r="PSS48" s="951"/>
      <c r="PST48" s="951"/>
      <c r="PSU48" s="951"/>
      <c r="PSV48" s="951"/>
      <c r="PSW48" s="951"/>
      <c r="PSX48" s="951"/>
      <c r="PSY48" s="951"/>
      <c r="PSZ48" s="951"/>
      <c r="PTA48" s="951"/>
      <c r="PTB48" s="951"/>
      <c r="PTC48" s="951"/>
      <c r="PTD48" s="951"/>
      <c r="PTE48" s="951"/>
      <c r="PTF48" s="951"/>
      <c r="PTG48" s="951"/>
      <c r="PTH48" s="951"/>
      <c r="PTI48" s="951"/>
      <c r="PTJ48" s="951"/>
      <c r="PTK48" s="951"/>
      <c r="PTL48" s="951"/>
      <c r="PTM48" s="951"/>
      <c r="PTN48" s="951"/>
      <c r="PTO48" s="951"/>
      <c r="PTP48" s="951"/>
      <c r="PTQ48" s="951"/>
      <c r="PTR48" s="951"/>
      <c r="PTS48" s="951"/>
      <c r="PTT48" s="951"/>
      <c r="PTU48" s="951"/>
      <c r="PTV48" s="951"/>
      <c r="PTW48" s="951"/>
      <c r="PTX48" s="951"/>
      <c r="PTY48" s="951"/>
      <c r="PTZ48" s="951"/>
      <c r="PUA48" s="951"/>
      <c r="PUB48" s="951"/>
      <c r="PUC48" s="951"/>
      <c r="PUD48" s="951"/>
      <c r="PUE48" s="951"/>
      <c r="PUF48" s="951"/>
      <c r="PUG48" s="951"/>
      <c r="PUH48" s="951"/>
      <c r="PUI48" s="951"/>
      <c r="PUJ48" s="951"/>
      <c r="PUK48" s="951"/>
      <c r="PUL48" s="951"/>
      <c r="PUM48" s="951"/>
      <c r="PUN48" s="951"/>
      <c r="PUO48" s="951"/>
      <c r="PUP48" s="951"/>
      <c r="PUQ48" s="951"/>
      <c r="PUR48" s="951"/>
      <c r="PUS48" s="951"/>
      <c r="PUT48" s="951"/>
      <c r="PUU48" s="951"/>
      <c r="PUV48" s="951"/>
      <c r="PUW48" s="951"/>
      <c r="PUX48" s="951"/>
      <c r="PUY48" s="951"/>
      <c r="PUZ48" s="951"/>
      <c r="PVA48" s="951"/>
      <c r="PVB48" s="951"/>
      <c r="PVC48" s="951"/>
      <c r="PVD48" s="951"/>
      <c r="PVE48" s="951"/>
      <c r="PVF48" s="951"/>
      <c r="PVG48" s="951"/>
      <c r="PVH48" s="951"/>
      <c r="PVI48" s="951"/>
      <c r="PVJ48" s="951"/>
      <c r="PVK48" s="951"/>
      <c r="PVL48" s="951"/>
      <c r="PVM48" s="951"/>
      <c r="PVN48" s="951"/>
      <c r="PVO48" s="951"/>
      <c r="PVP48" s="951"/>
      <c r="PVQ48" s="951"/>
      <c r="PVR48" s="951"/>
      <c r="PVS48" s="951"/>
      <c r="PVT48" s="951"/>
      <c r="PVU48" s="951"/>
      <c r="PVV48" s="951"/>
      <c r="PVW48" s="951"/>
      <c r="PVX48" s="951"/>
      <c r="PVY48" s="951"/>
      <c r="PVZ48" s="951"/>
      <c r="PWA48" s="951"/>
      <c r="PWB48" s="951"/>
      <c r="PWC48" s="951"/>
      <c r="PWD48" s="951"/>
      <c r="PWE48" s="951"/>
      <c r="PWF48" s="951"/>
      <c r="PWG48" s="951"/>
      <c r="PWH48" s="951"/>
      <c r="PWI48" s="951"/>
      <c r="PWJ48" s="951"/>
      <c r="PWK48" s="951"/>
      <c r="PWL48" s="951"/>
      <c r="PWM48" s="951"/>
      <c r="PWN48" s="951"/>
      <c r="PWO48" s="951"/>
      <c r="PWP48" s="951"/>
      <c r="PWQ48" s="951"/>
      <c r="PWR48" s="951"/>
      <c r="PWS48" s="951"/>
      <c r="PWT48" s="951"/>
      <c r="PWU48" s="951"/>
      <c r="PWV48" s="951"/>
      <c r="PWW48" s="951"/>
      <c r="PWX48" s="951"/>
      <c r="PWY48" s="951"/>
      <c r="PWZ48" s="951"/>
      <c r="PXA48" s="951"/>
      <c r="PXB48" s="951"/>
      <c r="PXC48" s="951"/>
      <c r="PXD48" s="951"/>
      <c r="PXE48" s="951"/>
      <c r="PXF48" s="951"/>
      <c r="PXG48" s="951"/>
      <c r="PXH48" s="951"/>
      <c r="PXI48" s="951"/>
      <c r="PXJ48" s="951"/>
      <c r="PXK48" s="951"/>
      <c r="PXL48" s="951"/>
      <c r="PXM48" s="951"/>
      <c r="PXN48" s="951"/>
      <c r="PXO48" s="951"/>
      <c r="PXP48" s="951"/>
      <c r="PXQ48" s="951"/>
      <c r="PXR48" s="951"/>
      <c r="PXS48" s="951"/>
      <c r="PXT48" s="951"/>
      <c r="PXU48" s="951"/>
      <c r="PXV48" s="951"/>
      <c r="PXW48" s="951"/>
      <c r="PXX48" s="951"/>
      <c r="PXY48" s="951"/>
      <c r="PXZ48" s="951"/>
      <c r="PYA48" s="951"/>
      <c r="PYB48" s="951"/>
      <c r="PYC48" s="951"/>
      <c r="PYD48" s="951"/>
      <c r="PYE48" s="951"/>
      <c r="PYF48" s="951"/>
      <c r="PYG48" s="951"/>
      <c r="PYH48" s="951"/>
      <c r="PYI48" s="951"/>
      <c r="PYJ48" s="951"/>
      <c r="PYK48" s="951"/>
      <c r="PYL48" s="951"/>
      <c r="PYM48" s="951"/>
      <c r="PYN48" s="951"/>
      <c r="PYO48" s="951"/>
      <c r="PYP48" s="951"/>
      <c r="PYQ48" s="951"/>
      <c r="PYR48" s="951"/>
      <c r="PYS48" s="951"/>
      <c r="PYT48" s="951"/>
      <c r="PYU48" s="951"/>
      <c r="PYV48" s="951"/>
      <c r="PYW48" s="951"/>
      <c r="PYX48" s="951"/>
      <c r="PYY48" s="951"/>
      <c r="PYZ48" s="951"/>
      <c r="PZA48" s="951"/>
      <c r="PZB48" s="951"/>
      <c r="PZC48" s="951"/>
      <c r="PZD48" s="951"/>
      <c r="PZE48" s="951"/>
      <c r="PZF48" s="951"/>
      <c r="PZG48" s="951"/>
      <c r="PZH48" s="951"/>
      <c r="PZI48" s="951"/>
      <c r="PZJ48" s="951"/>
      <c r="PZK48" s="951"/>
      <c r="PZL48" s="951"/>
      <c r="PZM48" s="951"/>
      <c r="PZN48" s="951"/>
      <c r="PZO48" s="951"/>
      <c r="PZP48" s="951"/>
      <c r="PZQ48" s="951"/>
      <c r="PZR48" s="951"/>
      <c r="PZS48" s="951"/>
      <c r="PZT48" s="951"/>
      <c r="PZU48" s="951"/>
      <c r="PZV48" s="951"/>
      <c r="PZW48" s="951"/>
      <c r="PZX48" s="951"/>
      <c r="PZY48" s="951"/>
      <c r="PZZ48" s="951"/>
      <c r="QAA48" s="951"/>
      <c r="QAB48" s="951"/>
      <c r="QAC48" s="951"/>
      <c r="QAD48" s="951"/>
      <c r="QAE48" s="951"/>
      <c r="QAF48" s="951"/>
      <c r="QAG48" s="951"/>
      <c r="QAH48" s="951"/>
      <c r="QAI48" s="951"/>
      <c r="QAJ48" s="951"/>
      <c r="QAK48" s="951"/>
      <c r="QAL48" s="951"/>
      <c r="QAM48" s="951"/>
      <c r="QAN48" s="951"/>
      <c r="QAO48" s="951"/>
      <c r="QAP48" s="951"/>
      <c r="QAQ48" s="951"/>
      <c r="QAR48" s="951"/>
      <c r="QAS48" s="951"/>
      <c r="QAT48" s="951"/>
      <c r="QAU48" s="951"/>
      <c r="QAV48" s="951"/>
      <c r="QAW48" s="951"/>
      <c r="QAX48" s="951"/>
      <c r="QAY48" s="951"/>
      <c r="QAZ48" s="951"/>
      <c r="QBA48" s="951"/>
      <c r="QBB48" s="951"/>
      <c r="QBC48" s="951"/>
      <c r="QBD48" s="951"/>
      <c r="QBE48" s="951"/>
      <c r="QBF48" s="951"/>
      <c r="QBG48" s="951"/>
      <c r="QBH48" s="951"/>
      <c r="QBI48" s="951"/>
      <c r="QBJ48" s="951"/>
      <c r="QBK48" s="951"/>
      <c r="QBL48" s="951"/>
      <c r="QBM48" s="951"/>
      <c r="QBN48" s="951"/>
      <c r="QBO48" s="951"/>
      <c r="QBP48" s="951"/>
      <c r="QBQ48" s="951"/>
      <c r="QBR48" s="951"/>
      <c r="QBS48" s="951"/>
      <c r="QBT48" s="951"/>
      <c r="QBU48" s="951"/>
      <c r="QBV48" s="951"/>
      <c r="QBW48" s="951"/>
      <c r="QBX48" s="951"/>
      <c r="QBY48" s="951"/>
      <c r="QBZ48" s="951"/>
      <c r="QCA48" s="951"/>
      <c r="QCB48" s="951"/>
      <c r="QCC48" s="951"/>
      <c r="QCD48" s="951"/>
      <c r="QCE48" s="951"/>
      <c r="QCF48" s="951"/>
      <c r="QCG48" s="951"/>
      <c r="QCH48" s="951"/>
      <c r="QCI48" s="951"/>
      <c r="QCJ48" s="951"/>
      <c r="QCK48" s="951"/>
      <c r="QCL48" s="951"/>
      <c r="QCM48" s="951"/>
      <c r="QCN48" s="951"/>
      <c r="QCO48" s="951"/>
      <c r="QCP48" s="951"/>
      <c r="QCQ48" s="951"/>
      <c r="QCR48" s="951"/>
      <c r="QCS48" s="951"/>
      <c r="QCT48" s="951"/>
      <c r="QCU48" s="951"/>
      <c r="QCV48" s="951"/>
      <c r="QCW48" s="951"/>
      <c r="QCX48" s="951"/>
      <c r="QCY48" s="951"/>
      <c r="QCZ48" s="951"/>
      <c r="QDA48" s="951"/>
      <c r="QDB48" s="951"/>
      <c r="QDC48" s="951"/>
      <c r="QDD48" s="951"/>
      <c r="QDE48" s="951"/>
      <c r="QDF48" s="951"/>
      <c r="QDG48" s="951"/>
      <c r="QDH48" s="951"/>
      <c r="QDI48" s="951"/>
      <c r="QDJ48" s="951"/>
      <c r="QDK48" s="951"/>
      <c r="QDL48" s="951"/>
      <c r="QDM48" s="951"/>
      <c r="QDN48" s="951"/>
      <c r="QDO48" s="951"/>
      <c r="QDP48" s="951"/>
      <c r="QDQ48" s="951"/>
      <c r="QDR48" s="951"/>
      <c r="QDS48" s="951"/>
      <c r="QDT48" s="951"/>
      <c r="QDU48" s="951"/>
      <c r="QDV48" s="951"/>
      <c r="QDW48" s="951"/>
      <c r="QDX48" s="951"/>
      <c r="QDY48" s="951"/>
      <c r="QDZ48" s="951"/>
      <c r="QEA48" s="951"/>
      <c r="QEB48" s="951"/>
      <c r="QEC48" s="951"/>
      <c r="QED48" s="951"/>
      <c r="QEE48" s="951"/>
      <c r="QEF48" s="951"/>
      <c r="QEG48" s="951"/>
      <c r="QEH48" s="951"/>
      <c r="QEI48" s="951"/>
      <c r="QEJ48" s="951"/>
      <c r="QEK48" s="951"/>
      <c r="QEL48" s="951"/>
      <c r="QEM48" s="951"/>
      <c r="QEN48" s="951"/>
      <c r="QEO48" s="951"/>
      <c r="QEP48" s="951"/>
      <c r="QEQ48" s="951"/>
      <c r="QER48" s="951"/>
      <c r="QES48" s="951"/>
      <c r="QET48" s="951"/>
      <c r="QEU48" s="951"/>
      <c r="QEV48" s="951"/>
      <c r="QEW48" s="951"/>
      <c r="QEX48" s="951"/>
      <c r="QEY48" s="951"/>
      <c r="QEZ48" s="951"/>
      <c r="QFA48" s="951"/>
      <c r="QFB48" s="951"/>
      <c r="QFC48" s="951"/>
      <c r="QFD48" s="951"/>
      <c r="QFE48" s="951"/>
      <c r="QFF48" s="951"/>
      <c r="QFG48" s="951"/>
      <c r="QFH48" s="951"/>
      <c r="QFI48" s="951"/>
      <c r="QFJ48" s="951"/>
      <c r="QFK48" s="951"/>
      <c r="QFL48" s="951"/>
      <c r="QFM48" s="951"/>
      <c r="QFN48" s="951"/>
      <c r="QFO48" s="951"/>
      <c r="QFP48" s="951"/>
      <c r="QFQ48" s="951"/>
      <c r="QFR48" s="951"/>
      <c r="QFS48" s="951"/>
      <c r="QFT48" s="951"/>
      <c r="QFU48" s="951"/>
      <c r="QFV48" s="951"/>
      <c r="QFW48" s="951"/>
      <c r="QFX48" s="951"/>
      <c r="QFY48" s="951"/>
      <c r="QFZ48" s="951"/>
      <c r="QGA48" s="951"/>
      <c r="QGB48" s="951"/>
      <c r="QGC48" s="951"/>
      <c r="QGD48" s="951"/>
      <c r="QGE48" s="951"/>
      <c r="QGF48" s="951"/>
      <c r="QGG48" s="951"/>
      <c r="QGH48" s="951"/>
      <c r="QGI48" s="951"/>
      <c r="QGJ48" s="951"/>
      <c r="QGK48" s="951"/>
      <c r="QGL48" s="951"/>
      <c r="QGM48" s="951"/>
      <c r="QGN48" s="951"/>
      <c r="QGO48" s="951"/>
      <c r="QGP48" s="951"/>
      <c r="QGQ48" s="951"/>
      <c r="QGR48" s="951"/>
      <c r="QGS48" s="951"/>
      <c r="QGT48" s="951"/>
      <c r="QGU48" s="951"/>
      <c r="QGV48" s="951"/>
      <c r="QGW48" s="951"/>
      <c r="QGX48" s="951"/>
      <c r="QGY48" s="951"/>
      <c r="QGZ48" s="951"/>
      <c r="QHA48" s="951"/>
      <c r="QHB48" s="951"/>
      <c r="QHC48" s="951"/>
      <c r="QHD48" s="951"/>
      <c r="QHE48" s="951"/>
      <c r="QHF48" s="951"/>
      <c r="QHG48" s="951"/>
      <c r="QHH48" s="951"/>
      <c r="QHI48" s="951"/>
      <c r="QHJ48" s="951"/>
      <c r="QHK48" s="951"/>
      <c r="QHL48" s="951"/>
      <c r="QHM48" s="951"/>
      <c r="QHN48" s="951"/>
      <c r="QHO48" s="951"/>
      <c r="QHP48" s="951"/>
      <c r="QHQ48" s="951"/>
      <c r="QHR48" s="951"/>
      <c r="QHS48" s="951"/>
      <c r="QHT48" s="951"/>
      <c r="QHU48" s="951"/>
      <c r="QHV48" s="951"/>
      <c r="QHW48" s="951"/>
      <c r="QHX48" s="951"/>
      <c r="QHY48" s="951"/>
      <c r="QHZ48" s="951"/>
      <c r="QIA48" s="951"/>
      <c r="QIB48" s="951"/>
      <c r="QIC48" s="951"/>
      <c r="QID48" s="951"/>
      <c r="QIE48" s="951"/>
      <c r="QIF48" s="951"/>
      <c r="QIG48" s="951"/>
      <c r="QIH48" s="951"/>
      <c r="QII48" s="951"/>
      <c r="QIJ48" s="951"/>
      <c r="QIK48" s="951"/>
      <c r="QIL48" s="951"/>
      <c r="QIM48" s="951"/>
      <c r="QIN48" s="951"/>
      <c r="QIO48" s="951"/>
      <c r="QIP48" s="951"/>
      <c r="QIQ48" s="951"/>
      <c r="QIR48" s="951"/>
      <c r="QIS48" s="951"/>
      <c r="QIT48" s="951"/>
      <c r="QIU48" s="951"/>
      <c r="QIV48" s="951"/>
      <c r="QIW48" s="951"/>
      <c r="QIX48" s="951"/>
      <c r="QIY48" s="951"/>
      <c r="QIZ48" s="951"/>
      <c r="QJA48" s="951"/>
      <c r="QJB48" s="951"/>
      <c r="QJC48" s="951"/>
      <c r="QJD48" s="951"/>
      <c r="QJE48" s="951"/>
      <c r="QJF48" s="951"/>
      <c r="QJG48" s="951"/>
      <c r="QJH48" s="951"/>
      <c r="QJI48" s="951"/>
      <c r="QJJ48" s="951"/>
      <c r="QJK48" s="951"/>
      <c r="QJL48" s="951"/>
      <c r="QJM48" s="951"/>
      <c r="QJN48" s="951"/>
      <c r="QJO48" s="951"/>
      <c r="QJP48" s="951"/>
      <c r="QJQ48" s="951"/>
      <c r="QJR48" s="951"/>
      <c r="QJS48" s="951"/>
      <c r="QJT48" s="951"/>
      <c r="QJU48" s="951"/>
      <c r="QJV48" s="951"/>
      <c r="QJW48" s="951"/>
      <c r="QJX48" s="951"/>
      <c r="QJY48" s="951"/>
      <c r="QJZ48" s="951"/>
      <c r="QKA48" s="951"/>
      <c r="QKB48" s="951"/>
      <c r="QKC48" s="951"/>
      <c r="QKD48" s="951"/>
      <c r="QKE48" s="951"/>
      <c r="QKF48" s="951"/>
      <c r="QKG48" s="951"/>
      <c r="QKH48" s="951"/>
      <c r="QKI48" s="951"/>
      <c r="QKJ48" s="951"/>
      <c r="QKK48" s="951"/>
      <c r="QKL48" s="951"/>
      <c r="QKM48" s="951"/>
      <c r="QKN48" s="951"/>
      <c r="QKO48" s="951"/>
      <c r="QKP48" s="951"/>
      <c r="QKQ48" s="951"/>
      <c r="QKR48" s="951"/>
      <c r="QKS48" s="951"/>
      <c r="QKT48" s="951"/>
      <c r="QKU48" s="951"/>
      <c r="QKV48" s="951"/>
      <c r="QKW48" s="951"/>
      <c r="QKX48" s="951"/>
      <c r="QKY48" s="951"/>
      <c r="QKZ48" s="951"/>
      <c r="QLA48" s="951"/>
      <c r="QLB48" s="951"/>
      <c r="QLC48" s="951"/>
      <c r="QLD48" s="951"/>
      <c r="QLE48" s="951"/>
      <c r="QLF48" s="951"/>
      <c r="QLG48" s="951"/>
      <c r="QLH48" s="951"/>
      <c r="QLI48" s="951"/>
      <c r="QLJ48" s="951"/>
      <c r="QLK48" s="951"/>
      <c r="QLL48" s="951"/>
      <c r="QLM48" s="951"/>
      <c r="QLN48" s="951"/>
      <c r="QLO48" s="951"/>
      <c r="QLP48" s="951"/>
      <c r="QLQ48" s="951"/>
      <c r="QLR48" s="951"/>
      <c r="QLS48" s="951"/>
      <c r="QLT48" s="951"/>
      <c r="QLU48" s="951"/>
      <c r="QLV48" s="951"/>
      <c r="QLW48" s="951"/>
      <c r="QLX48" s="951"/>
      <c r="QLY48" s="951"/>
      <c r="QLZ48" s="951"/>
      <c r="QMA48" s="951"/>
      <c r="QMB48" s="951"/>
      <c r="QMC48" s="951"/>
      <c r="QMD48" s="951"/>
      <c r="QME48" s="951"/>
      <c r="QMF48" s="951"/>
      <c r="QMG48" s="951"/>
      <c r="QMH48" s="951"/>
      <c r="QMI48" s="951"/>
      <c r="QMJ48" s="951"/>
      <c r="QMK48" s="951"/>
      <c r="QML48" s="951"/>
      <c r="QMM48" s="951"/>
      <c r="QMN48" s="951"/>
      <c r="QMO48" s="951"/>
      <c r="QMP48" s="951"/>
      <c r="QMQ48" s="951"/>
      <c r="QMR48" s="951"/>
      <c r="QMS48" s="951"/>
      <c r="QMT48" s="951"/>
      <c r="QMU48" s="951"/>
      <c r="QMV48" s="951"/>
      <c r="QMW48" s="951"/>
      <c r="QMX48" s="951"/>
      <c r="QMY48" s="951"/>
      <c r="QMZ48" s="951"/>
      <c r="QNA48" s="951"/>
      <c r="QNB48" s="951"/>
      <c r="QNC48" s="951"/>
      <c r="QND48" s="951"/>
      <c r="QNE48" s="951"/>
      <c r="QNF48" s="951"/>
      <c r="QNG48" s="951"/>
      <c r="QNH48" s="951"/>
      <c r="QNI48" s="951"/>
      <c r="QNJ48" s="951"/>
      <c r="QNK48" s="951"/>
      <c r="QNL48" s="951"/>
      <c r="QNM48" s="951"/>
      <c r="QNN48" s="951"/>
      <c r="QNO48" s="951"/>
      <c r="QNP48" s="951"/>
      <c r="QNQ48" s="951"/>
      <c r="QNR48" s="951"/>
      <c r="QNS48" s="951"/>
      <c r="QNT48" s="951"/>
      <c r="QNU48" s="951"/>
      <c r="QNV48" s="951"/>
      <c r="QNW48" s="951"/>
      <c r="QNX48" s="951"/>
      <c r="QNY48" s="951"/>
      <c r="QNZ48" s="951"/>
      <c r="QOA48" s="951"/>
      <c r="QOB48" s="951"/>
      <c r="QOC48" s="951"/>
      <c r="QOD48" s="951"/>
      <c r="QOE48" s="951"/>
      <c r="QOF48" s="951"/>
      <c r="QOG48" s="951"/>
      <c r="QOH48" s="951"/>
      <c r="QOI48" s="951"/>
      <c r="QOJ48" s="951"/>
      <c r="QOK48" s="951"/>
      <c r="QOL48" s="951"/>
      <c r="QOM48" s="951"/>
      <c r="QON48" s="951"/>
      <c r="QOO48" s="951"/>
      <c r="QOP48" s="951"/>
      <c r="QOQ48" s="951"/>
      <c r="QOR48" s="951"/>
      <c r="QOS48" s="951"/>
      <c r="QOT48" s="951"/>
      <c r="QOU48" s="951"/>
      <c r="QOV48" s="951"/>
      <c r="QOW48" s="951"/>
      <c r="QOX48" s="951"/>
      <c r="QOY48" s="951"/>
      <c r="QOZ48" s="951"/>
      <c r="QPA48" s="951"/>
      <c r="QPB48" s="951"/>
      <c r="QPC48" s="951"/>
      <c r="QPD48" s="951"/>
      <c r="QPE48" s="951"/>
      <c r="QPF48" s="951"/>
      <c r="QPG48" s="951"/>
      <c r="QPH48" s="951"/>
      <c r="QPI48" s="951"/>
      <c r="QPJ48" s="951"/>
      <c r="QPK48" s="951"/>
      <c r="QPL48" s="951"/>
      <c r="QPM48" s="951"/>
      <c r="QPN48" s="951"/>
      <c r="QPO48" s="951"/>
      <c r="QPP48" s="951"/>
      <c r="QPQ48" s="951"/>
      <c r="QPR48" s="951"/>
      <c r="QPS48" s="951"/>
      <c r="QPT48" s="951"/>
      <c r="QPU48" s="951"/>
      <c r="QPV48" s="951"/>
      <c r="QPW48" s="951"/>
      <c r="QPX48" s="951"/>
      <c r="QPY48" s="951"/>
      <c r="QPZ48" s="951"/>
      <c r="QQA48" s="951"/>
      <c r="QQB48" s="951"/>
      <c r="QQC48" s="951"/>
      <c r="QQD48" s="951"/>
      <c r="QQE48" s="951"/>
      <c r="QQF48" s="951"/>
      <c r="QQG48" s="951"/>
      <c r="QQH48" s="951"/>
      <c r="QQI48" s="951"/>
      <c r="QQJ48" s="951"/>
      <c r="QQK48" s="951"/>
      <c r="QQL48" s="951"/>
      <c r="QQM48" s="951"/>
      <c r="QQN48" s="951"/>
      <c r="QQO48" s="951"/>
      <c r="QQP48" s="951"/>
      <c r="QQQ48" s="951"/>
      <c r="QQR48" s="951"/>
      <c r="QQS48" s="951"/>
      <c r="QQT48" s="951"/>
      <c r="QQU48" s="951"/>
      <c r="QQV48" s="951"/>
      <c r="QQW48" s="951"/>
      <c r="QQX48" s="951"/>
      <c r="QQY48" s="951"/>
      <c r="QQZ48" s="951"/>
      <c r="QRA48" s="951"/>
      <c r="QRB48" s="951"/>
      <c r="QRC48" s="951"/>
      <c r="QRD48" s="951"/>
      <c r="QRE48" s="951"/>
      <c r="QRF48" s="951"/>
      <c r="QRG48" s="951"/>
      <c r="QRH48" s="951"/>
      <c r="QRI48" s="951"/>
      <c r="QRJ48" s="951"/>
      <c r="QRK48" s="951"/>
      <c r="QRL48" s="951"/>
      <c r="QRM48" s="951"/>
      <c r="QRN48" s="951"/>
      <c r="QRO48" s="951"/>
      <c r="QRP48" s="951"/>
      <c r="QRQ48" s="951"/>
      <c r="QRR48" s="951"/>
      <c r="QRS48" s="951"/>
      <c r="QRT48" s="951"/>
      <c r="QRU48" s="951"/>
      <c r="QRV48" s="951"/>
      <c r="QRW48" s="951"/>
      <c r="QRX48" s="951"/>
      <c r="QRY48" s="951"/>
      <c r="QRZ48" s="951"/>
      <c r="QSA48" s="951"/>
      <c r="QSB48" s="951"/>
      <c r="QSC48" s="951"/>
      <c r="QSD48" s="951"/>
      <c r="QSE48" s="951"/>
      <c r="QSF48" s="951"/>
      <c r="QSG48" s="951"/>
      <c r="QSH48" s="951"/>
      <c r="QSI48" s="951"/>
      <c r="QSJ48" s="951"/>
      <c r="QSK48" s="951"/>
      <c r="QSL48" s="951"/>
      <c r="QSM48" s="951"/>
      <c r="QSN48" s="951"/>
      <c r="QSO48" s="951"/>
      <c r="QSP48" s="951"/>
      <c r="QSQ48" s="951"/>
      <c r="QSR48" s="951"/>
      <c r="QSS48" s="951"/>
      <c r="QST48" s="951"/>
      <c r="QSU48" s="951"/>
      <c r="QSV48" s="951"/>
      <c r="QSW48" s="951"/>
      <c r="QSX48" s="951"/>
      <c r="QSY48" s="951"/>
      <c r="QSZ48" s="951"/>
      <c r="QTA48" s="951"/>
      <c r="QTB48" s="951"/>
      <c r="QTC48" s="951"/>
      <c r="QTD48" s="951"/>
      <c r="QTE48" s="951"/>
      <c r="QTF48" s="951"/>
      <c r="QTG48" s="951"/>
      <c r="QTH48" s="951"/>
      <c r="QTI48" s="951"/>
      <c r="QTJ48" s="951"/>
      <c r="QTK48" s="951"/>
      <c r="QTL48" s="951"/>
      <c r="QTM48" s="951"/>
      <c r="QTN48" s="951"/>
      <c r="QTO48" s="951"/>
      <c r="QTP48" s="951"/>
      <c r="QTQ48" s="951"/>
      <c r="QTR48" s="951"/>
      <c r="QTS48" s="951"/>
      <c r="QTT48" s="951"/>
      <c r="QTU48" s="951"/>
      <c r="QTV48" s="951"/>
      <c r="QTW48" s="951"/>
      <c r="QTX48" s="951"/>
      <c r="QTY48" s="951"/>
      <c r="QTZ48" s="951"/>
      <c r="QUA48" s="951"/>
      <c r="QUB48" s="951"/>
      <c r="QUC48" s="951"/>
      <c r="QUD48" s="951"/>
      <c r="QUE48" s="951"/>
      <c r="QUF48" s="951"/>
      <c r="QUG48" s="951"/>
      <c r="QUH48" s="951"/>
      <c r="QUI48" s="951"/>
      <c r="QUJ48" s="951"/>
      <c r="QUK48" s="951"/>
      <c r="QUL48" s="951"/>
      <c r="QUM48" s="951"/>
      <c r="QUN48" s="951"/>
      <c r="QUO48" s="951"/>
      <c r="QUP48" s="951"/>
      <c r="QUQ48" s="951"/>
      <c r="QUR48" s="951"/>
      <c r="QUS48" s="951"/>
      <c r="QUT48" s="951"/>
      <c r="QUU48" s="951"/>
      <c r="QUV48" s="951"/>
      <c r="QUW48" s="951"/>
      <c r="QUX48" s="951"/>
      <c r="QUY48" s="951"/>
      <c r="QUZ48" s="951"/>
      <c r="QVA48" s="951"/>
      <c r="QVB48" s="951"/>
      <c r="QVC48" s="951"/>
      <c r="QVD48" s="951"/>
      <c r="QVE48" s="951"/>
      <c r="QVF48" s="951"/>
      <c r="QVG48" s="951"/>
      <c r="QVH48" s="951"/>
      <c r="QVI48" s="951"/>
      <c r="QVJ48" s="951"/>
      <c r="QVK48" s="951"/>
      <c r="QVL48" s="951"/>
      <c r="QVM48" s="951"/>
      <c r="QVN48" s="951"/>
      <c r="QVO48" s="951"/>
      <c r="QVP48" s="951"/>
      <c r="QVQ48" s="951"/>
      <c r="QVR48" s="951"/>
      <c r="QVS48" s="951"/>
      <c r="QVT48" s="951"/>
      <c r="QVU48" s="951"/>
      <c r="QVV48" s="951"/>
      <c r="QVW48" s="951"/>
      <c r="QVX48" s="951"/>
      <c r="QVY48" s="951"/>
      <c r="QVZ48" s="951"/>
      <c r="QWA48" s="951"/>
      <c r="QWB48" s="951"/>
      <c r="QWC48" s="951"/>
      <c r="QWD48" s="951"/>
      <c r="QWE48" s="951"/>
      <c r="QWF48" s="951"/>
      <c r="QWG48" s="951"/>
      <c r="QWH48" s="951"/>
      <c r="QWI48" s="951"/>
      <c r="QWJ48" s="951"/>
      <c r="QWK48" s="951"/>
      <c r="QWL48" s="951"/>
      <c r="QWM48" s="951"/>
      <c r="QWN48" s="951"/>
      <c r="QWO48" s="951"/>
      <c r="QWP48" s="951"/>
      <c r="QWQ48" s="951"/>
      <c r="QWR48" s="951"/>
      <c r="QWS48" s="951"/>
      <c r="QWT48" s="951"/>
      <c r="QWU48" s="951"/>
      <c r="QWV48" s="951"/>
      <c r="QWW48" s="951"/>
      <c r="QWX48" s="951"/>
      <c r="QWY48" s="951"/>
      <c r="QWZ48" s="951"/>
      <c r="QXA48" s="951"/>
      <c r="QXB48" s="951"/>
      <c r="QXC48" s="951"/>
      <c r="QXD48" s="951"/>
      <c r="QXE48" s="951"/>
      <c r="QXF48" s="951"/>
      <c r="QXG48" s="951"/>
      <c r="QXH48" s="951"/>
      <c r="QXI48" s="951"/>
      <c r="QXJ48" s="951"/>
      <c r="QXK48" s="951"/>
      <c r="QXL48" s="951"/>
      <c r="QXM48" s="951"/>
      <c r="QXN48" s="951"/>
      <c r="QXO48" s="951"/>
      <c r="QXP48" s="951"/>
      <c r="QXQ48" s="951"/>
      <c r="QXR48" s="951"/>
      <c r="QXS48" s="951"/>
      <c r="QXT48" s="951"/>
      <c r="QXU48" s="951"/>
      <c r="QXV48" s="951"/>
      <c r="QXW48" s="951"/>
      <c r="QXX48" s="951"/>
      <c r="QXY48" s="951"/>
      <c r="QXZ48" s="951"/>
      <c r="QYA48" s="951"/>
      <c r="QYB48" s="951"/>
      <c r="QYC48" s="951"/>
      <c r="QYD48" s="951"/>
      <c r="QYE48" s="951"/>
      <c r="QYF48" s="951"/>
      <c r="QYG48" s="951"/>
      <c r="QYH48" s="951"/>
      <c r="QYI48" s="951"/>
      <c r="QYJ48" s="951"/>
      <c r="QYK48" s="951"/>
      <c r="QYL48" s="951"/>
      <c r="QYM48" s="951"/>
      <c r="QYN48" s="951"/>
      <c r="QYO48" s="951"/>
      <c r="QYP48" s="951"/>
      <c r="QYQ48" s="951"/>
      <c r="QYR48" s="951"/>
      <c r="QYS48" s="951"/>
      <c r="QYT48" s="951"/>
      <c r="QYU48" s="951"/>
      <c r="QYV48" s="951"/>
      <c r="QYW48" s="951"/>
      <c r="QYX48" s="951"/>
      <c r="QYY48" s="951"/>
      <c r="QYZ48" s="951"/>
      <c r="QZA48" s="951"/>
      <c r="QZB48" s="951"/>
      <c r="QZC48" s="951"/>
      <c r="QZD48" s="951"/>
      <c r="QZE48" s="951"/>
      <c r="QZF48" s="951"/>
      <c r="QZG48" s="951"/>
      <c r="QZH48" s="951"/>
      <c r="QZI48" s="951"/>
      <c r="QZJ48" s="951"/>
      <c r="QZK48" s="951"/>
      <c r="QZL48" s="951"/>
      <c r="QZM48" s="951"/>
      <c r="QZN48" s="951"/>
      <c r="QZO48" s="951"/>
      <c r="QZP48" s="951"/>
      <c r="QZQ48" s="951"/>
      <c r="QZR48" s="951"/>
      <c r="QZS48" s="951"/>
      <c r="QZT48" s="951"/>
      <c r="QZU48" s="951"/>
      <c r="QZV48" s="951"/>
      <c r="QZW48" s="951"/>
      <c r="QZX48" s="951"/>
      <c r="QZY48" s="951"/>
      <c r="QZZ48" s="951"/>
      <c r="RAA48" s="951"/>
      <c r="RAB48" s="951"/>
      <c r="RAC48" s="951"/>
      <c r="RAD48" s="951"/>
      <c r="RAE48" s="951"/>
      <c r="RAF48" s="951"/>
      <c r="RAG48" s="951"/>
      <c r="RAH48" s="951"/>
      <c r="RAI48" s="951"/>
      <c r="RAJ48" s="951"/>
      <c r="RAK48" s="951"/>
      <c r="RAL48" s="951"/>
      <c r="RAM48" s="951"/>
      <c r="RAN48" s="951"/>
      <c r="RAO48" s="951"/>
      <c r="RAP48" s="951"/>
      <c r="RAQ48" s="951"/>
      <c r="RAR48" s="951"/>
      <c r="RAS48" s="951"/>
      <c r="RAT48" s="951"/>
      <c r="RAU48" s="951"/>
      <c r="RAV48" s="951"/>
      <c r="RAW48" s="951"/>
      <c r="RAX48" s="951"/>
      <c r="RAY48" s="951"/>
      <c r="RAZ48" s="951"/>
      <c r="RBA48" s="951"/>
      <c r="RBB48" s="951"/>
      <c r="RBC48" s="951"/>
      <c r="RBD48" s="951"/>
      <c r="RBE48" s="951"/>
      <c r="RBF48" s="951"/>
      <c r="RBG48" s="951"/>
      <c r="RBH48" s="951"/>
      <c r="RBI48" s="951"/>
      <c r="RBJ48" s="951"/>
      <c r="RBK48" s="951"/>
      <c r="RBL48" s="951"/>
      <c r="RBM48" s="951"/>
      <c r="RBN48" s="951"/>
      <c r="RBO48" s="951"/>
      <c r="RBP48" s="951"/>
      <c r="RBQ48" s="951"/>
      <c r="RBR48" s="951"/>
      <c r="RBS48" s="951"/>
      <c r="RBT48" s="951"/>
      <c r="RBU48" s="951"/>
      <c r="RBV48" s="951"/>
      <c r="RBW48" s="951"/>
      <c r="RBX48" s="951"/>
      <c r="RBY48" s="951"/>
      <c r="RBZ48" s="951"/>
      <c r="RCA48" s="951"/>
      <c r="RCB48" s="951"/>
      <c r="RCC48" s="951"/>
      <c r="RCD48" s="951"/>
      <c r="RCE48" s="951"/>
      <c r="RCF48" s="951"/>
      <c r="RCG48" s="951"/>
      <c r="RCH48" s="951"/>
      <c r="RCI48" s="951"/>
      <c r="RCJ48" s="951"/>
      <c r="RCK48" s="951"/>
      <c r="RCL48" s="951"/>
      <c r="RCM48" s="951"/>
      <c r="RCN48" s="951"/>
      <c r="RCO48" s="951"/>
      <c r="RCP48" s="951"/>
      <c r="RCQ48" s="951"/>
      <c r="RCR48" s="951"/>
      <c r="RCS48" s="951"/>
      <c r="RCT48" s="951"/>
      <c r="RCU48" s="951"/>
      <c r="RCV48" s="951"/>
      <c r="RCW48" s="951"/>
      <c r="RCX48" s="951"/>
      <c r="RCY48" s="951"/>
      <c r="RCZ48" s="951"/>
      <c r="RDA48" s="951"/>
      <c r="RDB48" s="951"/>
      <c r="RDC48" s="951"/>
      <c r="RDD48" s="951"/>
      <c r="RDE48" s="951"/>
      <c r="RDF48" s="951"/>
      <c r="RDG48" s="951"/>
      <c r="RDH48" s="951"/>
      <c r="RDI48" s="951"/>
      <c r="RDJ48" s="951"/>
      <c r="RDK48" s="951"/>
      <c r="RDL48" s="951"/>
      <c r="RDM48" s="951"/>
      <c r="RDN48" s="951"/>
      <c r="RDO48" s="951"/>
      <c r="RDP48" s="951"/>
      <c r="RDQ48" s="951"/>
      <c r="RDR48" s="951"/>
      <c r="RDS48" s="951"/>
      <c r="RDT48" s="951"/>
      <c r="RDU48" s="951"/>
      <c r="RDV48" s="951"/>
      <c r="RDW48" s="951"/>
      <c r="RDX48" s="951"/>
      <c r="RDY48" s="951"/>
      <c r="RDZ48" s="951"/>
      <c r="REA48" s="951"/>
      <c r="REB48" s="951"/>
      <c r="REC48" s="951"/>
      <c r="RED48" s="951"/>
      <c r="REE48" s="951"/>
      <c r="REF48" s="951"/>
      <c r="REG48" s="951"/>
      <c r="REH48" s="951"/>
      <c r="REI48" s="951"/>
      <c r="REJ48" s="951"/>
      <c r="REK48" s="951"/>
      <c r="REL48" s="951"/>
      <c r="REM48" s="951"/>
      <c r="REN48" s="951"/>
      <c r="REO48" s="951"/>
      <c r="REP48" s="951"/>
      <c r="REQ48" s="951"/>
      <c r="RER48" s="951"/>
      <c r="RES48" s="951"/>
      <c r="RET48" s="951"/>
      <c r="REU48" s="951"/>
      <c r="REV48" s="951"/>
      <c r="REW48" s="951"/>
      <c r="REX48" s="951"/>
      <c r="REY48" s="951"/>
      <c r="REZ48" s="951"/>
      <c r="RFA48" s="951"/>
      <c r="RFB48" s="951"/>
      <c r="RFC48" s="951"/>
      <c r="RFD48" s="951"/>
      <c r="RFE48" s="951"/>
      <c r="RFF48" s="951"/>
      <c r="RFG48" s="951"/>
      <c r="RFH48" s="951"/>
      <c r="RFI48" s="951"/>
      <c r="RFJ48" s="951"/>
      <c r="RFK48" s="951"/>
      <c r="RFL48" s="951"/>
      <c r="RFM48" s="951"/>
      <c r="RFN48" s="951"/>
      <c r="RFO48" s="951"/>
      <c r="RFP48" s="951"/>
      <c r="RFQ48" s="951"/>
      <c r="RFR48" s="951"/>
      <c r="RFS48" s="951"/>
      <c r="RFT48" s="951"/>
      <c r="RFU48" s="951"/>
      <c r="RFV48" s="951"/>
      <c r="RFW48" s="951"/>
      <c r="RFX48" s="951"/>
      <c r="RFY48" s="951"/>
      <c r="RFZ48" s="951"/>
      <c r="RGA48" s="951"/>
      <c r="RGB48" s="951"/>
      <c r="RGC48" s="951"/>
      <c r="RGD48" s="951"/>
      <c r="RGE48" s="951"/>
      <c r="RGF48" s="951"/>
      <c r="RGG48" s="951"/>
      <c r="RGH48" s="951"/>
      <c r="RGI48" s="951"/>
      <c r="RGJ48" s="951"/>
      <c r="RGK48" s="951"/>
      <c r="RGL48" s="951"/>
      <c r="RGM48" s="951"/>
      <c r="RGN48" s="951"/>
      <c r="RGO48" s="951"/>
      <c r="RGP48" s="951"/>
      <c r="RGQ48" s="951"/>
      <c r="RGR48" s="951"/>
      <c r="RGS48" s="951"/>
      <c r="RGT48" s="951"/>
      <c r="RGU48" s="951"/>
      <c r="RGV48" s="951"/>
      <c r="RGW48" s="951"/>
      <c r="RGX48" s="951"/>
      <c r="RGY48" s="951"/>
      <c r="RGZ48" s="951"/>
      <c r="RHA48" s="951"/>
      <c r="RHB48" s="951"/>
      <c r="RHC48" s="951"/>
      <c r="RHD48" s="951"/>
      <c r="RHE48" s="951"/>
      <c r="RHF48" s="951"/>
      <c r="RHG48" s="951"/>
      <c r="RHH48" s="951"/>
      <c r="RHI48" s="951"/>
      <c r="RHJ48" s="951"/>
      <c r="RHK48" s="951"/>
      <c r="RHL48" s="951"/>
      <c r="RHM48" s="951"/>
      <c r="RHN48" s="951"/>
      <c r="RHO48" s="951"/>
      <c r="RHP48" s="951"/>
      <c r="RHQ48" s="951"/>
      <c r="RHR48" s="951"/>
      <c r="RHS48" s="951"/>
      <c r="RHT48" s="951"/>
      <c r="RHU48" s="951"/>
      <c r="RHV48" s="951"/>
      <c r="RHW48" s="951"/>
      <c r="RHX48" s="951"/>
      <c r="RHY48" s="951"/>
      <c r="RHZ48" s="951"/>
      <c r="RIA48" s="951"/>
      <c r="RIB48" s="951"/>
      <c r="RIC48" s="951"/>
      <c r="RID48" s="951"/>
      <c r="RIE48" s="951"/>
      <c r="RIF48" s="951"/>
      <c r="RIG48" s="951"/>
      <c r="RIH48" s="951"/>
      <c r="RII48" s="951"/>
      <c r="RIJ48" s="951"/>
      <c r="RIK48" s="951"/>
      <c r="RIL48" s="951"/>
      <c r="RIM48" s="951"/>
      <c r="RIN48" s="951"/>
      <c r="RIO48" s="951"/>
      <c r="RIP48" s="951"/>
      <c r="RIQ48" s="951"/>
      <c r="RIR48" s="951"/>
      <c r="RIS48" s="951"/>
      <c r="RIT48" s="951"/>
      <c r="RIU48" s="951"/>
      <c r="RIV48" s="951"/>
      <c r="RIW48" s="951"/>
      <c r="RIX48" s="951"/>
      <c r="RIY48" s="951"/>
      <c r="RIZ48" s="951"/>
      <c r="RJA48" s="951"/>
      <c r="RJB48" s="951"/>
      <c r="RJC48" s="951"/>
      <c r="RJD48" s="951"/>
      <c r="RJE48" s="951"/>
      <c r="RJF48" s="951"/>
      <c r="RJG48" s="951"/>
      <c r="RJH48" s="951"/>
      <c r="RJI48" s="951"/>
      <c r="RJJ48" s="951"/>
      <c r="RJK48" s="951"/>
      <c r="RJL48" s="951"/>
      <c r="RJM48" s="951"/>
      <c r="RJN48" s="951"/>
      <c r="RJO48" s="951"/>
      <c r="RJP48" s="951"/>
      <c r="RJQ48" s="951"/>
      <c r="RJR48" s="951"/>
      <c r="RJS48" s="951"/>
      <c r="RJT48" s="951"/>
      <c r="RJU48" s="951"/>
      <c r="RJV48" s="951"/>
      <c r="RJW48" s="951"/>
      <c r="RJX48" s="951"/>
      <c r="RJY48" s="951"/>
      <c r="RJZ48" s="951"/>
      <c r="RKA48" s="951"/>
      <c r="RKB48" s="951"/>
      <c r="RKC48" s="951"/>
      <c r="RKD48" s="951"/>
      <c r="RKE48" s="951"/>
      <c r="RKF48" s="951"/>
      <c r="RKG48" s="951"/>
      <c r="RKH48" s="951"/>
      <c r="RKI48" s="951"/>
      <c r="RKJ48" s="951"/>
      <c r="RKK48" s="951"/>
      <c r="RKL48" s="951"/>
      <c r="RKM48" s="951"/>
      <c r="RKN48" s="951"/>
      <c r="RKO48" s="951"/>
      <c r="RKP48" s="951"/>
      <c r="RKQ48" s="951"/>
      <c r="RKR48" s="951"/>
      <c r="RKS48" s="951"/>
      <c r="RKT48" s="951"/>
      <c r="RKU48" s="951"/>
      <c r="RKV48" s="951"/>
      <c r="RKW48" s="951"/>
      <c r="RKX48" s="951"/>
      <c r="RKY48" s="951"/>
      <c r="RKZ48" s="951"/>
      <c r="RLA48" s="951"/>
      <c r="RLB48" s="951"/>
      <c r="RLC48" s="951"/>
      <c r="RLD48" s="951"/>
      <c r="RLE48" s="951"/>
      <c r="RLF48" s="951"/>
      <c r="RLG48" s="951"/>
      <c r="RLH48" s="951"/>
      <c r="RLI48" s="951"/>
      <c r="RLJ48" s="951"/>
      <c r="RLK48" s="951"/>
      <c r="RLL48" s="951"/>
      <c r="RLM48" s="951"/>
      <c r="RLN48" s="951"/>
      <c r="RLO48" s="951"/>
      <c r="RLP48" s="951"/>
      <c r="RLQ48" s="951"/>
      <c r="RLR48" s="951"/>
      <c r="RLS48" s="951"/>
      <c r="RLT48" s="951"/>
      <c r="RLU48" s="951"/>
      <c r="RLV48" s="951"/>
      <c r="RLW48" s="951"/>
      <c r="RLX48" s="951"/>
      <c r="RLY48" s="951"/>
      <c r="RLZ48" s="951"/>
      <c r="RMA48" s="951"/>
      <c r="RMB48" s="951"/>
      <c r="RMC48" s="951"/>
      <c r="RMD48" s="951"/>
      <c r="RME48" s="951"/>
      <c r="RMF48" s="951"/>
      <c r="RMG48" s="951"/>
      <c r="RMH48" s="951"/>
      <c r="RMI48" s="951"/>
      <c r="RMJ48" s="951"/>
      <c r="RMK48" s="951"/>
      <c r="RML48" s="951"/>
      <c r="RMM48" s="951"/>
      <c r="RMN48" s="951"/>
      <c r="RMO48" s="951"/>
      <c r="RMP48" s="951"/>
      <c r="RMQ48" s="951"/>
      <c r="RMR48" s="951"/>
      <c r="RMS48" s="951"/>
      <c r="RMT48" s="951"/>
      <c r="RMU48" s="951"/>
      <c r="RMV48" s="951"/>
      <c r="RMW48" s="951"/>
      <c r="RMX48" s="951"/>
      <c r="RMY48" s="951"/>
      <c r="RMZ48" s="951"/>
      <c r="RNA48" s="951"/>
      <c r="RNB48" s="951"/>
      <c r="RNC48" s="951"/>
      <c r="RND48" s="951"/>
      <c r="RNE48" s="951"/>
      <c r="RNF48" s="951"/>
      <c r="RNG48" s="951"/>
      <c r="RNH48" s="951"/>
      <c r="RNI48" s="951"/>
      <c r="RNJ48" s="951"/>
      <c r="RNK48" s="951"/>
      <c r="RNL48" s="951"/>
      <c r="RNM48" s="951"/>
      <c r="RNN48" s="951"/>
      <c r="RNO48" s="951"/>
      <c r="RNP48" s="951"/>
      <c r="RNQ48" s="951"/>
      <c r="RNR48" s="951"/>
      <c r="RNS48" s="951"/>
      <c r="RNT48" s="951"/>
      <c r="RNU48" s="951"/>
      <c r="RNV48" s="951"/>
      <c r="RNW48" s="951"/>
      <c r="RNX48" s="951"/>
      <c r="RNY48" s="951"/>
      <c r="RNZ48" s="951"/>
      <c r="ROA48" s="951"/>
      <c r="ROB48" s="951"/>
      <c r="ROC48" s="951"/>
      <c r="ROD48" s="951"/>
      <c r="ROE48" s="951"/>
      <c r="ROF48" s="951"/>
      <c r="ROG48" s="951"/>
      <c r="ROH48" s="951"/>
      <c r="ROI48" s="951"/>
      <c r="ROJ48" s="951"/>
      <c r="ROK48" s="951"/>
      <c r="ROL48" s="951"/>
      <c r="ROM48" s="951"/>
      <c r="RON48" s="951"/>
      <c r="ROO48" s="951"/>
      <c r="ROP48" s="951"/>
      <c r="ROQ48" s="951"/>
      <c r="ROR48" s="951"/>
      <c r="ROS48" s="951"/>
      <c r="ROT48" s="951"/>
      <c r="ROU48" s="951"/>
      <c r="ROV48" s="951"/>
      <c r="ROW48" s="951"/>
      <c r="ROX48" s="951"/>
      <c r="ROY48" s="951"/>
      <c r="ROZ48" s="951"/>
      <c r="RPA48" s="951"/>
      <c r="RPB48" s="951"/>
      <c r="RPC48" s="951"/>
      <c r="RPD48" s="951"/>
      <c r="RPE48" s="951"/>
      <c r="RPF48" s="951"/>
      <c r="RPG48" s="951"/>
      <c r="RPH48" s="951"/>
      <c r="RPI48" s="951"/>
      <c r="RPJ48" s="951"/>
      <c r="RPK48" s="951"/>
      <c r="RPL48" s="951"/>
      <c r="RPM48" s="951"/>
      <c r="RPN48" s="951"/>
      <c r="RPO48" s="951"/>
      <c r="RPP48" s="951"/>
      <c r="RPQ48" s="951"/>
      <c r="RPR48" s="951"/>
      <c r="RPS48" s="951"/>
      <c r="RPT48" s="951"/>
      <c r="RPU48" s="951"/>
      <c r="RPV48" s="951"/>
      <c r="RPW48" s="951"/>
      <c r="RPX48" s="951"/>
      <c r="RPY48" s="951"/>
      <c r="RPZ48" s="951"/>
      <c r="RQA48" s="951"/>
      <c r="RQB48" s="951"/>
      <c r="RQC48" s="951"/>
      <c r="RQD48" s="951"/>
      <c r="RQE48" s="951"/>
      <c r="RQF48" s="951"/>
      <c r="RQG48" s="951"/>
      <c r="RQH48" s="951"/>
      <c r="RQI48" s="951"/>
      <c r="RQJ48" s="951"/>
      <c r="RQK48" s="951"/>
      <c r="RQL48" s="951"/>
      <c r="RQM48" s="951"/>
      <c r="RQN48" s="951"/>
      <c r="RQO48" s="951"/>
      <c r="RQP48" s="951"/>
      <c r="RQQ48" s="951"/>
      <c r="RQR48" s="951"/>
      <c r="RQS48" s="951"/>
      <c r="RQT48" s="951"/>
      <c r="RQU48" s="951"/>
      <c r="RQV48" s="951"/>
      <c r="RQW48" s="951"/>
      <c r="RQX48" s="951"/>
      <c r="RQY48" s="951"/>
      <c r="RQZ48" s="951"/>
      <c r="RRA48" s="951"/>
      <c r="RRB48" s="951"/>
      <c r="RRC48" s="951"/>
      <c r="RRD48" s="951"/>
      <c r="RRE48" s="951"/>
      <c r="RRF48" s="951"/>
      <c r="RRG48" s="951"/>
      <c r="RRH48" s="951"/>
      <c r="RRI48" s="951"/>
      <c r="RRJ48" s="951"/>
      <c r="RRK48" s="951"/>
      <c r="RRL48" s="951"/>
      <c r="RRM48" s="951"/>
      <c r="RRN48" s="951"/>
      <c r="RRO48" s="951"/>
      <c r="RRP48" s="951"/>
      <c r="RRQ48" s="951"/>
      <c r="RRR48" s="951"/>
      <c r="RRS48" s="951"/>
      <c r="RRT48" s="951"/>
      <c r="RRU48" s="951"/>
      <c r="RRV48" s="951"/>
      <c r="RRW48" s="951"/>
      <c r="RRX48" s="951"/>
      <c r="RRY48" s="951"/>
      <c r="RRZ48" s="951"/>
      <c r="RSA48" s="951"/>
      <c r="RSB48" s="951"/>
      <c r="RSC48" s="951"/>
      <c r="RSD48" s="951"/>
      <c r="RSE48" s="951"/>
      <c r="RSF48" s="951"/>
      <c r="RSG48" s="951"/>
      <c r="RSH48" s="951"/>
      <c r="RSI48" s="951"/>
      <c r="RSJ48" s="951"/>
      <c r="RSK48" s="951"/>
      <c r="RSL48" s="951"/>
      <c r="RSM48" s="951"/>
      <c r="RSN48" s="951"/>
      <c r="RSO48" s="951"/>
      <c r="RSP48" s="951"/>
      <c r="RSQ48" s="951"/>
      <c r="RSR48" s="951"/>
      <c r="RSS48" s="951"/>
      <c r="RST48" s="951"/>
      <c r="RSU48" s="951"/>
      <c r="RSV48" s="951"/>
      <c r="RSW48" s="951"/>
      <c r="RSX48" s="951"/>
      <c r="RSY48" s="951"/>
      <c r="RSZ48" s="951"/>
      <c r="RTA48" s="951"/>
      <c r="RTB48" s="951"/>
      <c r="RTC48" s="951"/>
      <c r="RTD48" s="951"/>
      <c r="RTE48" s="951"/>
      <c r="RTF48" s="951"/>
      <c r="RTG48" s="951"/>
      <c r="RTH48" s="951"/>
      <c r="RTI48" s="951"/>
      <c r="RTJ48" s="951"/>
      <c r="RTK48" s="951"/>
      <c r="RTL48" s="951"/>
      <c r="RTM48" s="951"/>
      <c r="RTN48" s="951"/>
      <c r="RTO48" s="951"/>
      <c r="RTP48" s="951"/>
      <c r="RTQ48" s="951"/>
      <c r="RTR48" s="951"/>
      <c r="RTS48" s="951"/>
      <c r="RTT48" s="951"/>
      <c r="RTU48" s="951"/>
      <c r="RTV48" s="951"/>
      <c r="RTW48" s="951"/>
      <c r="RTX48" s="951"/>
      <c r="RTY48" s="951"/>
      <c r="RTZ48" s="951"/>
      <c r="RUA48" s="951"/>
      <c r="RUB48" s="951"/>
      <c r="RUC48" s="951"/>
      <c r="RUD48" s="951"/>
      <c r="RUE48" s="951"/>
      <c r="RUF48" s="951"/>
      <c r="RUG48" s="951"/>
      <c r="RUH48" s="951"/>
      <c r="RUI48" s="951"/>
      <c r="RUJ48" s="951"/>
      <c r="RUK48" s="951"/>
      <c r="RUL48" s="951"/>
      <c r="RUM48" s="951"/>
      <c r="RUN48" s="951"/>
      <c r="RUO48" s="951"/>
      <c r="RUP48" s="951"/>
      <c r="RUQ48" s="951"/>
      <c r="RUR48" s="951"/>
      <c r="RUS48" s="951"/>
      <c r="RUT48" s="951"/>
      <c r="RUU48" s="951"/>
      <c r="RUV48" s="951"/>
      <c r="RUW48" s="951"/>
      <c r="RUX48" s="951"/>
      <c r="RUY48" s="951"/>
      <c r="RUZ48" s="951"/>
      <c r="RVA48" s="951"/>
      <c r="RVB48" s="951"/>
      <c r="RVC48" s="951"/>
      <c r="RVD48" s="951"/>
      <c r="RVE48" s="951"/>
      <c r="RVF48" s="951"/>
      <c r="RVG48" s="951"/>
      <c r="RVH48" s="951"/>
      <c r="RVI48" s="951"/>
      <c r="RVJ48" s="951"/>
      <c r="RVK48" s="951"/>
      <c r="RVL48" s="951"/>
      <c r="RVM48" s="951"/>
      <c r="RVN48" s="951"/>
      <c r="RVO48" s="951"/>
      <c r="RVP48" s="951"/>
      <c r="RVQ48" s="951"/>
      <c r="RVR48" s="951"/>
      <c r="RVS48" s="951"/>
      <c r="RVT48" s="951"/>
      <c r="RVU48" s="951"/>
      <c r="RVV48" s="951"/>
      <c r="RVW48" s="951"/>
      <c r="RVX48" s="951"/>
      <c r="RVY48" s="951"/>
      <c r="RVZ48" s="951"/>
      <c r="RWA48" s="951"/>
      <c r="RWB48" s="951"/>
      <c r="RWC48" s="951"/>
      <c r="RWD48" s="951"/>
      <c r="RWE48" s="951"/>
      <c r="RWF48" s="951"/>
      <c r="RWG48" s="951"/>
      <c r="RWH48" s="951"/>
      <c r="RWI48" s="951"/>
      <c r="RWJ48" s="951"/>
      <c r="RWK48" s="951"/>
      <c r="RWL48" s="951"/>
      <c r="RWM48" s="951"/>
      <c r="RWN48" s="951"/>
      <c r="RWO48" s="951"/>
      <c r="RWP48" s="951"/>
      <c r="RWQ48" s="951"/>
      <c r="RWR48" s="951"/>
      <c r="RWS48" s="951"/>
      <c r="RWT48" s="951"/>
      <c r="RWU48" s="951"/>
      <c r="RWV48" s="951"/>
      <c r="RWW48" s="951"/>
      <c r="RWX48" s="951"/>
      <c r="RWY48" s="951"/>
      <c r="RWZ48" s="951"/>
      <c r="RXA48" s="951"/>
      <c r="RXB48" s="951"/>
      <c r="RXC48" s="951"/>
      <c r="RXD48" s="951"/>
      <c r="RXE48" s="951"/>
      <c r="RXF48" s="951"/>
      <c r="RXG48" s="951"/>
      <c r="RXH48" s="951"/>
      <c r="RXI48" s="951"/>
      <c r="RXJ48" s="951"/>
      <c r="RXK48" s="951"/>
      <c r="RXL48" s="951"/>
      <c r="RXM48" s="951"/>
      <c r="RXN48" s="951"/>
      <c r="RXO48" s="951"/>
      <c r="RXP48" s="951"/>
      <c r="RXQ48" s="951"/>
      <c r="RXR48" s="951"/>
      <c r="RXS48" s="951"/>
      <c r="RXT48" s="951"/>
      <c r="RXU48" s="951"/>
      <c r="RXV48" s="951"/>
      <c r="RXW48" s="951"/>
      <c r="RXX48" s="951"/>
      <c r="RXY48" s="951"/>
      <c r="RXZ48" s="951"/>
      <c r="RYA48" s="951"/>
      <c r="RYB48" s="951"/>
      <c r="RYC48" s="951"/>
      <c r="RYD48" s="951"/>
      <c r="RYE48" s="951"/>
      <c r="RYF48" s="951"/>
      <c r="RYG48" s="951"/>
      <c r="RYH48" s="951"/>
      <c r="RYI48" s="951"/>
      <c r="RYJ48" s="951"/>
      <c r="RYK48" s="951"/>
      <c r="RYL48" s="951"/>
      <c r="RYM48" s="951"/>
      <c r="RYN48" s="951"/>
      <c r="RYO48" s="951"/>
      <c r="RYP48" s="951"/>
      <c r="RYQ48" s="951"/>
      <c r="RYR48" s="951"/>
      <c r="RYS48" s="951"/>
      <c r="RYT48" s="951"/>
      <c r="RYU48" s="951"/>
      <c r="RYV48" s="951"/>
      <c r="RYW48" s="951"/>
      <c r="RYX48" s="951"/>
      <c r="RYY48" s="951"/>
      <c r="RYZ48" s="951"/>
      <c r="RZA48" s="951"/>
      <c r="RZB48" s="951"/>
      <c r="RZC48" s="951"/>
      <c r="RZD48" s="951"/>
      <c r="RZE48" s="951"/>
      <c r="RZF48" s="951"/>
      <c r="RZG48" s="951"/>
      <c r="RZH48" s="951"/>
      <c r="RZI48" s="951"/>
      <c r="RZJ48" s="951"/>
      <c r="RZK48" s="951"/>
      <c r="RZL48" s="951"/>
      <c r="RZM48" s="951"/>
      <c r="RZN48" s="951"/>
      <c r="RZO48" s="951"/>
      <c r="RZP48" s="951"/>
      <c r="RZQ48" s="951"/>
      <c r="RZR48" s="951"/>
      <c r="RZS48" s="951"/>
      <c r="RZT48" s="951"/>
      <c r="RZU48" s="951"/>
      <c r="RZV48" s="951"/>
      <c r="RZW48" s="951"/>
      <c r="RZX48" s="951"/>
      <c r="RZY48" s="951"/>
      <c r="RZZ48" s="951"/>
      <c r="SAA48" s="951"/>
      <c r="SAB48" s="951"/>
      <c r="SAC48" s="951"/>
      <c r="SAD48" s="951"/>
      <c r="SAE48" s="951"/>
      <c r="SAF48" s="951"/>
      <c r="SAG48" s="951"/>
      <c r="SAH48" s="951"/>
      <c r="SAI48" s="951"/>
      <c r="SAJ48" s="951"/>
      <c r="SAK48" s="951"/>
      <c r="SAL48" s="951"/>
      <c r="SAM48" s="951"/>
      <c r="SAN48" s="951"/>
      <c r="SAO48" s="951"/>
      <c r="SAP48" s="951"/>
      <c r="SAQ48" s="951"/>
      <c r="SAR48" s="951"/>
      <c r="SAS48" s="951"/>
      <c r="SAT48" s="951"/>
      <c r="SAU48" s="951"/>
      <c r="SAV48" s="951"/>
      <c r="SAW48" s="951"/>
      <c r="SAX48" s="951"/>
      <c r="SAY48" s="951"/>
      <c r="SAZ48" s="951"/>
      <c r="SBA48" s="951"/>
      <c r="SBB48" s="951"/>
      <c r="SBC48" s="951"/>
      <c r="SBD48" s="951"/>
      <c r="SBE48" s="951"/>
      <c r="SBF48" s="951"/>
      <c r="SBG48" s="951"/>
      <c r="SBH48" s="951"/>
      <c r="SBI48" s="951"/>
      <c r="SBJ48" s="951"/>
      <c r="SBK48" s="951"/>
      <c r="SBL48" s="951"/>
      <c r="SBM48" s="951"/>
      <c r="SBN48" s="951"/>
      <c r="SBO48" s="951"/>
      <c r="SBP48" s="951"/>
      <c r="SBQ48" s="951"/>
      <c r="SBR48" s="951"/>
      <c r="SBS48" s="951"/>
      <c r="SBT48" s="951"/>
      <c r="SBU48" s="951"/>
      <c r="SBV48" s="951"/>
      <c r="SBW48" s="951"/>
      <c r="SBX48" s="951"/>
      <c r="SBY48" s="951"/>
      <c r="SBZ48" s="951"/>
      <c r="SCA48" s="951"/>
      <c r="SCB48" s="951"/>
      <c r="SCC48" s="951"/>
      <c r="SCD48" s="951"/>
      <c r="SCE48" s="951"/>
      <c r="SCF48" s="951"/>
      <c r="SCG48" s="951"/>
      <c r="SCH48" s="951"/>
      <c r="SCI48" s="951"/>
      <c r="SCJ48" s="951"/>
      <c r="SCK48" s="951"/>
      <c r="SCL48" s="951"/>
      <c r="SCM48" s="951"/>
      <c r="SCN48" s="951"/>
      <c r="SCO48" s="951"/>
      <c r="SCP48" s="951"/>
      <c r="SCQ48" s="951"/>
      <c r="SCR48" s="951"/>
      <c r="SCS48" s="951"/>
      <c r="SCT48" s="951"/>
      <c r="SCU48" s="951"/>
      <c r="SCV48" s="951"/>
      <c r="SCW48" s="951"/>
      <c r="SCX48" s="951"/>
      <c r="SCY48" s="951"/>
      <c r="SCZ48" s="951"/>
      <c r="SDA48" s="951"/>
      <c r="SDB48" s="951"/>
      <c r="SDC48" s="951"/>
      <c r="SDD48" s="951"/>
      <c r="SDE48" s="951"/>
      <c r="SDF48" s="951"/>
      <c r="SDG48" s="951"/>
      <c r="SDH48" s="951"/>
      <c r="SDI48" s="951"/>
      <c r="SDJ48" s="951"/>
      <c r="SDK48" s="951"/>
      <c r="SDL48" s="951"/>
      <c r="SDM48" s="951"/>
      <c r="SDN48" s="951"/>
      <c r="SDO48" s="951"/>
      <c r="SDP48" s="951"/>
      <c r="SDQ48" s="951"/>
      <c r="SDR48" s="951"/>
      <c r="SDS48" s="951"/>
      <c r="SDT48" s="951"/>
      <c r="SDU48" s="951"/>
      <c r="SDV48" s="951"/>
      <c r="SDW48" s="951"/>
      <c r="SDX48" s="951"/>
      <c r="SDY48" s="951"/>
      <c r="SDZ48" s="951"/>
      <c r="SEA48" s="951"/>
      <c r="SEB48" s="951"/>
      <c r="SEC48" s="951"/>
      <c r="SED48" s="951"/>
      <c r="SEE48" s="951"/>
      <c r="SEF48" s="951"/>
      <c r="SEG48" s="951"/>
      <c r="SEH48" s="951"/>
      <c r="SEI48" s="951"/>
      <c r="SEJ48" s="951"/>
      <c r="SEK48" s="951"/>
      <c r="SEL48" s="951"/>
      <c r="SEM48" s="951"/>
      <c r="SEN48" s="951"/>
      <c r="SEO48" s="951"/>
      <c r="SEP48" s="951"/>
      <c r="SEQ48" s="951"/>
      <c r="SER48" s="951"/>
      <c r="SES48" s="951"/>
      <c r="SET48" s="951"/>
      <c r="SEU48" s="951"/>
      <c r="SEV48" s="951"/>
      <c r="SEW48" s="951"/>
      <c r="SEX48" s="951"/>
      <c r="SEY48" s="951"/>
      <c r="SEZ48" s="951"/>
      <c r="SFA48" s="951"/>
      <c r="SFB48" s="951"/>
      <c r="SFC48" s="951"/>
      <c r="SFD48" s="951"/>
      <c r="SFE48" s="951"/>
      <c r="SFF48" s="951"/>
      <c r="SFG48" s="951"/>
      <c r="SFH48" s="951"/>
      <c r="SFI48" s="951"/>
      <c r="SFJ48" s="951"/>
      <c r="SFK48" s="951"/>
      <c r="SFL48" s="951"/>
      <c r="SFM48" s="951"/>
      <c r="SFN48" s="951"/>
      <c r="SFO48" s="951"/>
      <c r="SFP48" s="951"/>
      <c r="SFQ48" s="951"/>
      <c r="SFR48" s="951"/>
      <c r="SFS48" s="951"/>
      <c r="SFT48" s="951"/>
      <c r="SFU48" s="951"/>
      <c r="SFV48" s="951"/>
      <c r="SFW48" s="951"/>
      <c r="SFX48" s="951"/>
      <c r="SFY48" s="951"/>
      <c r="SFZ48" s="951"/>
      <c r="SGA48" s="951"/>
      <c r="SGB48" s="951"/>
      <c r="SGC48" s="951"/>
      <c r="SGD48" s="951"/>
      <c r="SGE48" s="951"/>
      <c r="SGF48" s="951"/>
      <c r="SGG48" s="951"/>
      <c r="SGH48" s="951"/>
      <c r="SGI48" s="951"/>
      <c r="SGJ48" s="951"/>
      <c r="SGK48" s="951"/>
      <c r="SGL48" s="951"/>
      <c r="SGM48" s="951"/>
      <c r="SGN48" s="951"/>
      <c r="SGO48" s="951"/>
      <c r="SGP48" s="951"/>
      <c r="SGQ48" s="951"/>
      <c r="SGR48" s="951"/>
      <c r="SGS48" s="951"/>
      <c r="SGT48" s="951"/>
      <c r="SGU48" s="951"/>
      <c r="SGV48" s="951"/>
      <c r="SGW48" s="951"/>
      <c r="SGX48" s="951"/>
      <c r="SGY48" s="951"/>
      <c r="SGZ48" s="951"/>
      <c r="SHA48" s="951"/>
      <c r="SHB48" s="951"/>
      <c r="SHC48" s="951"/>
      <c r="SHD48" s="951"/>
      <c r="SHE48" s="951"/>
      <c r="SHF48" s="951"/>
      <c r="SHG48" s="951"/>
      <c r="SHH48" s="951"/>
      <c r="SHI48" s="951"/>
      <c r="SHJ48" s="951"/>
      <c r="SHK48" s="951"/>
      <c r="SHL48" s="951"/>
      <c r="SHM48" s="951"/>
      <c r="SHN48" s="951"/>
      <c r="SHO48" s="951"/>
      <c r="SHP48" s="951"/>
      <c r="SHQ48" s="951"/>
      <c r="SHR48" s="951"/>
      <c r="SHS48" s="951"/>
      <c r="SHT48" s="951"/>
      <c r="SHU48" s="951"/>
      <c r="SHV48" s="951"/>
      <c r="SHW48" s="951"/>
      <c r="SHX48" s="951"/>
      <c r="SHY48" s="951"/>
      <c r="SHZ48" s="951"/>
      <c r="SIA48" s="951"/>
      <c r="SIB48" s="951"/>
      <c r="SIC48" s="951"/>
      <c r="SID48" s="951"/>
      <c r="SIE48" s="951"/>
      <c r="SIF48" s="951"/>
      <c r="SIG48" s="951"/>
      <c r="SIH48" s="951"/>
      <c r="SII48" s="951"/>
      <c r="SIJ48" s="951"/>
      <c r="SIK48" s="951"/>
      <c r="SIL48" s="951"/>
      <c r="SIM48" s="951"/>
      <c r="SIN48" s="951"/>
      <c r="SIO48" s="951"/>
      <c r="SIP48" s="951"/>
      <c r="SIQ48" s="951"/>
      <c r="SIR48" s="951"/>
      <c r="SIS48" s="951"/>
      <c r="SIT48" s="951"/>
      <c r="SIU48" s="951"/>
      <c r="SIV48" s="951"/>
      <c r="SIW48" s="951"/>
      <c r="SIX48" s="951"/>
      <c r="SIY48" s="951"/>
      <c r="SIZ48" s="951"/>
      <c r="SJA48" s="951"/>
      <c r="SJB48" s="951"/>
      <c r="SJC48" s="951"/>
      <c r="SJD48" s="951"/>
      <c r="SJE48" s="951"/>
      <c r="SJF48" s="951"/>
      <c r="SJG48" s="951"/>
      <c r="SJH48" s="951"/>
      <c r="SJI48" s="951"/>
      <c r="SJJ48" s="951"/>
      <c r="SJK48" s="951"/>
      <c r="SJL48" s="951"/>
      <c r="SJM48" s="951"/>
      <c r="SJN48" s="951"/>
      <c r="SJO48" s="951"/>
      <c r="SJP48" s="951"/>
      <c r="SJQ48" s="951"/>
      <c r="SJR48" s="951"/>
      <c r="SJS48" s="951"/>
      <c r="SJT48" s="951"/>
      <c r="SJU48" s="951"/>
      <c r="SJV48" s="951"/>
      <c r="SJW48" s="951"/>
      <c r="SJX48" s="951"/>
      <c r="SJY48" s="951"/>
      <c r="SJZ48" s="951"/>
      <c r="SKA48" s="951"/>
      <c r="SKB48" s="951"/>
      <c r="SKC48" s="951"/>
      <c r="SKD48" s="951"/>
      <c r="SKE48" s="951"/>
      <c r="SKF48" s="951"/>
      <c r="SKG48" s="951"/>
      <c r="SKH48" s="951"/>
      <c r="SKI48" s="951"/>
      <c r="SKJ48" s="951"/>
      <c r="SKK48" s="951"/>
      <c r="SKL48" s="951"/>
      <c r="SKM48" s="951"/>
      <c r="SKN48" s="951"/>
      <c r="SKO48" s="951"/>
      <c r="SKP48" s="951"/>
      <c r="SKQ48" s="951"/>
      <c r="SKR48" s="951"/>
      <c r="SKS48" s="951"/>
      <c r="SKT48" s="951"/>
      <c r="SKU48" s="951"/>
      <c r="SKV48" s="951"/>
      <c r="SKW48" s="951"/>
      <c r="SKX48" s="951"/>
      <c r="SKY48" s="951"/>
      <c r="SKZ48" s="951"/>
      <c r="SLA48" s="951"/>
      <c r="SLB48" s="951"/>
      <c r="SLC48" s="951"/>
      <c r="SLD48" s="951"/>
      <c r="SLE48" s="951"/>
      <c r="SLF48" s="951"/>
      <c r="SLG48" s="951"/>
      <c r="SLH48" s="951"/>
      <c r="SLI48" s="951"/>
      <c r="SLJ48" s="951"/>
      <c r="SLK48" s="951"/>
      <c r="SLL48" s="951"/>
      <c r="SLM48" s="951"/>
      <c r="SLN48" s="951"/>
      <c r="SLO48" s="951"/>
      <c r="SLP48" s="951"/>
      <c r="SLQ48" s="951"/>
      <c r="SLR48" s="951"/>
      <c r="SLS48" s="951"/>
      <c r="SLT48" s="951"/>
      <c r="SLU48" s="951"/>
      <c r="SLV48" s="951"/>
      <c r="SLW48" s="951"/>
      <c r="SLX48" s="951"/>
      <c r="SLY48" s="951"/>
      <c r="SLZ48" s="951"/>
      <c r="SMA48" s="951"/>
      <c r="SMB48" s="951"/>
      <c r="SMC48" s="951"/>
      <c r="SMD48" s="951"/>
      <c r="SME48" s="951"/>
      <c r="SMF48" s="951"/>
      <c r="SMG48" s="951"/>
      <c r="SMH48" s="951"/>
      <c r="SMI48" s="951"/>
      <c r="SMJ48" s="951"/>
      <c r="SMK48" s="951"/>
      <c r="SML48" s="951"/>
      <c r="SMM48" s="951"/>
      <c r="SMN48" s="951"/>
      <c r="SMO48" s="951"/>
      <c r="SMP48" s="951"/>
      <c r="SMQ48" s="951"/>
      <c r="SMR48" s="951"/>
      <c r="SMS48" s="951"/>
      <c r="SMT48" s="951"/>
      <c r="SMU48" s="951"/>
      <c r="SMV48" s="951"/>
      <c r="SMW48" s="951"/>
      <c r="SMX48" s="951"/>
      <c r="SMY48" s="951"/>
      <c r="SMZ48" s="951"/>
      <c r="SNA48" s="951"/>
      <c r="SNB48" s="951"/>
      <c r="SNC48" s="951"/>
      <c r="SND48" s="951"/>
      <c r="SNE48" s="951"/>
      <c r="SNF48" s="951"/>
      <c r="SNG48" s="951"/>
      <c r="SNH48" s="951"/>
      <c r="SNI48" s="951"/>
      <c r="SNJ48" s="951"/>
      <c r="SNK48" s="951"/>
      <c r="SNL48" s="951"/>
      <c r="SNM48" s="951"/>
      <c r="SNN48" s="951"/>
      <c r="SNO48" s="951"/>
      <c r="SNP48" s="951"/>
      <c r="SNQ48" s="951"/>
      <c r="SNR48" s="951"/>
      <c r="SNS48" s="951"/>
      <c r="SNT48" s="951"/>
      <c r="SNU48" s="951"/>
      <c r="SNV48" s="951"/>
      <c r="SNW48" s="951"/>
      <c r="SNX48" s="951"/>
      <c r="SNY48" s="951"/>
      <c r="SNZ48" s="951"/>
      <c r="SOA48" s="951"/>
      <c r="SOB48" s="951"/>
      <c r="SOC48" s="951"/>
      <c r="SOD48" s="951"/>
      <c r="SOE48" s="951"/>
      <c r="SOF48" s="951"/>
      <c r="SOG48" s="951"/>
      <c r="SOH48" s="951"/>
      <c r="SOI48" s="951"/>
      <c r="SOJ48" s="951"/>
      <c r="SOK48" s="951"/>
      <c r="SOL48" s="951"/>
      <c r="SOM48" s="951"/>
      <c r="SON48" s="951"/>
      <c r="SOO48" s="951"/>
      <c r="SOP48" s="951"/>
      <c r="SOQ48" s="951"/>
      <c r="SOR48" s="951"/>
      <c r="SOS48" s="951"/>
      <c r="SOT48" s="951"/>
      <c r="SOU48" s="951"/>
      <c r="SOV48" s="951"/>
      <c r="SOW48" s="951"/>
      <c r="SOX48" s="951"/>
      <c r="SOY48" s="951"/>
      <c r="SOZ48" s="951"/>
      <c r="SPA48" s="951"/>
      <c r="SPB48" s="951"/>
      <c r="SPC48" s="951"/>
      <c r="SPD48" s="951"/>
      <c r="SPE48" s="951"/>
      <c r="SPF48" s="951"/>
      <c r="SPG48" s="951"/>
      <c r="SPH48" s="951"/>
      <c r="SPI48" s="951"/>
      <c r="SPJ48" s="951"/>
      <c r="SPK48" s="951"/>
      <c r="SPL48" s="951"/>
      <c r="SPM48" s="951"/>
      <c r="SPN48" s="951"/>
      <c r="SPO48" s="951"/>
      <c r="SPP48" s="951"/>
      <c r="SPQ48" s="951"/>
      <c r="SPR48" s="951"/>
      <c r="SPS48" s="951"/>
      <c r="SPT48" s="951"/>
      <c r="SPU48" s="951"/>
      <c r="SPV48" s="951"/>
      <c r="SPW48" s="951"/>
      <c r="SPX48" s="951"/>
      <c r="SPY48" s="951"/>
      <c r="SPZ48" s="951"/>
      <c r="SQA48" s="951"/>
      <c r="SQB48" s="951"/>
      <c r="SQC48" s="951"/>
      <c r="SQD48" s="951"/>
      <c r="SQE48" s="951"/>
      <c r="SQF48" s="951"/>
      <c r="SQG48" s="951"/>
      <c r="SQH48" s="951"/>
      <c r="SQI48" s="951"/>
      <c r="SQJ48" s="951"/>
      <c r="SQK48" s="951"/>
      <c r="SQL48" s="951"/>
      <c r="SQM48" s="951"/>
      <c r="SQN48" s="951"/>
      <c r="SQO48" s="951"/>
      <c r="SQP48" s="951"/>
      <c r="SQQ48" s="951"/>
      <c r="SQR48" s="951"/>
      <c r="SQS48" s="951"/>
      <c r="SQT48" s="951"/>
      <c r="SQU48" s="951"/>
      <c r="SQV48" s="951"/>
      <c r="SQW48" s="951"/>
      <c r="SQX48" s="951"/>
      <c r="SQY48" s="951"/>
      <c r="SQZ48" s="951"/>
      <c r="SRA48" s="951"/>
      <c r="SRB48" s="951"/>
      <c r="SRC48" s="951"/>
      <c r="SRD48" s="951"/>
      <c r="SRE48" s="951"/>
      <c r="SRF48" s="951"/>
      <c r="SRG48" s="951"/>
      <c r="SRH48" s="951"/>
      <c r="SRI48" s="951"/>
      <c r="SRJ48" s="951"/>
      <c r="SRK48" s="951"/>
      <c r="SRL48" s="951"/>
      <c r="SRM48" s="951"/>
      <c r="SRN48" s="951"/>
      <c r="SRO48" s="951"/>
      <c r="SRP48" s="951"/>
      <c r="SRQ48" s="951"/>
      <c r="SRR48" s="951"/>
      <c r="SRS48" s="951"/>
      <c r="SRT48" s="951"/>
      <c r="SRU48" s="951"/>
      <c r="SRV48" s="951"/>
      <c r="SRW48" s="951"/>
      <c r="SRX48" s="951"/>
      <c r="SRY48" s="951"/>
      <c r="SRZ48" s="951"/>
      <c r="SSA48" s="951"/>
      <c r="SSB48" s="951"/>
      <c r="SSC48" s="951"/>
      <c r="SSD48" s="951"/>
      <c r="SSE48" s="951"/>
      <c r="SSF48" s="951"/>
      <c r="SSG48" s="951"/>
      <c r="SSH48" s="951"/>
      <c r="SSI48" s="951"/>
      <c r="SSJ48" s="951"/>
      <c r="SSK48" s="951"/>
      <c r="SSL48" s="951"/>
      <c r="SSM48" s="951"/>
      <c r="SSN48" s="951"/>
      <c r="SSO48" s="951"/>
      <c r="SSP48" s="951"/>
      <c r="SSQ48" s="951"/>
      <c r="SSR48" s="951"/>
      <c r="SSS48" s="951"/>
      <c r="SST48" s="951"/>
      <c r="SSU48" s="951"/>
      <c r="SSV48" s="951"/>
      <c r="SSW48" s="951"/>
      <c r="SSX48" s="951"/>
      <c r="SSY48" s="951"/>
      <c r="SSZ48" s="951"/>
      <c r="STA48" s="951"/>
      <c r="STB48" s="951"/>
      <c r="STC48" s="951"/>
      <c r="STD48" s="951"/>
      <c r="STE48" s="951"/>
      <c r="STF48" s="951"/>
      <c r="STG48" s="951"/>
      <c r="STH48" s="951"/>
      <c r="STI48" s="951"/>
      <c r="STJ48" s="951"/>
      <c r="STK48" s="951"/>
      <c r="STL48" s="951"/>
      <c r="STM48" s="951"/>
      <c r="STN48" s="951"/>
      <c r="STO48" s="951"/>
      <c r="STP48" s="951"/>
      <c r="STQ48" s="951"/>
      <c r="STR48" s="951"/>
      <c r="STS48" s="951"/>
      <c r="STT48" s="951"/>
      <c r="STU48" s="951"/>
      <c r="STV48" s="951"/>
      <c r="STW48" s="951"/>
      <c r="STX48" s="951"/>
      <c r="STY48" s="951"/>
      <c r="STZ48" s="951"/>
      <c r="SUA48" s="951"/>
      <c r="SUB48" s="951"/>
      <c r="SUC48" s="951"/>
      <c r="SUD48" s="951"/>
      <c r="SUE48" s="951"/>
      <c r="SUF48" s="951"/>
      <c r="SUG48" s="951"/>
      <c r="SUH48" s="951"/>
      <c r="SUI48" s="951"/>
      <c r="SUJ48" s="951"/>
      <c r="SUK48" s="951"/>
      <c r="SUL48" s="951"/>
      <c r="SUM48" s="951"/>
      <c r="SUN48" s="951"/>
      <c r="SUO48" s="951"/>
      <c r="SUP48" s="951"/>
      <c r="SUQ48" s="951"/>
      <c r="SUR48" s="951"/>
      <c r="SUS48" s="951"/>
      <c r="SUT48" s="951"/>
      <c r="SUU48" s="951"/>
      <c r="SUV48" s="951"/>
      <c r="SUW48" s="951"/>
      <c r="SUX48" s="951"/>
      <c r="SUY48" s="951"/>
      <c r="SUZ48" s="951"/>
      <c r="SVA48" s="951"/>
      <c r="SVB48" s="951"/>
      <c r="SVC48" s="951"/>
      <c r="SVD48" s="951"/>
      <c r="SVE48" s="951"/>
      <c r="SVF48" s="951"/>
      <c r="SVG48" s="951"/>
      <c r="SVH48" s="951"/>
      <c r="SVI48" s="951"/>
      <c r="SVJ48" s="951"/>
      <c r="SVK48" s="951"/>
      <c r="SVL48" s="951"/>
      <c r="SVM48" s="951"/>
      <c r="SVN48" s="951"/>
      <c r="SVO48" s="951"/>
      <c r="SVP48" s="951"/>
      <c r="SVQ48" s="951"/>
      <c r="SVR48" s="951"/>
      <c r="SVS48" s="951"/>
      <c r="SVT48" s="951"/>
      <c r="SVU48" s="951"/>
      <c r="SVV48" s="951"/>
      <c r="SVW48" s="951"/>
      <c r="SVX48" s="951"/>
      <c r="SVY48" s="951"/>
      <c r="SVZ48" s="951"/>
      <c r="SWA48" s="951"/>
      <c r="SWB48" s="951"/>
      <c r="SWC48" s="951"/>
      <c r="SWD48" s="951"/>
      <c r="SWE48" s="951"/>
      <c r="SWF48" s="951"/>
      <c r="SWG48" s="951"/>
      <c r="SWH48" s="951"/>
      <c r="SWI48" s="951"/>
      <c r="SWJ48" s="951"/>
      <c r="SWK48" s="951"/>
      <c r="SWL48" s="951"/>
      <c r="SWM48" s="951"/>
      <c r="SWN48" s="951"/>
      <c r="SWO48" s="951"/>
      <c r="SWP48" s="951"/>
      <c r="SWQ48" s="951"/>
      <c r="SWR48" s="951"/>
      <c r="SWS48" s="951"/>
      <c r="SWT48" s="951"/>
      <c r="SWU48" s="951"/>
      <c r="SWV48" s="951"/>
      <c r="SWW48" s="951"/>
      <c r="SWX48" s="951"/>
      <c r="SWY48" s="951"/>
      <c r="SWZ48" s="951"/>
      <c r="SXA48" s="951"/>
      <c r="SXB48" s="951"/>
      <c r="SXC48" s="951"/>
      <c r="SXD48" s="951"/>
      <c r="SXE48" s="951"/>
      <c r="SXF48" s="951"/>
      <c r="SXG48" s="951"/>
      <c r="SXH48" s="951"/>
      <c r="SXI48" s="951"/>
      <c r="SXJ48" s="951"/>
      <c r="SXK48" s="951"/>
      <c r="SXL48" s="951"/>
      <c r="SXM48" s="951"/>
      <c r="SXN48" s="951"/>
      <c r="SXO48" s="951"/>
      <c r="SXP48" s="951"/>
      <c r="SXQ48" s="951"/>
      <c r="SXR48" s="951"/>
      <c r="SXS48" s="951"/>
      <c r="SXT48" s="951"/>
      <c r="SXU48" s="951"/>
      <c r="SXV48" s="951"/>
      <c r="SXW48" s="951"/>
      <c r="SXX48" s="951"/>
      <c r="SXY48" s="951"/>
      <c r="SXZ48" s="951"/>
      <c r="SYA48" s="951"/>
      <c r="SYB48" s="951"/>
      <c r="SYC48" s="951"/>
      <c r="SYD48" s="951"/>
      <c r="SYE48" s="951"/>
      <c r="SYF48" s="951"/>
      <c r="SYG48" s="951"/>
      <c r="SYH48" s="951"/>
      <c r="SYI48" s="951"/>
      <c r="SYJ48" s="951"/>
      <c r="SYK48" s="951"/>
      <c r="SYL48" s="951"/>
      <c r="SYM48" s="951"/>
      <c r="SYN48" s="951"/>
      <c r="SYO48" s="951"/>
      <c r="SYP48" s="951"/>
      <c r="SYQ48" s="951"/>
      <c r="SYR48" s="951"/>
      <c r="SYS48" s="951"/>
      <c r="SYT48" s="951"/>
      <c r="SYU48" s="951"/>
      <c r="SYV48" s="951"/>
      <c r="SYW48" s="951"/>
      <c r="SYX48" s="951"/>
      <c r="SYY48" s="951"/>
      <c r="SYZ48" s="951"/>
      <c r="SZA48" s="951"/>
      <c r="SZB48" s="951"/>
      <c r="SZC48" s="951"/>
      <c r="SZD48" s="951"/>
      <c r="SZE48" s="951"/>
      <c r="SZF48" s="951"/>
      <c r="SZG48" s="951"/>
      <c r="SZH48" s="951"/>
      <c r="SZI48" s="951"/>
      <c r="SZJ48" s="951"/>
      <c r="SZK48" s="951"/>
      <c r="SZL48" s="951"/>
      <c r="SZM48" s="951"/>
      <c r="SZN48" s="951"/>
      <c r="SZO48" s="951"/>
      <c r="SZP48" s="951"/>
      <c r="SZQ48" s="951"/>
      <c r="SZR48" s="951"/>
      <c r="SZS48" s="951"/>
      <c r="SZT48" s="951"/>
      <c r="SZU48" s="951"/>
      <c r="SZV48" s="951"/>
      <c r="SZW48" s="951"/>
      <c r="SZX48" s="951"/>
      <c r="SZY48" s="951"/>
      <c r="SZZ48" s="951"/>
      <c r="TAA48" s="951"/>
      <c r="TAB48" s="951"/>
      <c r="TAC48" s="951"/>
      <c r="TAD48" s="951"/>
      <c r="TAE48" s="951"/>
      <c r="TAF48" s="951"/>
      <c r="TAG48" s="951"/>
      <c r="TAH48" s="951"/>
      <c r="TAI48" s="951"/>
      <c r="TAJ48" s="951"/>
      <c r="TAK48" s="951"/>
      <c r="TAL48" s="951"/>
      <c r="TAM48" s="951"/>
      <c r="TAN48" s="951"/>
      <c r="TAO48" s="951"/>
      <c r="TAP48" s="951"/>
      <c r="TAQ48" s="951"/>
      <c r="TAR48" s="951"/>
      <c r="TAS48" s="951"/>
      <c r="TAT48" s="951"/>
      <c r="TAU48" s="951"/>
      <c r="TAV48" s="951"/>
      <c r="TAW48" s="951"/>
      <c r="TAX48" s="951"/>
      <c r="TAY48" s="951"/>
      <c r="TAZ48" s="951"/>
      <c r="TBA48" s="951"/>
      <c r="TBB48" s="951"/>
      <c r="TBC48" s="951"/>
      <c r="TBD48" s="951"/>
      <c r="TBE48" s="951"/>
      <c r="TBF48" s="951"/>
      <c r="TBG48" s="951"/>
      <c r="TBH48" s="951"/>
      <c r="TBI48" s="951"/>
      <c r="TBJ48" s="951"/>
      <c r="TBK48" s="951"/>
      <c r="TBL48" s="951"/>
      <c r="TBM48" s="951"/>
      <c r="TBN48" s="951"/>
      <c r="TBO48" s="951"/>
      <c r="TBP48" s="951"/>
      <c r="TBQ48" s="951"/>
      <c r="TBR48" s="951"/>
      <c r="TBS48" s="951"/>
      <c r="TBT48" s="951"/>
      <c r="TBU48" s="951"/>
      <c r="TBV48" s="951"/>
      <c r="TBW48" s="951"/>
      <c r="TBX48" s="951"/>
      <c r="TBY48" s="951"/>
      <c r="TBZ48" s="951"/>
      <c r="TCA48" s="951"/>
      <c r="TCB48" s="951"/>
      <c r="TCC48" s="951"/>
      <c r="TCD48" s="951"/>
      <c r="TCE48" s="951"/>
      <c r="TCF48" s="951"/>
      <c r="TCG48" s="951"/>
      <c r="TCH48" s="951"/>
      <c r="TCI48" s="951"/>
      <c r="TCJ48" s="951"/>
      <c r="TCK48" s="951"/>
      <c r="TCL48" s="951"/>
      <c r="TCM48" s="951"/>
      <c r="TCN48" s="951"/>
      <c r="TCO48" s="951"/>
      <c r="TCP48" s="951"/>
      <c r="TCQ48" s="951"/>
      <c r="TCR48" s="951"/>
      <c r="TCS48" s="951"/>
      <c r="TCT48" s="951"/>
      <c r="TCU48" s="951"/>
      <c r="TCV48" s="951"/>
      <c r="TCW48" s="951"/>
      <c r="TCX48" s="951"/>
      <c r="TCY48" s="951"/>
      <c r="TCZ48" s="951"/>
      <c r="TDA48" s="951"/>
      <c r="TDB48" s="951"/>
      <c r="TDC48" s="951"/>
      <c r="TDD48" s="951"/>
      <c r="TDE48" s="951"/>
      <c r="TDF48" s="951"/>
      <c r="TDG48" s="951"/>
      <c r="TDH48" s="951"/>
      <c r="TDI48" s="951"/>
      <c r="TDJ48" s="951"/>
      <c r="TDK48" s="951"/>
      <c r="TDL48" s="951"/>
      <c r="TDM48" s="951"/>
      <c r="TDN48" s="951"/>
      <c r="TDO48" s="951"/>
      <c r="TDP48" s="951"/>
      <c r="TDQ48" s="951"/>
      <c r="TDR48" s="951"/>
      <c r="TDS48" s="951"/>
      <c r="TDT48" s="951"/>
      <c r="TDU48" s="951"/>
      <c r="TDV48" s="951"/>
      <c r="TDW48" s="951"/>
      <c r="TDX48" s="951"/>
      <c r="TDY48" s="951"/>
      <c r="TDZ48" s="951"/>
      <c r="TEA48" s="951"/>
      <c r="TEB48" s="951"/>
      <c r="TEC48" s="951"/>
      <c r="TED48" s="951"/>
      <c r="TEE48" s="951"/>
      <c r="TEF48" s="951"/>
      <c r="TEG48" s="951"/>
      <c r="TEH48" s="951"/>
      <c r="TEI48" s="951"/>
      <c r="TEJ48" s="951"/>
      <c r="TEK48" s="951"/>
      <c r="TEL48" s="951"/>
      <c r="TEM48" s="951"/>
      <c r="TEN48" s="951"/>
      <c r="TEO48" s="951"/>
      <c r="TEP48" s="951"/>
      <c r="TEQ48" s="951"/>
      <c r="TER48" s="951"/>
      <c r="TES48" s="951"/>
      <c r="TET48" s="951"/>
      <c r="TEU48" s="951"/>
      <c r="TEV48" s="951"/>
      <c r="TEW48" s="951"/>
      <c r="TEX48" s="951"/>
      <c r="TEY48" s="951"/>
      <c r="TEZ48" s="951"/>
      <c r="TFA48" s="951"/>
      <c r="TFB48" s="951"/>
      <c r="TFC48" s="951"/>
      <c r="TFD48" s="951"/>
      <c r="TFE48" s="951"/>
      <c r="TFF48" s="951"/>
      <c r="TFG48" s="951"/>
      <c r="TFH48" s="951"/>
      <c r="TFI48" s="951"/>
      <c r="TFJ48" s="951"/>
      <c r="TFK48" s="951"/>
      <c r="TFL48" s="951"/>
      <c r="TFM48" s="951"/>
      <c r="TFN48" s="951"/>
      <c r="TFO48" s="951"/>
      <c r="TFP48" s="951"/>
      <c r="TFQ48" s="951"/>
      <c r="TFR48" s="951"/>
      <c r="TFS48" s="951"/>
      <c r="TFT48" s="951"/>
      <c r="TFU48" s="951"/>
      <c r="TFV48" s="951"/>
      <c r="TFW48" s="951"/>
      <c r="TFX48" s="951"/>
      <c r="TFY48" s="951"/>
      <c r="TFZ48" s="951"/>
      <c r="TGA48" s="951"/>
      <c r="TGB48" s="951"/>
      <c r="TGC48" s="951"/>
      <c r="TGD48" s="951"/>
      <c r="TGE48" s="951"/>
      <c r="TGF48" s="951"/>
      <c r="TGG48" s="951"/>
      <c r="TGH48" s="951"/>
      <c r="TGI48" s="951"/>
      <c r="TGJ48" s="951"/>
      <c r="TGK48" s="951"/>
      <c r="TGL48" s="951"/>
      <c r="TGM48" s="951"/>
      <c r="TGN48" s="951"/>
      <c r="TGO48" s="951"/>
      <c r="TGP48" s="951"/>
      <c r="TGQ48" s="951"/>
      <c r="TGR48" s="951"/>
      <c r="TGS48" s="951"/>
      <c r="TGT48" s="951"/>
      <c r="TGU48" s="951"/>
      <c r="TGV48" s="951"/>
      <c r="TGW48" s="951"/>
      <c r="TGX48" s="951"/>
      <c r="TGY48" s="951"/>
      <c r="TGZ48" s="951"/>
      <c r="THA48" s="951"/>
      <c r="THB48" s="951"/>
      <c r="THC48" s="951"/>
      <c r="THD48" s="951"/>
      <c r="THE48" s="951"/>
      <c r="THF48" s="951"/>
      <c r="THG48" s="951"/>
      <c r="THH48" s="951"/>
      <c r="THI48" s="951"/>
      <c r="THJ48" s="951"/>
      <c r="THK48" s="951"/>
      <c r="THL48" s="951"/>
      <c r="THM48" s="951"/>
      <c r="THN48" s="951"/>
      <c r="THO48" s="951"/>
      <c r="THP48" s="951"/>
      <c r="THQ48" s="951"/>
      <c r="THR48" s="951"/>
      <c r="THS48" s="951"/>
      <c r="THT48" s="951"/>
      <c r="THU48" s="951"/>
      <c r="THV48" s="951"/>
      <c r="THW48" s="951"/>
      <c r="THX48" s="951"/>
      <c r="THY48" s="951"/>
      <c r="THZ48" s="951"/>
      <c r="TIA48" s="951"/>
      <c r="TIB48" s="951"/>
      <c r="TIC48" s="951"/>
      <c r="TID48" s="951"/>
      <c r="TIE48" s="951"/>
      <c r="TIF48" s="951"/>
      <c r="TIG48" s="951"/>
      <c r="TIH48" s="951"/>
      <c r="TII48" s="951"/>
      <c r="TIJ48" s="951"/>
      <c r="TIK48" s="951"/>
      <c r="TIL48" s="951"/>
      <c r="TIM48" s="951"/>
      <c r="TIN48" s="951"/>
      <c r="TIO48" s="951"/>
      <c r="TIP48" s="951"/>
      <c r="TIQ48" s="951"/>
      <c r="TIR48" s="951"/>
      <c r="TIS48" s="951"/>
      <c r="TIT48" s="951"/>
      <c r="TIU48" s="951"/>
      <c r="TIV48" s="951"/>
      <c r="TIW48" s="951"/>
      <c r="TIX48" s="951"/>
      <c r="TIY48" s="951"/>
      <c r="TIZ48" s="951"/>
      <c r="TJA48" s="951"/>
      <c r="TJB48" s="951"/>
      <c r="TJC48" s="951"/>
      <c r="TJD48" s="951"/>
      <c r="TJE48" s="951"/>
      <c r="TJF48" s="951"/>
      <c r="TJG48" s="951"/>
      <c r="TJH48" s="951"/>
      <c r="TJI48" s="951"/>
      <c r="TJJ48" s="951"/>
      <c r="TJK48" s="951"/>
      <c r="TJL48" s="951"/>
      <c r="TJM48" s="951"/>
      <c r="TJN48" s="951"/>
      <c r="TJO48" s="951"/>
      <c r="TJP48" s="951"/>
      <c r="TJQ48" s="951"/>
      <c r="TJR48" s="951"/>
      <c r="TJS48" s="951"/>
      <c r="TJT48" s="951"/>
      <c r="TJU48" s="951"/>
      <c r="TJV48" s="951"/>
      <c r="TJW48" s="951"/>
      <c r="TJX48" s="951"/>
      <c r="TJY48" s="951"/>
      <c r="TJZ48" s="951"/>
      <c r="TKA48" s="951"/>
      <c r="TKB48" s="951"/>
      <c r="TKC48" s="951"/>
      <c r="TKD48" s="951"/>
      <c r="TKE48" s="951"/>
      <c r="TKF48" s="951"/>
      <c r="TKG48" s="951"/>
      <c r="TKH48" s="951"/>
      <c r="TKI48" s="951"/>
      <c r="TKJ48" s="951"/>
      <c r="TKK48" s="951"/>
      <c r="TKL48" s="951"/>
      <c r="TKM48" s="951"/>
      <c r="TKN48" s="951"/>
      <c r="TKO48" s="951"/>
      <c r="TKP48" s="951"/>
      <c r="TKQ48" s="951"/>
      <c r="TKR48" s="951"/>
      <c r="TKS48" s="951"/>
      <c r="TKT48" s="951"/>
      <c r="TKU48" s="951"/>
      <c r="TKV48" s="951"/>
      <c r="TKW48" s="951"/>
      <c r="TKX48" s="951"/>
      <c r="TKY48" s="951"/>
      <c r="TKZ48" s="951"/>
      <c r="TLA48" s="951"/>
      <c r="TLB48" s="951"/>
      <c r="TLC48" s="951"/>
      <c r="TLD48" s="951"/>
      <c r="TLE48" s="951"/>
      <c r="TLF48" s="951"/>
      <c r="TLG48" s="951"/>
      <c r="TLH48" s="951"/>
      <c r="TLI48" s="951"/>
      <c r="TLJ48" s="951"/>
      <c r="TLK48" s="951"/>
      <c r="TLL48" s="951"/>
      <c r="TLM48" s="951"/>
      <c r="TLN48" s="951"/>
      <c r="TLO48" s="951"/>
      <c r="TLP48" s="951"/>
      <c r="TLQ48" s="951"/>
      <c r="TLR48" s="951"/>
      <c r="TLS48" s="951"/>
      <c r="TLT48" s="951"/>
      <c r="TLU48" s="951"/>
      <c r="TLV48" s="951"/>
      <c r="TLW48" s="951"/>
      <c r="TLX48" s="951"/>
      <c r="TLY48" s="951"/>
      <c r="TLZ48" s="951"/>
      <c r="TMA48" s="951"/>
      <c r="TMB48" s="951"/>
      <c r="TMC48" s="951"/>
      <c r="TMD48" s="951"/>
      <c r="TME48" s="951"/>
      <c r="TMF48" s="951"/>
      <c r="TMG48" s="951"/>
      <c r="TMH48" s="951"/>
      <c r="TMI48" s="951"/>
      <c r="TMJ48" s="951"/>
      <c r="TMK48" s="951"/>
      <c r="TML48" s="951"/>
      <c r="TMM48" s="951"/>
      <c r="TMN48" s="951"/>
      <c r="TMO48" s="951"/>
      <c r="TMP48" s="951"/>
      <c r="TMQ48" s="951"/>
      <c r="TMR48" s="951"/>
      <c r="TMS48" s="951"/>
      <c r="TMT48" s="951"/>
      <c r="TMU48" s="951"/>
      <c r="TMV48" s="951"/>
      <c r="TMW48" s="951"/>
      <c r="TMX48" s="951"/>
      <c r="TMY48" s="951"/>
      <c r="TMZ48" s="951"/>
      <c r="TNA48" s="951"/>
      <c r="TNB48" s="951"/>
      <c r="TNC48" s="951"/>
      <c r="TND48" s="951"/>
      <c r="TNE48" s="951"/>
      <c r="TNF48" s="951"/>
      <c r="TNG48" s="951"/>
      <c r="TNH48" s="951"/>
      <c r="TNI48" s="951"/>
      <c r="TNJ48" s="951"/>
      <c r="TNK48" s="951"/>
      <c r="TNL48" s="951"/>
      <c r="TNM48" s="951"/>
      <c r="TNN48" s="951"/>
      <c r="TNO48" s="951"/>
      <c r="TNP48" s="951"/>
      <c r="TNQ48" s="951"/>
      <c r="TNR48" s="951"/>
      <c r="TNS48" s="951"/>
      <c r="TNT48" s="951"/>
      <c r="TNU48" s="951"/>
      <c r="TNV48" s="951"/>
      <c r="TNW48" s="951"/>
      <c r="TNX48" s="951"/>
      <c r="TNY48" s="951"/>
      <c r="TNZ48" s="951"/>
      <c r="TOA48" s="951"/>
      <c r="TOB48" s="951"/>
      <c r="TOC48" s="951"/>
      <c r="TOD48" s="951"/>
      <c r="TOE48" s="951"/>
      <c r="TOF48" s="951"/>
      <c r="TOG48" s="951"/>
      <c r="TOH48" s="951"/>
      <c r="TOI48" s="951"/>
      <c r="TOJ48" s="951"/>
      <c r="TOK48" s="951"/>
      <c r="TOL48" s="951"/>
      <c r="TOM48" s="951"/>
      <c r="TON48" s="951"/>
      <c r="TOO48" s="951"/>
      <c r="TOP48" s="951"/>
      <c r="TOQ48" s="951"/>
      <c r="TOR48" s="951"/>
      <c r="TOS48" s="951"/>
      <c r="TOT48" s="951"/>
      <c r="TOU48" s="951"/>
      <c r="TOV48" s="951"/>
      <c r="TOW48" s="951"/>
      <c r="TOX48" s="951"/>
      <c r="TOY48" s="951"/>
      <c r="TOZ48" s="951"/>
      <c r="TPA48" s="951"/>
      <c r="TPB48" s="951"/>
      <c r="TPC48" s="951"/>
      <c r="TPD48" s="951"/>
      <c r="TPE48" s="951"/>
      <c r="TPF48" s="951"/>
      <c r="TPG48" s="951"/>
      <c r="TPH48" s="951"/>
      <c r="TPI48" s="951"/>
      <c r="TPJ48" s="951"/>
      <c r="TPK48" s="951"/>
      <c r="TPL48" s="951"/>
      <c r="TPM48" s="951"/>
      <c r="TPN48" s="951"/>
      <c r="TPO48" s="951"/>
      <c r="TPP48" s="951"/>
      <c r="TPQ48" s="951"/>
      <c r="TPR48" s="951"/>
      <c r="TPS48" s="951"/>
      <c r="TPT48" s="951"/>
      <c r="TPU48" s="951"/>
      <c r="TPV48" s="951"/>
      <c r="TPW48" s="951"/>
      <c r="TPX48" s="951"/>
      <c r="TPY48" s="951"/>
      <c r="TPZ48" s="951"/>
      <c r="TQA48" s="951"/>
      <c r="TQB48" s="951"/>
      <c r="TQC48" s="951"/>
      <c r="TQD48" s="951"/>
      <c r="TQE48" s="951"/>
      <c r="TQF48" s="951"/>
      <c r="TQG48" s="951"/>
      <c r="TQH48" s="951"/>
      <c r="TQI48" s="951"/>
      <c r="TQJ48" s="951"/>
      <c r="TQK48" s="951"/>
      <c r="TQL48" s="951"/>
      <c r="TQM48" s="951"/>
      <c r="TQN48" s="951"/>
      <c r="TQO48" s="951"/>
      <c r="TQP48" s="951"/>
      <c r="TQQ48" s="951"/>
      <c r="TQR48" s="951"/>
      <c r="TQS48" s="951"/>
      <c r="TQT48" s="951"/>
      <c r="TQU48" s="951"/>
      <c r="TQV48" s="951"/>
      <c r="TQW48" s="951"/>
      <c r="TQX48" s="951"/>
      <c r="TQY48" s="951"/>
      <c r="TQZ48" s="951"/>
      <c r="TRA48" s="951"/>
      <c r="TRB48" s="951"/>
      <c r="TRC48" s="951"/>
      <c r="TRD48" s="951"/>
      <c r="TRE48" s="951"/>
      <c r="TRF48" s="951"/>
      <c r="TRG48" s="951"/>
      <c r="TRH48" s="951"/>
      <c r="TRI48" s="951"/>
      <c r="TRJ48" s="951"/>
      <c r="TRK48" s="951"/>
      <c r="TRL48" s="951"/>
      <c r="TRM48" s="951"/>
      <c r="TRN48" s="951"/>
      <c r="TRO48" s="951"/>
      <c r="TRP48" s="951"/>
      <c r="TRQ48" s="951"/>
      <c r="TRR48" s="951"/>
      <c r="TRS48" s="951"/>
      <c r="TRT48" s="951"/>
      <c r="TRU48" s="951"/>
      <c r="TRV48" s="951"/>
      <c r="TRW48" s="951"/>
      <c r="TRX48" s="951"/>
      <c r="TRY48" s="951"/>
      <c r="TRZ48" s="951"/>
      <c r="TSA48" s="951"/>
      <c r="TSB48" s="951"/>
      <c r="TSC48" s="951"/>
      <c r="TSD48" s="951"/>
      <c r="TSE48" s="951"/>
      <c r="TSF48" s="951"/>
      <c r="TSG48" s="951"/>
      <c r="TSH48" s="951"/>
      <c r="TSI48" s="951"/>
      <c r="TSJ48" s="951"/>
      <c r="TSK48" s="951"/>
      <c r="TSL48" s="951"/>
      <c r="TSM48" s="951"/>
      <c r="TSN48" s="951"/>
      <c r="TSO48" s="951"/>
      <c r="TSP48" s="951"/>
      <c r="TSQ48" s="951"/>
      <c r="TSR48" s="951"/>
      <c r="TSS48" s="951"/>
      <c r="TST48" s="951"/>
      <c r="TSU48" s="951"/>
      <c r="TSV48" s="951"/>
      <c r="TSW48" s="951"/>
      <c r="TSX48" s="951"/>
      <c r="TSY48" s="951"/>
      <c r="TSZ48" s="951"/>
      <c r="TTA48" s="951"/>
      <c r="TTB48" s="951"/>
      <c r="TTC48" s="951"/>
      <c r="TTD48" s="951"/>
      <c r="TTE48" s="951"/>
      <c r="TTF48" s="951"/>
      <c r="TTG48" s="951"/>
      <c r="TTH48" s="951"/>
      <c r="TTI48" s="951"/>
      <c r="TTJ48" s="951"/>
      <c r="TTK48" s="951"/>
      <c r="TTL48" s="951"/>
      <c r="TTM48" s="951"/>
      <c r="TTN48" s="951"/>
      <c r="TTO48" s="951"/>
      <c r="TTP48" s="951"/>
      <c r="TTQ48" s="951"/>
      <c r="TTR48" s="951"/>
      <c r="TTS48" s="951"/>
      <c r="TTT48" s="951"/>
      <c r="TTU48" s="951"/>
      <c r="TTV48" s="951"/>
      <c r="TTW48" s="951"/>
      <c r="TTX48" s="951"/>
      <c r="TTY48" s="951"/>
      <c r="TTZ48" s="951"/>
      <c r="TUA48" s="951"/>
      <c r="TUB48" s="951"/>
      <c r="TUC48" s="951"/>
      <c r="TUD48" s="951"/>
      <c r="TUE48" s="951"/>
      <c r="TUF48" s="951"/>
      <c r="TUG48" s="951"/>
      <c r="TUH48" s="951"/>
      <c r="TUI48" s="951"/>
      <c r="TUJ48" s="951"/>
      <c r="TUK48" s="951"/>
      <c r="TUL48" s="951"/>
      <c r="TUM48" s="951"/>
      <c r="TUN48" s="951"/>
      <c r="TUO48" s="951"/>
      <c r="TUP48" s="951"/>
      <c r="TUQ48" s="951"/>
      <c r="TUR48" s="951"/>
      <c r="TUS48" s="951"/>
      <c r="TUT48" s="951"/>
      <c r="TUU48" s="951"/>
      <c r="TUV48" s="951"/>
      <c r="TUW48" s="951"/>
      <c r="TUX48" s="951"/>
      <c r="TUY48" s="951"/>
      <c r="TUZ48" s="951"/>
      <c r="TVA48" s="951"/>
      <c r="TVB48" s="951"/>
      <c r="TVC48" s="951"/>
      <c r="TVD48" s="951"/>
      <c r="TVE48" s="951"/>
      <c r="TVF48" s="951"/>
      <c r="TVG48" s="951"/>
      <c r="TVH48" s="951"/>
      <c r="TVI48" s="951"/>
      <c r="TVJ48" s="951"/>
      <c r="TVK48" s="951"/>
      <c r="TVL48" s="951"/>
      <c r="TVM48" s="951"/>
      <c r="TVN48" s="951"/>
      <c r="TVO48" s="951"/>
      <c r="TVP48" s="951"/>
      <c r="TVQ48" s="951"/>
      <c r="TVR48" s="951"/>
      <c r="TVS48" s="951"/>
      <c r="TVT48" s="951"/>
      <c r="TVU48" s="951"/>
      <c r="TVV48" s="951"/>
      <c r="TVW48" s="951"/>
      <c r="TVX48" s="951"/>
      <c r="TVY48" s="951"/>
      <c r="TVZ48" s="951"/>
      <c r="TWA48" s="951"/>
      <c r="TWB48" s="951"/>
      <c r="TWC48" s="951"/>
      <c r="TWD48" s="951"/>
      <c r="TWE48" s="951"/>
      <c r="TWF48" s="951"/>
      <c r="TWG48" s="951"/>
      <c r="TWH48" s="951"/>
      <c r="TWI48" s="951"/>
      <c r="TWJ48" s="951"/>
      <c r="TWK48" s="951"/>
      <c r="TWL48" s="951"/>
      <c r="TWM48" s="951"/>
      <c r="TWN48" s="951"/>
      <c r="TWO48" s="951"/>
      <c r="TWP48" s="951"/>
      <c r="TWQ48" s="951"/>
      <c r="TWR48" s="951"/>
      <c r="TWS48" s="951"/>
      <c r="TWT48" s="951"/>
      <c r="TWU48" s="951"/>
      <c r="TWV48" s="951"/>
      <c r="TWW48" s="951"/>
      <c r="TWX48" s="951"/>
      <c r="TWY48" s="951"/>
      <c r="TWZ48" s="951"/>
      <c r="TXA48" s="951"/>
      <c r="TXB48" s="951"/>
      <c r="TXC48" s="951"/>
      <c r="TXD48" s="951"/>
      <c r="TXE48" s="951"/>
      <c r="TXF48" s="951"/>
      <c r="TXG48" s="951"/>
      <c r="TXH48" s="951"/>
      <c r="TXI48" s="951"/>
      <c r="TXJ48" s="951"/>
      <c r="TXK48" s="951"/>
      <c r="TXL48" s="951"/>
      <c r="TXM48" s="951"/>
      <c r="TXN48" s="951"/>
      <c r="TXO48" s="951"/>
      <c r="TXP48" s="951"/>
      <c r="TXQ48" s="951"/>
      <c r="TXR48" s="951"/>
      <c r="TXS48" s="951"/>
      <c r="TXT48" s="951"/>
      <c r="TXU48" s="951"/>
      <c r="TXV48" s="951"/>
      <c r="TXW48" s="951"/>
      <c r="TXX48" s="951"/>
      <c r="TXY48" s="951"/>
      <c r="TXZ48" s="951"/>
      <c r="TYA48" s="951"/>
      <c r="TYB48" s="951"/>
      <c r="TYC48" s="951"/>
      <c r="TYD48" s="951"/>
      <c r="TYE48" s="951"/>
      <c r="TYF48" s="951"/>
      <c r="TYG48" s="951"/>
      <c r="TYH48" s="951"/>
      <c r="TYI48" s="951"/>
      <c r="TYJ48" s="951"/>
      <c r="TYK48" s="951"/>
      <c r="TYL48" s="951"/>
      <c r="TYM48" s="951"/>
      <c r="TYN48" s="951"/>
      <c r="TYO48" s="951"/>
      <c r="TYP48" s="951"/>
      <c r="TYQ48" s="951"/>
      <c r="TYR48" s="951"/>
      <c r="TYS48" s="951"/>
      <c r="TYT48" s="951"/>
      <c r="TYU48" s="951"/>
      <c r="TYV48" s="951"/>
      <c r="TYW48" s="951"/>
      <c r="TYX48" s="951"/>
      <c r="TYY48" s="951"/>
      <c r="TYZ48" s="951"/>
      <c r="TZA48" s="951"/>
      <c r="TZB48" s="951"/>
      <c r="TZC48" s="951"/>
      <c r="TZD48" s="951"/>
      <c r="TZE48" s="951"/>
      <c r="TZF48" s="951"/>
      <c r="TZG48" s="951"/>
      <c r="TZH48" s="951"/>
      <c r="TZI48" s="951"/>
      <c r="TZJ48" s="951"/>
      <c r="TZK48" s="951"/>
      <c r="TZL48" s="951"/>
      <c r="TZM48" s="951"/>
      <c r="TZN48" s="951"/>
      <c r="TZO48" s="951"/>
      <c r="TZP48" s="951"/>
      <c r="TZQ48" s="951"/>
      <c r="TZR48" s="951"/>
      <c r="TZS48" s="951"/>
      <c r="TZT48" s="951"/>
      <c r="TZU48" s="951"/>
      <c r="TZV48" s="951"/>
      <c r="TZW48" s="951"/>
      <c r="TZX48" s="951"/>
      <c r="TZY48" s="951"/>
      <c r="TZZ48" s="951"/>
      <c r="UAA48" s="951"/>
      <c r="UAB48" s="951"/>
      <c r="UAC48" s="951"/>
      <c r="UAD48" s="951"/>
      <c r="UAE48" s="951"/>
      <c r="UAF48" s="951"/>
      <c r="UAG48" s="951"/>
      <c r="UAH48" s="951"/>
      <c r="UAI48" s="951"/>
      <c r="UAJ48" s="951"/>
      <c r="UAK48" s="951"/>
      <c r="UAL48" s="951"/>
      <c r="UAM48" s="951"/>
      <c r="UAN48" s="951"/>
      <c r="UAO48" s="951"/>
      <c r="UAP48" s="951"/>
      <c r="UAQ48" s="951"/>
      <c r="UAR48" s="951"/>
      <c r="UAS48" s="951"/>
      <c r="UAT48" s="951"/>
      <c r="UAU48" s="951"/>
      <c r="UAV48" s="951"/>
      <c r="UAW48" s="951"/>
      <c r="UAX48" s="951"/>
      <c r="UAY48" s="951"/>
      <c r="UAZ48" s="951"/>
      <c r="UBA48" s="951"/>
      <c r="UBB48" s="951"/>
      <c r="UBC48" s="951"/>
      <c r="UBD48" s="951"/>
      <c r="UBE48" s="951"/>
      <c r="UBF48" s="951"/>
      <c r="UBG48" s="951"/>
      <c r="UBH48" s="951"/>
      <c r="UBI48" s="951"/>
      <c r="UBJ48" s="951"/>
      <c r="UBK48" s="951"/>
      <c r="UBL48" s="951"/>
      <c r="UBM48" s="951"/>
      <c r="UBN48" s="951"/>
      <c r="UBO48" s="951"/>
      <c r="UBP48" s="951"/>
      <c r="UBQ48" s="951"/>
      <c r="UBR48" s="951"/>
      <c r="UBS48" s="951"/>
      <c r="UBT48" s="951"/>
      <c r="UBU48" s="951"/>
      <c r="UBV48" s="951"/>
      <c r="UBW48" s="951"/>
      <c r="UBX48" s="951"/>
      <c r="UBY48" s="951"/>
      <c r="UBZ48" s="951"/>
      <c r="UCA48" s="951"/>
      <c r="UCB48" s="951"/>
      <c r="UCC48" s="951"/>
      <c r="UCD48" s="951"/>
      <c r="UCE48" s="951"/>
      <c r="UCF48" s="951"/>
      <c r="UCG48" s="951"/>
      <c r="UCH48" s="951"/>
      <c r="UCI48" s="951"/>
      <c r="UCJ48" s="951"/>
      <c r="UCK48" s="951"/>
      <c r="UCL48" s="951"/>
      <c r="UCM48" s="951"/>
      <c r="UCN48" s="951"/>
      <c r="UCO48" s="951"/>
      <c r="UCP48" s="951"/>
      <c r="UCQ48" s="951"/>
      <c r="UCR48" s="951"/>
      <c r="UCS48" s="951"/>
      <c r="UCT48" s="951"/>
      <c r="UCU48" s="951"/>
      <c r="UCV48" s="951"/>
      <c r="UCW48" s="951"/>
      <c r="UCX48" s="951"/>
      <c r="UCY48" s="951"/>
      <c r="UCZ48" s="951"/>
      <c r="UDA48" s="951"/>
      <c r="UDB48" s="951"/>
      <c r="UDC48" s="951"/>
      <c r="UDD48" s="951"/>
      <c r="UDE48" s="951"/>
      <c r="UDF48" s="951"/>
      <c r="UDG48" s="951"/>
      <c r="UDH48" s="951"/>
      <c r="UDI48" s="951"/>
      <c r="UDJ48" s="951"/>
      <c r="UDK48" s="951"/>
      <c r="UDL48" s="951"/>
      <c r="UDM48" s="951"/>
      <c r="UDN48" s="951"/>
      <c r="UDO48" s="951"/>
      <c r="UDP48" s="951"/>
      <c r="UDQ48" s="951"/>
      <c r="UDR48" s="951"/>
      <c r="UDS48" s="951"/>
      <c r="UDT48" s="951"/>
      <c r="UDU48" s="951"/>
      <c r="UDV48" s="951"/>
      <c r="UDW48" s="951"/>
      <c r="UDX48" s="951"/>
      <c r="UDY48" s="951"/>
      <c r="UDZ48" s="951"/>
      <c r="UEA48" s="951"/>
      <c r="UEB48" s="951"/>
      <c r="UEC48" s="951"/>
      <c r="UED48" s="951"/>
      <c r="UEE48" s="951"/>
      <c r="UEF48" s="951"/>
      <c r="UEG48" s="951"/>
      <c r="UEH48" s="951"/>
      <c r="UEI48" s="951"/>
      <c r="UEJ48" s="951"/>
      <c r="UEK48" s="951"/>
      <c r="UEL48" s="951"/>
      <c r="UEM48" s="951"/>
      <c r="UEN48" s="951"/>
      <c r="UEO48" s="951"/>
      <c r="UEP48" s="951"/>
      <c r="UEQ48" s="951"/>
      <c r="UER48" s="951"/>
      <c r="UES48" s="951"/>
      <c r="UET48" s="951"/>
      <c r="UEU48" s="951"/>
      <c r="UEV48" s="951"/>
      <c r="UEW48" s="951"/>
      <c r="UEX48" s="951"/>
      <c r="UEY48" s="951"/>
      <c r="UEZ48" s="951"/>
      <c r="UFA48" s="951"/>
      <c r="UFB48" s="951"/>
      <c r="UFC48" s="951"/>
      <c r="UFD48" s="951"/>
      <c r="UFE48" s="951"/>
      <c r="UFF48" s="951"/>
      <c r="UFG48" s="951"/>
      <c r="UFH48" s="951"/>
      <c r="UFI48" s="951"/>
      <c r="UFJ48" s="951"/>
      <c r="UFK48" s="951"/>
      <c r="UFL48" s="951"/>
      <c r="UFM48" s="951"/>
      <c r="UFN48" s="951"/>
      <c r="UFO48" s="951"/>
      <c r="UFP48" s="951"/>
      <c r="UFQ48" s="951"/>
      <c r="UFR48" s="951"/>
      <c r="UFS48" s="951"/>
      <c r="UFT48" s="951"/>
      <c r="UFU48" s="951"/>
      <c r="UFV48" s="951"/>
      <c r="UFW48" s="951"/>
      <c r="UFX48" s="951"/>
      <c r="UFY48" s="951"/>
      <c r="UFZ48" s="951"/>
      <c r="UGA48" s="951"/>
      <c r="UGB48" s="951"/>
      <c r="UGC48" s="951"/>
      <c r="UGD48" s="951"/>
      <c r="UGE48" s="951"/>
      <c r="UGF48" s="951"/>
      <c r="UGG48" s="951"/>
      <c r="UGH48" s="951"/>
      <c r="UGI48" s="951"/>
      <c r="UGJ48" s="951"/>
      <c r="UGK48" s="951"/>
      <c r="UGL48" s="951"/>
      <c r="UGM48" s="951"/>
      <c r="UGN48" s="951"/>
      <c r="UGO48" s="951"/>
      <c r="UGP48" s="951"/>
      <c r="UGQ48" s="951"/>
      <c r="UGR48" s="951"/>
      <c r="UGS48" s="951"/>
      <c r="UGT48" s="951"/>
      <c r="UGU48" s="951"/>
      <c r="UGV48" s="951"/>
      <c r="UGW48" s="951"/>
      <c r="UGX48" s="951"/>
      <c r="UGY48" s="951"/>
      <c r="UGZ48" s="951"/>
      <c r="UHA48" s="951"/>
      <c r="UHB48" s="951"/>
      <c r="UHC48" s="951"/>
      <c r="UHD48" s="951"/>
      <c r="UHE48" s="951"/>
      <c r="UHF48" s="951"/>
      <c r="UHG48" s="951"/>
      <c r="UHH48" s="951"/>
      <c r="UHI48" s="951"/>
      <c r="UHJ48" s="951"/>
      <c r="UHK48" s="951"/>
      <c r="UHL48" s="951"/>
      <c r="UHM48" s="951"/>
      <c r="UHN48" s="951"/>
      <c r="UHO48" s="951"/>
      <c r="UHP48" s="951"/>
      <c r="UHQ48" s="951"/>
      <c r="UHR48" s="951"/>
      <c r="UHS48" s="951"/>
      <c r="UHT48" s="951"/>
      <c r="UHU48" s="951"/>
      <c r="UHV48" s="951"/>
      <c r="UHW48" s="951"/>
      <c r="UHX48" s="951"/>
      <c r="UHY48" s="951"/>
      <c r="UHZ48" s="951"/>
      <c r="UIA48" s="951"/>
      <c r="UIB48" s="951"/>
      <c r="UIC48" s="951"/>
      <c r="UID48" s="951"/>
      <c r="UIE48" s="951"/>
      <c r="UIF48" s="951"/>
      <c r="UIG48" s="951"/>
      <c r="UIH48" s="951"/>
      <c r="UII48" s="951"/>
      <c r="UIJ48" s="951"/>
      <c r="UIK48" s="951"/>
      <c r="UIL48" s="951"/>
      <c r="UIM48" s="951"/>
      <c r="UIN48" s="951"/>
      <c r="UIO48" s="951"/>
      <c r="UIP48" s="951"/>
      <c r="UIQ48" s="951"/>
      <c r="UIR48" s="951"/>
      <c r="UIS48" s="951"/>
      <c r="UIT48" s="951"/>
      <c r="UIU48" s="951"/>
      <c r="UIV48" s="951"/>
      <c r="UIW48" s="951"/>
      <c r="UIX48" s="951"/>
      <c r="UIY48" s="951"/>
      <c r="UIZ48" s="951"/>
      <c r="UJA48" s="951"/>
      <c r="UJB48" s="951"/>
      <c r="UJC48" s="951"/>
      <c r="UJD48" s="951"/>
      <c r="UJE48" s="951"/>
      <c r="UJF48" s="951"/>
      <c r="UJG48" s="951"/>
      <c r="UJH48" s="951"/>
      <c r="UJI48" s="951"/>
      <c r="UJJ48" s="951"/>
      <c r="UJK48" s="951"/>
      <c r="UJL48" s="951"/>
      <c r="UJM48" s="951"/>
      <c r="UJN48" s="951"/>
      <c r="UJO48" s="951"/>
      <c r="UJP48" s="951"/>
      <c r="UJQ48" s="951"/>
      <c r="UJR48" s="951"/>
      <c r="UJS48" s="951"/>
      <c r="UJT48" s="951"/>
      <c r="UJU48" s="951"/>
      <c r="UJV48" s="951"/>
      <c r="UJW48" s="951"/>
      <c r="UJX48" s="951"/>
      <c r="UJY48" s="951"/>
      <c r="UJZ48" s="951"/>
      <c r="UKA48" s="951"/>
      <c r="UKB48" s="951"/>
      <c r="UKC48" s="951"/>
      <c r="UKD48" s="951"/>
      <c r="UKE48" s="951"/>
      <c r="UKF48" s="951"/>
      <c r="UKG48" s="951"/>
      <c r="UKH48" s="951"/>
      <c r="UKI48" s="951"/>
      <c r="UKJ48" s="951"/>
      <c r="UKK48" s="951"/>
      <c r="UKL48" s="951"/>
      <c r="UKM48" s="951"/>
      <c r="UKN48" s="951"/>
      <c r="UKO48" s="951"/>
      <c r="UKP48" s="951"/>
      <c r="UKQ48" s="951"/>
      <c r="UKR48" s="951"/>
      <c r="UKS48" s="951"/>
      <c r="UKT48" s="951"/>
      <c r="UKU48" s="951"/>
      <c r="UKV48" s="951"/>
      <c r="UKW48" s="951"/>
      <c r="UKX48" s="951"/>
      <c r="UKY48" s="951"/>
      <c r="UKZ48" s="951"/>
      <c r="ULA48" s="951"/>
      <c r="ULB48" s="951"/>
      <c r="ULC48" s="951"/>
      <c r="ULD48" s="951"/>
      <c r="ULE48" s="951"/>
      <c r="ULF48" s="951"/>
      <c r="ULG48" s="951"/>
      <c r="ULH48" s="951"/>
      <c r="ULI48" s="951"/>
      <c r="ULJ48" s="951"/>
      <c r="ULK48" s="951"/>
      <c r="ULL48" s="951"/>
      <c r="ULM48" s="951"/>
      <c r="ULN48" s="951"/>
      <c r="ULO48" s="951"/>
      <c r="ULP48" s="951"/>
      <c r="ULQ48" s="951"/>
      <c r="ULR48" s="951"/>
      <c r="ULS48" s="951"/>
      <c r="ULT48" s="951"/>
      <c r="ULU48" s="951"/>
      <c r="ULV48" s="951"/>
      <c r="ULW48" s="951"/>
      <c r="ULX48" s="951"/>
      <c r="ULY48" s="951"/>
      <c r="ULZ48" s="951"/>
      <c r="UMA48" s="951"/>
      <c r="UMB48" s="951"/>
      <c r="UMC48" s="951"/>
      <c r="UMD48" s="951"/>
      <c r="UME48" s="951"/>
      <c r="UMF48" s="951"/>
      <c r="UMG48" s="951"/>
      <c r="UMH48" s="951"/>
      <c r="UMI48" s="951"/>
      <c r="UMJ48" s="951"/>
      <c r="UMK48" s="951"/>
      <c r="UML48" s="951"/>
      <c r="UMM48" s="951"/>
      <c r="UMN48" s="951"/>
      <c r="UMO48" s="951"/>
      <c r="UMP48" s="951"/>
      <c r="UMQ48" s="951"/>
      <c r="UMR48" s="951"/>
      <c r="UMS48" s="951"/>
      <c r="UMT48" s="951"/>
      <c r="UMU48" s="951"/>
      <c r="UMV48" s="951"/>
      <c r="UMW48" s="951"/>
      <c r="UMX48" s="951"/>
      <c r="UMY48" s="951"/>
      <c r="UMZ48" s="951"/>
      <c r="UNA48" s="951"/>
      <c r="UNB48" s="951"/>
      <c r="UNC48" s="951"/>
      <c r="UND48" s="951"/>
      <c r="UNE48" s="951"/>
      <c r="UNF48" s="951"/>
      <c r="UNG48" s="951"/>
      <c r="UNH48" s="951"/>
      <c r="UNI48" s="951"/>
      <c r="UNJ48" s="951"/>
      <c r="UNK48" s="951"/>
      <c r="UNL48" s="951"/>
      <c r="UNM48" s="951"/>
      <c r="UNN48" s="951"/>
      <c r="UNO48" s="951"/>
      <c r="UNP48" s="951"/>
      <c r="UNQ48" s="951"/>
      <c r="UNR48" s="951"/>
      <c r="UNS48" s="951"/>
      <c r="UNT48" s="951"/>
      <c r="UNU48" s="951"/>
      <c r="UNV48" s="951"/>
      <c r="UNW48" s="951"/>
      <c r="UNX48" s="951"/>
      <c r="UNY48" s="951"/>
      <c r="UNZ48" s="951"/>
      <c r="UOA48" s="951"/>
      <c r="UOB48" s="951"/>
      <c r="UOC48" s="951"/>
      <c r="UOD48" s="951"/>
      <c r="UOE48" s="951"/>
      <c r="UOF48" s="951"/>
      <c r="UOG48" s="951"/>
      <c r="UOH48" s="951"/>
      <c r="UOI48" s="951"/>
      <c r="UOJ48" s="951"/>
      <c r="UOK48" s="951"/>
      <c r="UOL48" s="951"/>
      <c r="UOM48" s="951"/>
      <c r="UON48" s="951"/>
      <c r="UOO48" s="951"/>
      <c r="UOP48" s="951"/>
      <c r="UOQ48" s="951"/>
      <c r="UOR48" s="951"/>
      <c r="UOS48" s="951"/>
      <c r="UOT48" s="951"/>
      <c r="UOU48" s="951"/>
      <c r="UOV48" s="951"/>
      <c r="UOW48" s="951"/>
      <c r="UOX48" s="951"/>
      <c r="UOY48" s="951"/>
      <c r="UOZ48" s="951"/>
      <c r="UPA48" s="951"/>
      <c r="UPB48" s="951"/>
      <c r="UPC48" s="951"/>
      <c r="UPD48" s="951"/>
      <c r="UPE48" s="951"/>
      <c r="UPF48" s="951"/>
      <c r="UPG48" s="951"/>
      <c r="UPH48" s="951"/>
      <c r="UPI48" s="951"/>
      <c r="UPJ48" s="951"/>
      <c r="UPK48" s="951"/>
      <c r="UPL48" s="951"/>
      <c r="UPM48" s="951"/>
      <c r="UPN48" s="951"/>
      <c r="UPO48" s="951"/>
      <c r="UPP48" s="951"/>
      <c r="UPQ48" s="951"/>
      <c r="UPR48" s="951"/>
      <c r="UPS48" s="951"/>
      <c r="UPT48" s="951"/>
      <c r="UPU48" s="951"/>
      <c r="UPV48" s="951"/>
      <c r="UPW48" s="951"/>
      <c r="UPX48" s="951"/>
      <c r="UPY48" s="951"/>
      <c r="UPZ48" s="951"/>
      <c r="UQA48" s="951"/>
      <c r="UQB48" s="951"/>
      <c r="UQC48" s="951"/>
      <c r="UQD48" s="951"/>
      <c r="UQE48" s="951"/>
      <c r="UQF48" s="951"/>
      <c r="UQG48" s="951"/>
      <c r="UQH48" s="951"/>
      <c r="UQI48" s="951"/>
      <c r="UQJ48" s="951"/>
      <c r="UQK48" s="951"/>
      <c r="UQL48" s="951"/>
      <c r="UQM48" s="951"/>
      <c r="UQN48" s="951"/>
      <c r="UQO48" s="951"/>
      <c r="UQP48" s="951"/>
      <c r="UQQ48" s="951"/>
      <c r="UQR48" s="951"/>
      <c r="UQS48" s="951"/>
      <c r="UQT48" s="951"/>
      <c r="UQU48" s="951"/>
      <c r="UQV48" s="951"/>
      <c r="UQW48" s="951"/>
      <c r="UQX48" s="951"/>
      <c r="UQY48" s="951"/>
      <c r="UQZ48" s="951"/>
      <c r="URA48" s="951"/>
      <c r="URB48" s="951"/>
      <c r="URC48" s="951"/>
      <c r="URD48" s="951"/>
      <c r="URE48" s="951"/>
      <c r="URF48" s="951"/>
      <c r="URG48" s="951"/>
      <c r="URH48" s="951"/>
      <c r="URI48" s="951"/>
      <c r="URJ48" s="951"/>
      <c r="URK48" s="951"/>
      <c r="URL48" s="951"/>
      <c r="URM48" s="951"/>
      <c r="URN48" s="951"/>
      <c r="URO48" s="951"/>
      <c r="URP48" s="951"/>
      <c r="URQ48" s="951"/>
      <c r="URR48" s="951"/>
      <c r="URS48" s="951"/>
      <c r="URT48" s="951"/>
      <c r="URU48" s="951"/>
      <c r="URV48" s="951"/>
      <c r="URW48" s="951"/>
      <c r="URX48" s="951"/>
      <c r="URY48" s="951"/>
      <c r="URZ48" s="951"/>
      <c r="USA48" s="951"/>
      <c r="USB48" s="951"/>
      <c r="USC48" s="951"/>
      <c r="USD48" s="951"/>
      <c r="USE48" s="951"/>
      <c r="USF48" s="951"/>
      <c r="USG48" s="951"/>
      <c r="USH48" s="951"/>
      <c r="USI48" s="951"/>
      <c r="USJ48" s="951"/>
      <c r="USK48" s="951"/>
      <c r="USL48" s="951"/>
      <c r="USM48" s="951"/>
      <c r="USN48" s="951"/>
      <c r="USO48" s="951"/>
      <c r="USP48" s="951"/>
      <c r="USQ48" s="951"/>
      <c r="USR48" s="951"/>
      <c r="USS48" s="951"/>
      <c r="UST48" s="951"/>
      <c r="USU48" s="951"/>
      <c r="USV48" s="951"/>
      <c r="USW48" s="951"/>
      <c r="USX48" s="951"/>
      <c r="USY48" s="951"/>
      <c r="USZ48" s="951"/>
      <c r="UTA48" s="951"/>
      <c r="UTB48" s="951"/>
      <c r="UTC48" s="951"/>
      <c r="UTD48" s="951"/>
      <c r="UTE48" s="951"/>
      <c r="UTF48" s="951"/>
      <c r="UTG48" s="951"/>
      <c r="UTH48" s="951"/>
      <c r="UTI48" s="951"/>
      <c r="UTJ48" s="951"/>
      <c r="UTK48" s="951"/>
      <c r="UTL48" s="951"/>
      <c r="UTM48" s="951"/>
      <c r="UTN48" s="951"/>
      <c r="UTO48" s="951"/>
      <c r="UTP48" s="951"/>
      <c r="UTQ48" s="951"/>
      <c r="UTR48" s="951"/>
      <c r="UTS48" s="951"/>
      <c r="UTT48" s="951"/>
      <c r="UTU48" s="951"/>
      <c r="UTV48" s="951"/>
      <c r="UTW48" s="951"/>
      <c r="UTX48" s="951"/>
      <c r="UTY48" s="951"/>
      <c r="UTZ48" s="951"/>
      <c r="UUA48" s="951"/>
      <c r="UUB48" s="951"/>
      <c r="UUC48" s="951"/>
      <c r="UUD48" s="951"/>
      <c r="UUE48" s="951"/>
      <c r="UUF48" s="951"/>
      <c r="UUG48" s="951"/>
      <c r="UUH48" s="951"/>
      <c r="UUI48" s="951"/>
      <c r="UUJ48" s="951"/>
      <c r="UUK48" s="951"/>
      <c r="UUL48" s="951"/>
      <c r="UUM48" s="951"/>
      <c r="UUN48" s="951"/>
      <c r="UUO48" s="951"/>
      <c r="UUP48" s="951"/>
      <c r="UUQ48" s="951"/>
      <c r="UUR48" s="951"/>
      <c r="UUS48" s="951"/>
      <c r="UUT48" s="951"/>
      <c r="UUU48" s="951"/>
      <c r="UUV48" s="951"/>
      <c r="UUW48" s="951"/>
      <c r="UUX48" s="951"/>
      <c r="UUY48" s="951"/>
      <c r="UUZ48" s="951"/>
      <c r="UVA48" s="951"/>
      <c r="UVB48" s="951"/>
      <c r="UVC48" s="951"/>
      <c r="UVD48" s="951"/>
      <c r="UVE48" s="951"/>
      <c r="UVF48" s="951"/>
      <c r="UVG48" s="951"/>
      <c r="UVH48" s="951"/>
      <c r="UVI48" s="951"/>
      <c r="UVJ48" s="951"/>
      <c r="UVK48" s="951"/>
      <c r="UVL48" s="951"/>
      <c r="UVM48" s="951"/>
      <c r="UVN48" s="951"/>
      <c r="UVO48" s="951"/>
      <c r="UVP48" s="951"/>
      <c r="UVQ48" s="951"/>
      <c r="UVR48" s="951"/>
      <c r="UVS48" s="951"/>
      <c r="UVT48" s="951"/>
      <c r="UVU48" s="951"/>
      <c r="UVV48" s="951"/>
      <c r="UVW48" s="951"/>
      <c r="UVX48" s="951"/>
      <c r="UVY48" s="951"/>
      <c r="UVZ48" s="951"/>
      <c r="UWA48" s="951"/>
      <c r="UWB48" s="951"/>
      <c r="UWC48" s="951"/>
      <c r="UWD48" s="951"/>
      <c r="UWE48" s="951"/>
      <c r="UWF48" s="951"/>
      <c r="UWG48" s="951"/>
      <c r="UWH48" s="951"/>
      <c r="UWI48" s="951"/>
      <c r="UWJ48" s="951"/>
      <c r="UWK48" s="951"/>
      <c r="UWL48" s="951"/>
      <c r="UWM48" s="951"/>
      <c r="UWN48" s="951"/>
      <c r="UWO48" s="951"/>
      <c r="UWP48" s="951"/>
      <c r="UWQ48" s="951"/>
      <c r="UWR48" s="951"/>
      <c r="UWS48" s="951"/>
      <c r="UWT48" s="951"/>
      <c r="UWU48" s="951"/>
      <c r="UWV48" s="951"/>
      <c r="UWW48" s="951"/>
      <c r="UWX48" s="951"/>
      <c r="UWY48" s="951"/>
      <c r="UWZ48" s="951"/>
      <c r="UXA48" s="951"/>
      <c r="UXB48" s="951"/>
      <c r="UXC48" s="951"/>
      <c r="UXD48" s="951"/>
      <c r="UXE48" s="951"/>
      <c r="UXF48" s="951"/>
      <c r="UXG48" s="951"/>
      <c r="UXH48" s="951"/>
      <c r="UXI48" s="951"/>
      <c r="UXJ48" s="951"/>
      <c r="UXK48" s="951"/>
      <c r="UXL48" s="951"/>
      <c r="UXM48" s="951"/>
      <c r="UXN48" s="951"/>
      <c r="UXO48" s="951"/>
      <c r="UXP48" s="951"/>
      <c r="UXQ48" s="951"/>
      <c r="UXR48" s="951"/>
      <c r="UXS48" s="951"/>
      <c r="UXT48" s="951"/>
      <c r="UXU48" s="951"/>
      <c r="UXV48" s="951"/>
      <c r="UXW48" s="951"/>
      <c r="UXX48" s="951"/>
      <c r="UXY48" s="951"/>
      <c r="UXZ48" s="951"/>
      <c r="UYA48" s="951"/>
      <c r="UYB48" s="951"/>
      <c r="UYC48" s="951"/>
      <c r="UYD48" s="951"/>
      <c r="UYE48" s="951"/>
      <c r="UYF48" s="951"/>
      <c r="UYG48" s="951"/>
      <c r="UYH48" s="951"/>
      <c r="UYI48" s="951"/>
      <c r="UYJ48" s="951"/>
      <c r="UYK48" s="951"/>
      <c r="UYL48" s="951"/>
      <c r="UYM48" s="951"/>
      <c r="UYN48" s="951"/>
      <c r="UYO48" s="951"/>
      <c r="UYP48" s="951"/>
      <c r="UYQ48" s="951"/>
      <c r="UYR48" s="951"/>
      <c r="UYS48" s="951"/>
      <c r="UYT48" s="951"/>
      <c r="UYU48" s="951"/>
      <c r="UYV48" s="951"/>
      <c r="UYW48" s="951"/>
      <c r="UYX48" s="951"/>
      <c r="UYY48" s="951"/>
      <c r="UYZ48" s="951"/>
      <c r="UZA48" s="951"/>
      <c r="UZB48" s="951"/>
      <c r="UZC48" s="951"/>
      <c r="UZD48" s="951"/>
      <c r="UZE48" s="951"/>
      <c r="UZF48" s="951"/>
      <c r="UZG48" s="951"/>
      <c r="UZH48" s="951"/>
      <c r="UZI48" s="951"/>
      <c r="UZJ48" s="951"/>
      <c r="UZK48" s="951"/>
      <c r="UZL48" s="951"/>
      <c r="UZM48" s="951"/>
      <c r="UZN48" s="951"/>
      <c r="UZO48" s="951"/>
      <c r="UZP48" s="951"/>
      <c r="UZQ48" s="951"/>
      <c r="UZR48" s="951"/>
      <c r="UZS48" s="951"/>
      <c r="UZT48" s="951"/>
      <c r="UZU48" s="951"/>
      <c r="UZV48" s="951"/>
      <c r="UZW48" s="951"/>
      <c r="UZX48" s="951"/>
      <c r="UZY48" s="951"/>
      <c r="UZZ48" s="951"/>
      <c r="VAA48" s="951"/>
      <c r="VAB48" s="951"/>
      <c r="VAC48" s="951"/>
      <c r="VAD48" s="951"/>
      <c r="VAE48" s="951"/>
      <c r="VAF48" s="951"/>
      <c r="VAG48" s="951"/>
      <c r="VAH48" s="951"/>
      <c r="VAI48" s="951"/>
      <c r="VAJ48" s="951"/>
      <c r="VAK48" s="951"/>
      <c r="VAL48" s="951"/>
      <c r="VAM48" s="951"/>
      <c r="VAN48" s="951"/>
      <c r="VAO48" s="951"/>
      <c r="VAP48" s="951"/>
      <c r="VAQ48" s="951"/>
      <c r="VAR48" s="951"/>
      <c r="VAS48" s="951"/>
      <c r="VAT48" s="951"/>
      <c r="VAU48" s="951"/>
      <c r="VAV48" s="951"/>
      <c r="VAW48" s="951"/>
      <c r="VAX48" s="951"/>
      <c r="VAY48" s="951"/>
      <c r="VAZ48" s="951"/>
      <c r="VBA48" s="951"/>
      <c r="VBB48" s="951"/>
      <c r="VBC48" s="951"/>
      <c r="VBD48" s="951"/>
      <c r="VBE48" s="951"/>
      <c r="VBF48" s="951"/>
      <c r="VBG48" s="951"/>
      <c r="VBH48" s="951"/>
      <c r="VBI48" s="951"/>
      <c r="VBJ48" s="951"/>
      <c r="VBK48" s="951"/>
      <c r="VBL48" s="951"/>
      <c r="VBM48" s="951"/>
      <c r="VBN48" s="951"/>
      <c r="VBO48" s="951"/>
      <c r="VBP48" s="951"/>
      <c r="VBQ48" s="951"/>
      <c r="VBR48" s="951"/>
      <c r="VBS48" s="951"/>
      <c r="VBT48" s="951"/>
      <c r="VBU48" s="951"/>
      <c r="VBV48" s="951"/>
      <c r="VBW48" s="951"/>
      <c r="VBX48" s="951"/>
      <c r="VBY48" s="951"/>
      <c r="VBZ48" s="951"/>
      <c r="VCA48" s="951"/>
      <c r="VCB48" s="951"/>
      <c r="VCC48" s="951"/>
      <c r="VCD48" s="951"/>
      <c r="VCE48" s="951"/>
      <c r="VCF48" s="951"/>
      <c r="VCG48" s="951"/>
      <c r="VCH48" s="951"/>
      <c r="VCI48" s="951"/>
      <c r="VCJ48" s="951"/>
      <c r="VCK48" s="951"/>
      <c r="VCL48" s="951"/>
      <c r="VCM48" s="951"/>
      <c r="VCN48" s="951"/>
      <c r="VCO48" s="951"/>
      <c r="VCP48" s="951"/>
      <c r="VCQ48" s="951"/>
      <c r="VCR48" s="951"/>
      <c r="VCS48" s="951"/>
      <c r="VCT48" s="951"/>
      <c r="VCU48" s="951"/>
      <c r="VCV48" s="951"/>
      <c r="VCW48" s="951"/>
      <c r="VCX48" s="951"/>
      <c r="VCY48" s="951"/>
      <c r="VCZ48" s="951"/>
      <c r="VDA48" s="951"/>
      <c r="VDB48" s="951"/>
      <c r="VDC48" s="951"/>
      <c r="VDD48" s="951"/>
      <c r="VDE48" s="951"/>
      <c r="VDF48" s="951"/>
      <c r="VDG48" s="951"/>
      <c r="VDH48" s="951"/>
      <c r="VDI48" s="951"/>
      <c r="VDJ48" s="951"/>
      <c r="VDK48" s="951"/>
      <c r="VDL48" s="951"/>
      <c r="VDM48" s="951"/>
      <c r="VDN48" s="951"/>
      <c r="VDO48" s="951"/>
      <c r="VDP48" s="951"/>
      <c r="VDQ48" s="951"/>
      <c r="VDR48" s="951"/>
      <c r="VDS48" s="951"/>
      <c r="VDT48" s="951"/>
      <c r="VDU48" s="951"/>
      <c r="VDV48" s="951"/>
      <c r="VDW48" s="951"/>
      <c r="VDX48" s="951"/>
      <c r="VDY48" s="951"/>
      <c r="VDZ48" s="951"/>
      <c r="VEA48" s="951"/>
      <c r="VEB48" s="951"/>
      <c r="VEC48" s="951"/>
      <c r="VED48" s="951"/>
      <c r="VEE48" s="951"/>
      <c r="VEF48" s="951"/>
      <c r="VEG48" s="951"/>
      <c r="VEH48" s="951"/>
      <c r="VEI48" s="951"/>
      <c r="VEJ48" s="951"/>
      <c r="VEK48" s="951"/>
      <c r="VEL48" s="951"/>
      <c r="VEM48" s="951"/>
      <c r="VEN48" s="951"/>
      <c r="VEO48" s="951"/>
      <c r="VEP48" s="951"/>
      <c r="VEQ48" s="951"/>
      <c r="VER48" s="951"/>
      <c r="VES48" s="951"/>
      <c r="VET48" s="951"/>
      <c r="VEU48" s="951"/>
      <c r="VEV48" s="951"/>
      <c r="VEW48" s="951"/>
      <c r="VEX48" s="951"/>
      <c r="VEY48" s="951"/>
      <c r="VEZ48" s="951"/>
      <c r="VFA48" s="951"/>
      <c r="VFB48" s="951"/>
      <c r="VFC48" s="951"/>
      <c r="VFD48" s="951"/>
      <c r="VFE48" s="951"/>
      <c r="VFF48" s="951"/>
      <c r="VFG48" s="951"/>
      <c r="VFH48" s="951"/>
      <c r="VFI48" s="951"/>
      <c r="VFJ48" s="951"/>
      <c r="VFK48" s="951"/>
      <c r="VFL48" s="951"/>
      <c r="VFM48" s="951"/>
      <c r="VFN48" s="951"/>
      <c r="VFO48" s="951"/>
      <c r="VFP48" s="951"/>
      <c r="VFQ48" s="951"/>
      <c r="VFR48" s="951"/>
      <c r="VFS48" s="951"/>
      <c r="VFT48" s="951"/>
      <c r="VFU48" s="951"/>
      <c r="VFV48" s="951"/>
      <c r="VFW48" s="951"/>
      <c r="VFX48" s="951"/>
      <c r="VFY48" s="951"/>
      <c r="VFZ48" s="951"/>
      <c r="VGA48" s="951"/>
      <c r="VGB48" s="951"/>
      <c r="VGC48" s="951"/>
      <c r="VGD48" s="951"/>
      <c r="VGE48" s="951"/>
      <c r="VGF48" s="951"/>
      <c r="VGG48" s="951"/>
      <c r="VGH48" s="951"/>
      <c r="VGI48" s="951"/>
      <c r="VGJ48" s="951"/>
      <c r="VGK48" s="951"/>
      <c r="VGL48" s="951"/>
      <c r="VGM48" s="951"/>
      <c r="VGN48" s="951"/>
      <c r="VGO48" s="951"/>
      <c r="VGP48" s="951"/>
      <c r="VGQ48" s="951"/>
      <c r="VGR48" s="951"/>
      <c r="VGS48" s="951"/>
      <c r="VGT48" s="951"/>
      <c r="VGU48" s="951"/>
      <c r="VGV48" s="951"/>
      <c r="VGW48" s="951"/>
      <c r="VGX48" s="951"/>
      <c r="VGY48" s="951"/>
      <c r="VGZ48" s="951"/>
      <c r="VHA48" s="951"/>
      <c r="VHB48" s="951"/>
      <c r="VHC48" s="951"/>
      <c r="VHD48" s="951"/>
      <c r="VHE48" s="951"/>
      <c r="VHF48" s="951"/>
      <c r="VHG48" s="951"/>
      <c r="VHH48" s="951"/>
      <c r="VHI48" s="951"/>
      <c r="VHJ48" s="951"/>
      <c r="VHK48" s="951"/>
      <c r="VHL48" s="951"/>
      <c r="VHM48" s="951"/>
      <c r="VHN48" s="951"/>
      <c r="VHO48" s="951"/>
      <c r="VHP48" s="951"/>
      <c r="VHQ48" s="951"/>
      <c r="VHR48" s="951"/>
      <c r="VHS48" s="951"/>
      <c r="VHT48" s="951"/>
      <c r="VHU48" s="951"/>
      <c r="VHV48" s="951"/>
      <c r="VHW48" s="951"/>
      <c r="VHX48" s="951"/>
      <c r="VHY48" s="951"/>
      <c r="VHZ48" s="951"/>
      <c r="VIA48" s="951"/>
      <c r="VIB48" s="951"/>
      <c r="VIC48" s="951"/>
      <c r="VID48" s="951"/>
      <c r="VIE48" s="951"/>
      <c r="VIF48" s="951"/>
      <c r="VIG48" s="951"/>
      <c r="VIH48" s="951"/>
      <c r="VII48" s="951"/>
      <c r="VIJ48" s="951"/>
      <c r="VIK48" s="951"/>
      <c r="VIL48" s="951"/>
      <c r="VIM48" s="951"/>
      <c r="VIN48" s="951"/>
      <c r="VIO48" s="951"/>
      <c r="VIP48" s="951"/>
      <c r="VIQ48" s="951"/>
      <c r="VIR48" s="951"/>
      <c r="VIS48" s="951"/>
      <c r="VIT48" s="951"/>
      <c r="VIU48" s="951"/>
      <c r="VIV48" s="951"/>
      <c r="VIW48" s="951"/>
      <c r="VIX48" s="951"/>
      <c r="VIY48" s="951"/>
      <c r="VIZ48" s="951"/>
      <c r="VJA48" s="951"/>
      <c r="VJB48" s="951"/>
      <c r="VJC48" s="951"/>
      <c r="VJD48" s="951"/>
      <c r="VJE48" s="951"/>
      <c r="VJF48" s="951"/>
      <c r="VJG48" s="951"/>
      <c r="VJH48" s="951"/>
      <c r="VJI48" s="951"/>
      <c r="VJJ48" s="951"/>
      <c r="VJK48" s="951"/>
      <c r="VJL48" s="951"/>
      <c r="VJM48" s="951"/>
      <c r="VJN48" s="951"/>
      <c r="VJO48" s="951"/>
      <c r="VJP48" s="951"/>
      <c r="VJQ48" s="951"/>
      <c r="VJR48" s="951"/>
      <c r="VJS48" s="951"/>
      <c r="VJT48" s="951"/>
      <c r="VJU48" s="951"/>
      <c r="VJV48" s="951"/>
      <c r="VJW48" s="951"/>
      <c r="VJX48" s="951"/>
      <c r="VJY48" s="951"/>
      <c r="VJZ48" s="951"/>
      <c r="VKA48" s="951"/>
      <c r="VKB48" s="951"/>
      <c r="VKC48" s="951"/>
      <c r="VKD48" s="951"/>
      <c r="VKE48" s="951"/>
      <c r="VKF48" s="951"/>
      <c r="VKG48" s="951"/>
      <c r="VKH48" s="951"/>
      <c r="VKI48" s="951"/>
      <c r="VKJ48" s="951"/>
      <c r="VKK48" s="951"/>
      <c r="VKL48" s="951"/>
      <c r="VKM48" s="951"/>
      <c r="VKN48" s="951"/>
      <c r="VKO48" s="951"/>
      <c r="VKP48" s="951"/>
      <c r="VKQ48" s="951"/>
      <c r="VKR48" s="951"/>
      <c r="VKS48" s="951"/>
      <c r="VKT48" s="951"/>
      <c r="VKU48" s="951"/>
      <c r="VKV48" s="951"/>
      <c r="VKW48" s="951"/>
      <c r="VKX48" s="951"/>
      <c r="VKY48" s="951"/>
      <c r="VKZ48" s="951"/>
      <c r="VLA48" s="951"/>
      <c r="VLB48" s="951"/>
      <c r="VLC48" s="951"/>
      <c r="VLD48" s="951"/>
      <c r="VLE48" s="951"/>
      <c r="VLF48" s="951"/>
      <c r="VLG48" s="951"/>
      <c r="VLH48" s="951"/>
      <c r="VLI48" s="951"/>
      <c r="VLJ48" s="951"/>
      <c r="VLK48" s="951"/>
      <c r="VLL48" s="951"/>
      <c r="VLM48" s="951"/>
      <c r="VLN48" s="951"/>
      <c r="VLO48" s="951"/>
      <c r="VLP48" s="951"/>
      <c r="VLQ48" s="951"/>
      <c r="VLR48" s="951"/>
      <c r="VLS48" s="951"/>
      <c r="VLT48" s="951"/>
      <c r="VLU48" s="951"/>
      <c r="VLV48" s="951"/>
      <c r="VLW48" s="951"/>
      <c r="VLX48" s="951"/>
      <c r="VLY48" s="951"/>
      <c r="VLZ48" s="951"/>
      <c r="VMA48" s="951"/>
      <c r="VMB48" s="951"/>
      <c r="VMC48" s="951"/>
      <c r="VMD48" s="951"/>
      <c r="VME48" s="951"/>
      <c r="VMF48" s="951"/>
      <c r="VMG48" s="951"/>
      <c r="VMH48" s="951"/>
      <c r="VMI48" s="951"/>
      <c r="VMJ48" s="951"/>
      <c r="VMK48" s="951"/>
      <c r="VML48" s="951"/>
      <c r="VMM48" s="951"/>
      <c r="VMN48" s="951"/>
      <c r="VMO48" s="951"/>
      <c r="VMP48" s="951"/>
      <c r="VMQ48" s="951"/>
      <c r="VMR48" s="951"/>
      <c r="VMS48" s="951"/>
      <c r="VMT48" s="951"/>
      <c r="VMU48" s="951"/>
      <c r="VMV48" s="951"/>
      <c r="VMW48" s="951"/>
      <c r="VMX48" s="951"/>
      <c r="VMY48" s="951"/>
      <c r="VMZ48" s="951"/>
      <c r="VNA48" s="951"/>
      <c r="VNB48" s="951"/>
      <c r="VNC48" s="951"/>
      <c r="VND48" s="951"/>
      <c r="VNE48" s="951"/>
      <c r="VNF48" s="951"/>
      <c r="VNG48" s="951"/>
      <c r="VNH48" s="951"/>
      <c r="VNI48" s="951"/>
      <c r="VNJ48" s="951"/>
      <c r="VNK48" s="951"/>
      <c r="VNL48" s="951"/>
      <c r="VNM48" s="951"/>
      <c r="VNN48" s="951"/>
      <c r="VNO48" s="951"/>
      <c r="VNP48" s="951"/>
      <c r="VNQ48" s="951"/>
      <c r="VNR48" s="951"/>
      <c r="VNS48" s="951"/>
      <c r="VNT48" s="951"/>
      <c r="VNU48" s="951"/>
      <c r="VNV48" s="951"/>
      <c r="VNW48" s="951"/>
      <c r="VNX48" s="951"/>
      <c r="VNY48" s="951"/>
      <c r="VNZ48" s="951"/>
      <c r="VOA48" s="951"/>
      <c r="VOB48" s="951"/>
      <c r="VOC48" s="951"/>
      <c r="VOD48" s="951"/>
      <c r="VOE48" s="951"/>
      <c r="VOF48" s="951"/>
      <c r="VOG48" s="951"/>
      <c r="VOH48" s="951"/>
      <c r="VOI48" s="951"/>
      <c r="VOJ48" s="951"/>
      <c r="VOK48" s="951"/>
      <c r="VOL48" s="951"/>
      <c r="VOM48" s="951"/>
      <c r="VON48" s="951"/>
      <c r="VOO48" s="951"/>
      <c r="VOP48" s="951"/>
      <c r="VOQ48" s="951"/>
      <c r="VOR48" s="951"/>
      <c r="VOS48" s="951"/>
      <c r="VOT48" s="951"/>
      <c r="VOU48" s="951"/>
      <c r="VOV48" s="951"/>
      <c r="VOW48" s="951"/>
      <c r="VOX48" s="951"/>
      <c r="VOY48" s="951"/>
      <c r="VOZ48" s="951"/>
      <c r="VPA48" s="951"/>
      <c r="VPB48" s="951"/>
      <c r="VPC48" s="951"/>
      <c r="VPD48" s="951"/>
      <c r="VPE48" s="951"/>
      <c r="VPF48" s="951"/>
      <c r="VPG48" s="951"/>
      <c r="VPH48" s="951"/>
      <c r="VPI48" s="951"/>
      <c r="VPJ48" s="951"/>
      <c r="VPK48" s="951"/>
      <c r="VPL48" s="951"/>
      <c r="VPM48" s="951"/>
      <c r="VPN48" s="951"/>
      <c r="VPO48" s="951"/>
      <c r="VPP48" s="951"/>
      <c r="VPQ48" s="951"/>
      <c r="VPR48" s="951"/>
      <c r="VPS48" s="951"/>
      <c r="VPT48" s="951"/>
      <c r="VPU48" s="951"/>
      <c r="VPV48" s="951"/>
      <c r="VPW48" s="951"/>
      <c r="VPX48" s="951"/>
      <c r="VPY48" s="951"/>
      <c r="VPZ48" s="951"/>
      <c r="VQA48" s="951"/>
      <c r="VQB48" s="951"/>
      <c r="VQC48" s="951"/>
      <c r="VQD48" s="951"/>
      <c r="VQE48" s="951"/>
      <c r="VQF48" s="951"/>
      <c r="VQG48" s="951"/>
      <c r="VQH48" s="951"/>
      <c r="VQI48" s="951"/>
      <c r="VQJ48" s="951"/>
      <c r="VQK48" s="951"/>
      <c r="VQL48" s="951"/>
      <c r="VQM48" s="951"/>
      <c r="VQN48" s="951"/>
      <c r="VQO48" s="951"/>
      <c r="VQP48" s="951"/>
      <c r="VQQ48" s="951"/>
      <c r="VQR48" s="951"/>
      <c r="VQS48" s="951"/>
      <c r="VQT48" s="951"/>
      <c r="VQU48" s="951"/>
      <c r="VQV48" s="951"/>
      <c r="VQW48" s="951"/>
      <c r="VQX48" s="951"/>
      <c r="VQY48" s="951"/>
      <c r="VQZ48" s="951"/>
      <c r="VRA48" s="951"/>
      <c r="VRB48" s="951"/>
      <c r="VRC48" s="951"/>
      <c r="VRD48" s="951"/>
      <c r="VRE48" s="951"/>
      <c r="VRF48" s="951"/>
      <c r="VRG48" s="951"/>
      <c r="VRH48" s="951"/>
      <c r="VRI48" s="951"/>
      <c r="VRJ48" s="951"/>
      <c r="VRK48" s="951"/>
      <c r="VRL48" s="951"/>
      <c r="VRM48" s="951"/>
      <c r="VRN48" s="951"/>
      <c r="VRO48" s="951"/>
      <c r="VRP48" s="951"/>
      <c r="VRQ48" s="951"/>
      <c r="VRR48" s="951"/>
      <c r="VRS48" s="951"/>
      <c r="VRT48" s="951"/>
      <c r="VRU48" s="951"/>
      <c r="VRV48" s="951"/>
      <c r="VRW48" s="951"/>
      <c r="VRX48" s="951"/>
      <c r="VRY48" s="951"/>
      <c r="VRZ48" s="951"/>
      <c r="VSA48" s="951"/>
      <c r="VSB48" s="951"/>
      <c r="VSC48" s="951"/>
      <c r="VSD48" s="951"/>
      <c r="VSE48" s="951"/>
      <c r="VSF48" s="951"/>
      <c r="VSG48" s="951"/>
      <c r="VSH48" s="951"/>
      <c r="VSI48" s="951"/>
      <c r="VSJ48" s="951"/>
      <c r="VSK48" s="951"/>
      <c r="VSL48" s="951"/>
      <c r="VSM48" s="951"/>
      <c r="VSN48" s="951"/>
      <c r="VSO48" s="951"/>
      <c r="VSP48" s="951"/>
      <c r="VSQ48" s="951"/>
      <c r="VSR48" s="951"/>
      <c r="VSS48" s="951"/>
      <c r="VST48" s="951"/>
      <c r="VSU48" s="951"/>
      <c r="VSV48" s="951"/>
      <c r="VSW48" s="951"/>
      <c r="VSX48" s="951"/>
      <c r="VSY48" s="951"/>
      <c r="VSZ48" s="951"/>
      <c r="VTA48" s="951"/>
      <c r="VTB48" s="951"/>
      <c r="VTC48" s="951"/>
      <c r="VTD48" s="951"/>
      <c r="VTE48" s="951"/>
      <c r="VTF48" s="951"/>
      <c r="VTG48" s="951"/>
      <c r="VTH48" s="951"/>
      <c r="VTI48" s="951"/>
      <c r="VTJ48" s="951"/>
      <c r="VTK48" s="951"/>
      <c r="VTL48" s="951"/>
      <c r="VTM48" s="951"/>
      <c r="VTN48" s="951"/>
      <c r="VTO48" s="951"/>
      <c r="VTP48" s="951"/>
      <c r="VTQ48" s="951"/>
      <c r="VTR48" s="951"/>
      <c r="VTS48" s="951"/>
      <c r="VTT48" s="951"/>
      <c r="VTU48" s="951"/>
      <c r="VTV48" s="951"/>
      <c r="VTW48" s="951"/>
      <c r="VTX48" s="951"/>
      <c r="VTY48" s="951"/>
      <c r="VTZ48" s="951"/>
      <c r="VUA48" s="951"/>
      <c r="VUB48" s="951"/>
      <c r="VUC48" s="951"/>
      <c r="VUD48" s="951"/>
      <c r="VUE48" s="951"/>
      <c r="VUF48" s="951"/>
      <c r="VUG48" s="951"/>
      <c r="VUH48" s="951"/>
      <c r="VUI48" s="951"/>
      <c r="VUJ48" s="951"/>
      <c r="VUK48" s="951"/>
      <c r="VUL48" s="951"/>
      <c r="VUM48" s="951"/>
      <c r="VUN48" s="951"/>
      <c r="VUO48" s="951"/>
      <c r="VUP48" s="951"/>
      <c r="VUQ48" s="951"/>
      <c r="VUR48" s="951"/>
      <c r="VUS48" s="951"/>
      <c r="VUT48" s="951"/>
      <c r="VUU48" s="951"/>
      <c r="VUV48" s="951"/>
      <c r="VUW48" s="951"/>
      <c r="VUX48" s="951"/>
      <c r="VUY48" s="951"/>
      <c r="VUZ48" s="951"/>
      <c r="VVA48" s="951"/>
      <c r="VVB48" s="951"/>
      <c r="VVC48" s="951"/>
      <c r="VVD48" s="951"/>
      <c r="VVE48" s="951"/>
      <c r="VVF48" s="951"/>
      <c r="VVG48" s="951"/>
      <c r="VVH48" s="951"/>
      <c r="VVI48" s="951"/>
      <c r="VVJ48" s="951"/>
      <c r="VVK48" s="951"/>
      <c r="VVL48" s="951"/>
      <c r="VVM48" s="951"/>
      <c r="VVN48" s="951"/>
      <c r="VVO48" s="951"/>
      <c r="VVP48" s="951"/>
      <c r="VVQ48" s="951"/>
      <c r="VVR48" s="951"/>
      <c r="VVS48" s="951"/>
      <c r="VVT48" s="951"/>
      <c r="VVU48" s="951"/>
      <c r="VVV48" s="951"/>
      <c r="VVW48" s="951"/>
      <c r="VVX48" s="951"/>
      <c r="VVY48" s="951"/>
      <c r="VVZ48" s="951"/>
      <c r="VWA48" s="951"/>
      <c r="VWB48" s="951"/>
      <c r="VWC48" s="951"/>
      <c r="VWD48" s="951"/>
      <c r="VWE48" s="951"/>
      <c r="VWF48" s="951"/>
      <c r="VWG48" s="951"/>
      <c r="VWH48" s="951"/>
      <c r="VWI48" s="951"/>
      <c r="VWJ48" s="951"/>
      <c r="VWK48" s="951"/>
      <c r="VWL48" s="951"/>
      <c r="VWM48" s="951"/>
      <c r="VWN48" s="951"/>
      <c r="VWO48" s="951"/>
      <c r="VWP48" s="951"/>
      <c r="VWQ48" s="951"/>
      <c r="VWR48" s="951"/>
      <c r="VWS48" s="951"/>
      <c r="VWT48" s="951"/>
      <c r="VWU48" s="951"/>
      <c r="VWV48" s="951"/>
      <c r="VWW48" s="951"/>
      <c r="VWX48" s="951"/>
      <c r="VWY48" s="951"/>
      <c r="VWZ48" s="951"/>
      <c r="VXA48" s="951"/>
      <c r="VXB48" s="951"/>
      <c r="VXC48" s="951"/>
      <c r="VXD48" s="951"/>
      <c r="VXE48" s="951"/>
      <c r="VXF48" s="951"/>
      <c r="VXG48" s="951"/>
      <c r="VXH48" s="951"/>
      <c r="VXI48" s="951"/>
      <c r="VXJ48" s="951"/>
      <c r="VXK48" s="951"/>
      <c r="VXL48" s="951"/>
      <c r="VXM48" s="951"/>
      <c r="VXN48" s="951"/>
      <c r="VXO48" s="951"/>
      <c r="VXP48" s="951"/>
      <c r="VXQ48" s="951"/>
      <c r="VXR48" s="951"/>
      <c r="VXS48" s="951"/>
      <c r="VXT48" s="951"/>
      <c r="VXU48" s="951"/>
      <c r="VXV48" s="951"/>
      <c r="VXW48" s="951"/>
      <c r="VXX48" s="951"/>
      <c r="VXY48" s="951"/>
      <c r="VXZ48" s="951"/>
      <c r="VYA48" s="951"/>
      <c r="VYB48" s="951"/>
      <c r="VYC48" s="951"/>
      <c r="VYD48" s="951"/>
      <c r="VYE48" s="951"/>
      <c r="VYF48" s="951"/>
      <c r="VYG48" s="951"/>
      <c r="VYH48" s="951"/>
      <c r="VYI48" s="951"/>
      <c r="VYJ48" s="951"/>
      <c r="VYK48" s="951"/>
      <c r="VYL48" s="951"/>
      <c r="VYM48" s="951"/>
      <c r="VYN48" s="951"/>
      <c r="VYO48" s="951"/>
      <c r="VYP48" s="951"/>
      <c r="VYQ48" s="951"/>
      <c r="VYR48" s="951"/>
      <c r="VYS48" s="951"/>
      <c r="VYT48" s="951"/>
      <c r="VYU48" s="951"/>
      <c r="VYV48" s="951"/>
      <c r="VYW48" s="951"/>
      <c r="VYX48" s="951"/>
      <c r="VYY48" s="951"/>
      <c r="VYZ48" s="951"/>
      <c r="VZA48" s="951"/>
      <c r="VZB48" s="951"/>
      <c r="VZC48" s="951"/>
      <c r="VZD48" s="951"/>
      <c r="VZE48" s="951"/>
      <c r="VZF48" s="951"/>
      <c r="VZG48" s="951"/>
      <c r="VZH48" s="951"/>
      <c r="VZI48" s="951"/>
      <c r="VZJ48" s="951"/>
      <c r="VZK48" s="951"/>
      <c r="VZL48" s="951"/>
      <c r="VZM48" s="951"/>
      <c r="VZN48" s="951"/>
      <c r="VZO48" s="951"/>
      <c r="VZP48" s="951"/>
      <c r="VZQ48" s="951"/>
      <c r="VZR48" s="951"/>
      <c r="VZS48" s="951"/>
      <c r="VZT48" s="951"/>
      <c r="VZU48" s="951"/>
      <c r="VZV48" s="951"/>
      <c r="VZW48" s="951"/>
      <c r="VZX48" s="951"/>
      <c r="VZY48" s="951"/>
      <c r="VZZ48" s="951"/>
      <c r="WAA48" s="951"/>
      <c r="WAB48" s="951"/>
      <c r="WAC48" s="951"/>
      <c r="WAD48" s="951"/>
      <c r="WAE48" s="951"/>
      <c r="WAF48" s="951"/>
      <c r="WAG48" s="951"/>
      <c r="WAH48" s="951"/>
      <c r="WAI48" s="951"/>
      <c r="WAJ48" s="951"/>
      <c r="WAK48" s="951"/>
      <c r="WAL48" s="951"/>
      <c r="WAM48" s="951"/>
      <c r="WAN48" s="951"/>
      <c r="WAO48" s="951"/>
      <c r="WAP48" s="951"/>
      <c r="WAQ48" s="951"/>
      <c r="WAR48" s="951"/>
      <c r="WAS48" s="951"/>
      <c r="WAT48" s="951"/>
      <c r="WAU48" s="951"/>
      <c r="WAV48" s="951"/>
      <c r="WAW48" s="951"/>
      <c r="WAX48" s="951"/>
      <c r="WAY48" s="951"/>
      <c r="WAZ48" s="951"/>
      <c r="WBA48" s="951"/>
      <c r="WBB48" s="951"/>
      <c r="WBC48" s="951"/>
      <c r="WBD48" s="951"/>
      <c r="WBE48" s="951"/>
      <c r="WBF48" s="951"/>
      <c r="WBG48" s="951"/>
      <c r="WBH48" s="951"/>
      <c r="WBI48" s="951"/>
      <c r="WBJ48" s="951"/>
      <c r="WBK48" s="951"/>
      <c r="WBL48" s="951"/>
      <c r="WBM48" s="951"/>
      <c r="WBN48" s="951"/>
      <c r="WBO48" s="951"/>
      <c r="WBP48" s="951"/>
      <c r="WBQ48" s="951"/>
      <c r="WBR48" s="951"/>
      <c r="WBS48" s="951"/>
      <c r="WBT48" s="951"/>
      <c r="WBU48" s="951"/>
      <c r="WBV48" s="951"/>
      <c r="WBW48" s="951"/>
      <c r="WBX48" s="951"/>
      <c r="WBY48" s="951"/>
      <c r="WBZ48" s="951"/>
      <c r="WCA48" s="951"/>
      <c r="WCB48" s="951"/>
      <c r="WCC48" s="951"/>
      <c r="WCD48" s="951"/>
      <c r="WCE48" s="951"/>
      <c r="WCF48" s="951"/>
      <c r="WCG48" s="951"/>
      <c r="WCH48" s="951"/>
      <c r="WCI48" s="951"/>
      <c r="WCJ48" s="951"/>
      <c r="WCK48" s="951"/>
      <c r="WCL48" s="951"/>
      <c r="WCM48" s="951"/>
      <c r="WCN48" s="951"/>
      <c r="WCO48" s="951"/>
      <c r="WCP48" s="951"/>
      <c r="WCQ48" s="951"/>
      <c r="WCR48" s="951"/>
      <c r="WCS48" s="951"/>
      <c r="WCT48" s="951"/>
      <c r="WCU48" s="951"/>
      <c r="WCV48" s="951"/>
      <c r="WCW48" s="951"/>
      <c r="WCX48" s="951"/>
      <c r="WCY48" s="951"/>
      <c r="WCZ48" s="951"/>
      <c r="WDA48" s="951"/>
      <c r="WDB48" s="951"/>
      <c r="WDC48" s="951"/>
      <c r="WDD48" s="951"/>
      <c r="WDE48" s="951"/>
      <c r="WDF48" s="951"/>
      <c r="WDG48" s="951"/>
      <c r="WDH48" s="951"/>
      <c r="WDI48" s="951"/>
      <c r="WDJ48" s="951"/>
      <c r="WDK48" s="951"/>
      <c r="WDL48" s="951"/>
      <c r="WDM48" s="951"/>
      <c r="WDN48" s="951"/>
      <c r="WDO48" s="951"/>
      <c r="WDP48" s="951"/>
      <c r="WDQ48" s="951"/>
      <c r="WDR48" s="951"/>
      <c r="WDS48" s="951"/>
      <c r="WDT48" s="951"/>
      <c r="WDU48" s="951"/>
      <c r="WDV48" s="951"/>
      <c r="WDW48" s="951"/>
      <c r="WDX48" s="951"/>
      <c r="WDY48" s="951"/>
      <c r="WDZ48" s="951"/>
      <c r="WEA48" s="951"/>
      <c r="WEB48" s="951"/>
      <c r="WEC48" s="951"/>
      <c r="WED48" s="951"/>
      <c r="WEE48" s="951"/>
      <c r="WEF48" s="951"/>
      <c r="WEG48" s="951"/>
      <c r="WEH48" s="951"/>
      <c r="WEI48" s="951"/>
      <c r="WEJ48" s="951"/>
      <c r="WEK48" s="951"/>
      <c r="WEL48" s="951"/>
      <c r="WEM48" s="951"/>
      <c r="WEN48" s="951"/>
      <c r="WEO48" s="951"/>
      <c r="WEP48" s="951"/>
      <c r="WEQ48" s="951"/>
      <c r="WER48" s="951"/>
      <c r="WES48" s="951"/>
      <c r="WET48" s="951"/>
      <c r="WEU48" s="951"/>
      <c r="WEV48" s="951"/>
      <c r="WEW48" s="951"/>
      <c r="WEX48" s="951"/>
      <c r="WEY48" s="951"/>
      <c r="WEZ48" s="951"/>
      <c r="WFA48" s="951"/>
      <c r="WFB48" s="951"/>
      <c r="WFC48" s="951"/>
      <c r="WFD48" s="951"/>
      <c r="WFE48" s="951"/>
      <c r="WFF48" s="951"/>
      <c r="WFG48" s="951"/>
      <c r="WFH48" s="951"/>
      <c r="WFI48" s="951"/>
      <c r="WFJ48" s="951"/>
      <c r="WFK48" s="951"/>
      <c r="WFL48" s="951"/>
      <c r="WFM48" s="951"/>
      <c r="WFN48" s="951"/>
      <c r="WFO48" s="951"/>
      <c r="WFP48" s="951"/>
      <c r="WFQ48" s="951"/>
      <c r="WFR48" s="951"/>
      <c r="WFS48" s="951"/>
      <c r="WFT48" s="951"/>
      <c r="WFU48" s="951"/>
      <c r="WFV48" s="951"/>
      <c r="WFW48" s="951"/>
      <c r="WFX48" s="951"/>
      <c r="WFY48" s="951"/>
      <c r="WFZ48" s="951"/>
      <c r="WGA48" s="951"/>
      <c r="WGB48" s="951"/>
      <c r="WGC48" s="951"/>
      <c r="WGD48" s="951"/>
      <c r="WGE48" s="951"/>
      <c r="WGF48" s="951"/>
      <c r="WGG48" s="951"/>
      <c r="WGH48" s="951"/>
      <c r="WGI48" s="951"/>
      <c r="WGJ48" s="951"/>
      <c r="WGK48" s="951"/>
      <c r="WGL48" s="951"/>
      <c r="WGM48" s="951"/>
      <c r="WGN48" s="951"/>
      <c r="WGO48" s="951"/>
      <c r="WGP48" s="951"/>
      <c r="WGQ48" s="951"/>
      <c r="WGR48" s="951"/>
      <c r="WGS48" s="951"/>
      <c r="WGT48" s="951"/>
      <c r="WGU48" s="951"/>
      <c r="WGV48" s="951"/>
      <c r="WGW48" s="951"/>
      <c r="WGX48" s="951"/>
      <c r="WGY48" s="951"/>
      <c r="WGZ48" s="951"/>
      <c r="WHA48" s="951"/>
      <c r="WHB48" s="951"/>
      <c r="WHC48" s="951"/>
      <c r="WHD48" s="951"/>
      <c r="WHE48" s="951"/>
      <c r="WHF48" s="951"/>
      <c r="WHG48" s="951"/>
      <c r="WHH48" s="951"/>
      <c r="WHI48" s="951"/>
      <c r="WHJ48" s="951"/>
      <c r="WHK48" s="951"/>
      <c r="WHL48" s="951"/>
      <c r="WHM48" s="951"/>
      <c r="WHN48" s="951"/>
      <c r="WHO48" s="951"/>
      <c r="WHP48" s="951"/>
      <c r="WHQ48" s="951"/>
      <c r="WHR48" s="951"/>
      <c r="WHS48" s="951"/>
      <c r="WHT48" s="951"/>
      <c r="WHU48" s="951"/>
      <c r="WHV48" s="951"/>
      <c r="WHW48" s="951"/>
      <c r="WHX48" s="951"/>
      <c r="WHY48" s="951"/>
      <c r="WHZ48" s="951"/>
      <c r="WIA48" s="951"/>
      <c r="WIB48" s="951"/>
      <c r="WIC48" s="951"/>
      <c r="WID48" s="951"/>
      <c r="WIE48" s="951"/>
      <c r="WIF48" s="951"/>
      <c r="WIG48" s="951"/>
      <c r="WIH48" s="951"/>
      <c r="WII48" s="951"/>
      <c r="WIJ48" s="951"/>
      <c r="WIK48" s="951"/>
      <c r="WIL48" s="951"/>
      <c r="WIM48" s="951"/>
      <c r="WIN48" s="951"/>
      <c r="WIO48" s="951"/>
      <c r="WIP48" s="951"/>
      <c r="WIQ48" s="951"/>
      <c r="WIR48" s="951"/>
      <c r="WIS48" s="951"/>
      <c r="WIT48" s="951"/>
      <c r="WIU48" s="951"/>
      <c r="WIV48" s="951"/>
      <c r="WIW48" s="951"/>
      <c r="WIX48" s="951"/>
      <c r="WIY48" s="951"/>
      <c r="WIZ48" s="951"/>
      <c r="WJA48" s="951"/>
      <c r="WJB48" s="951"/>
      <c r="WJC48" s="951"/>
      <c r="WJD48" s="951"/>
      <c r="WJE48" s="951"/>
      <c r="WJF48" s="951"/>
      <c r="WJG48" s="951"/>
      <c r="WJH48" s="951"/>
      <c r="WJI48" s="951"/>
      <c r="WJJ48" s="951"/>
      <c r="WJK48" s="951"/>
      <c r="WJL48" s="951"/>
      <c r="WJM48" s="951"/>
      <c r="WJN48" s="951"/>
      <c r="WJO48" s="951"/>
      <c r="WJP48" s="951"/>
      <c r="WJQ48" s="951"/>
      <c r="WJR48" s="951"/>
      <c r="WJS48" s="951"/>
      <c r="WJT48" s="951"/>
      <c r="WJU48" s="951"/>
      <c r="WJV48" s="951"/>
      <c r="WJW48" s="951"/>
      <c r="WJX48" s="951"/>
      <c r="WJY48" s="951"/>
      <c r="WJZ48" s="951"/>
      <c r="WKA48" s="951"/>
      <c r="WKB48" s="951"/>
      <c r="WKC48" s="951"/>
      <c r="WKD48" s="951"/>
      <c r="WKE48" s="951"/>
      <c r="WKF48" s="951"/>
      <c r="WKG48" s="951"/>
      <c r="WKH48" s="951"/>
      <c r="WKI48" s="951"/>
      <c r="WKJ48" s="951"/>
      <c r="WKK48" s="951"/>
      <c r="WKL48" s="951"/>
      <c r="WKM48" s="951"/>
      <c r="WKN48" s="951"/>
      <c r="WKO48" s="951"/>
      <c r="WKP48" s="951"/>
      <c r="WKQ48" s="951"/>
      <c r="WKR48" s="951"/>
      <c r="WKS48" s="951"/>
      <c r="WKT48" s="951"/>
      <c r="WKU48" s="951"/>
      <c r="WKV48" s="951"/>
      <c r="WKW48" s="951"/>
      <c r="WKX48" s="951"/>
      <c r="WKY48" s="951"/>
      <c r="WKZ48" s="951"/>
      <c r="WLA48" s="951"/>
      <c r="WLB48" s="951"/>
      <c r="WLC48" s="951"/>
      <c r="WLD48" s="951"/>
      <c r="WLE48" s="951"/>
      <c r="WLF48" s="951"/>
      <c r="WLG48" s="951"/>
      <c r="WLH48" s="951"/>
      <c r="WLI48" s="951"/>
      <c r="WLJ48" s="951"/>
      <c r="WLK48" s="951"/>
      <c r="WLL48" s="951"/>
      <c r="WLM48" s="951"/>
      <c r="WLN48" s="951"/>
      <c r="WLO48" s="951"/>
      <c r="WLP48" s="951"/>
      <c r="WLQ48" s="951"/>
      <c r="WLR48" s="951"/>
      <c r="WLS48" s="951"/>
      <c r="WLT48" s="951"/>
      <c r="WLU48" s="951"/>
      <c r="WLV48" s="951"/>
      <c r="WLW48" s="951"/>
      <c r="WLX48" s="951"/>
      <c r="WLY48" s="951"/>
      <c r="WLZ48" s="951"/>
      <c r="WMA48" s="951"/>
      <c r="WMB48" s="951"/>
      <c r="WMC48" s="951"/>
      <c r="WMD48" s="951"/>
      <c r="WME48" s="951"/>
      <c r="WMF48" s="951"/>
      <c r="WMG48" s="951"/>
      <c r="WMH48" s="951"/>
      <c r="WMI48" s="951"/>
      <c r="WMJ48" s="951"/>
      <c r="WMK48" s="951"/>
      <c r="WML48" s="951"/>
      <c r="WMM48" s="951"/>
      <c r="WMN48" s="951"/>
      <c r="WMO48" s="951"/>
      <c r="WMP48" s="951"/>
      <c r="WMQ48" s="951"/>
      <c r="WMR48" s="951"/>
      <c r="WMS48" s="951"/>
      <c r="WMT48" s="951"/>
      <c r="WMU48" s="951"/>
      <c r="WMV48" s="951"/>
      <c r="WMW48" s="951"/>
      <c r="WMX48" s="951"/>
      <c r="WMY48" s="951"/>
      <c r="WMZ48" s="951"/>
      <c r="WNA48" s="951"/>
      <c r="WNB48" s="951"/>
      <c r="WNC48" s="951"/>
      <c r="WND48" s="951"/>
      <c r="WNE48" s="951"/>
      <c r="WNF48" s="951"/>
      <c r="WNG48" s="951"/>
      <c r="WNH48" s="951"/>
      <c r="WNI48" s="951"/>
      <c r="WNJ48" s="951"/>
      <c r="WNK48" s="951"/>
      <c r="WNL48" s="951"/>
      <c r="WNM48" s="951"/>
      <c r="WNN48" s="951"/>
      <c r="WNO48" s="951"/>
      <c r="WNP48" s="951"/>
      <c r="WNQ48" s="951"/>
      <c r="WNR48" s="951"/>
      <c r="WNS48" s="951"/>
      <c r="WNT48" s="951"/>
      <c r="WNU48" s="951"/>
      <c r="WNV48" s="951"/>
      <c r="WNW48" s="951"/>
      <c r="WNX48" s="951"/>
      <c r="WNY48" s="951"/>
      <c r="WNZ48" s="951"/>
      <c r="WOA48" s="951"/>
      <c r="WOB48" s="951"/>
      <c r="WOC48" s="951"/>
      <c r="WOD48" s="951"/>
      <c r="WOE48" s="951"/>
      <c r="WOF48" s="951"/>
      <c r="WOG48" s="951"/>
      <c r="WOH48" s="951"/>
      <c r="WOI48" s="951"/>
      <c r="WOJ48" s="951"/>
      <c r="WOK48" s="951"/>
      <c r="WOL48" s="951"/>
      <c r="WOM48" s="951"/>
      <c r="WON48" s="951"/>
      <c r="WOO48" s="951"/>
      <c r="WOP48" s="951"/>
      <c r="WOQ48" s="951"/>
      <c r="WOR48" s="951"/>
      <c r="WOS48" s="951"/>
      <c r="WOT48" s="951"/>
      <c r="WOU48" s="951"/>
      <c r="WOV48" s="951"/>
      <c r="WOW48" s="951"/>
      <c r="WOX48" s="951"/>
      <c r="WOY48" s="951"/>
      <c r="WOZ48" s="951"/>
      <c r="WPA48" s="951"/>
      <c r="WPB48" s="951"/>
      <c r="WPC48" s="951"/>
      <c r="WPD48" s="951"/>
      <c r="WPE48" s="951"/>
      <c r="WPF48" s="951"/>
      <c r="WPG48" s="951"/>
      <c r="WPH48" s="951"/>
      <c r="WPI48" s="951"/>
      <c r="WPJ48" s="951"/>
      <c r="WPK48" s="951"/>
      <c r="WPL48" s="951"/>
      <c r="WPM48" s="951"/>
      <c r="WPN48" s="951"/>
      <c r="WPO48" s="951"/>
      <c r="WPP48" s="951"/>
      <c r="WPQ48" s="951"/>
      <c r="WPR48" s="951"/>
      <c r="WPS48" s="951"/>
      <c r="WPT48" s="951"/>
      <c r="WPU48" s="951"/>
      <c r="WPV48" s="951"/>
      <c r="WPW48" s="951"/>
      <c r="WPX48" s="951"/>
      <c r="WPY48" s="951"/>
      <c r="WPZ48" s="951"/>
      <c r="WQA48" s="951"/>
      <c r="WQB48" s="951"/>
      <c r="WQC48" s="951"/>
      <c r="WQD48" s="951"/>
      <c r="WQE48" s="951"/>
      <c r="WQF48" s="951"/>
      <c r="WQG48" s="951"/>
      <c r="WQH48" s="951"/>
      <c r="WQI48" s="951"/>
      <c r="WQJ48" s="951"/>
      <c r="WQK48" s="951"/>
      <c r="WQL48" s="951"/>
      <c r="WQM48" s="951"/>
      <c r="WQN48" s="951"/>
      <c r="WQO48" s="951"/>
      <c r="WQP48" s="951"/>
      <c r="WQQ48" s="951"/>
      <c r="WQR48" s="951"/>
      <c r="WQS48" s="951"/>
      <c r="WQT48" s="951"/>
      <c r="WQU48" s="951"/>
      <c r="WQV48" s="951"/>
      <c r="WQW48" s="951"/>
      <c r="WQX48" s="951"/>
      <c r="WQY48" s="951"/>
      <c r="WQZ48" s="951"/>
      <c r="WRA48" s="951"/>
      <c r="WRB48" s="951"/>
      <c r="WRC48" s="951"/>
      <c r="WRD48" s="951"/>
      <c r="WRE48" s="951"/>
      <c r="WRF48" s="951"/>
      <c r="WRG48" s="951"/>
      <c r="WRH48" s="951"/>
      <c r="WRI48" s="951"/>
      <c r="WRJ48" s="951"/>
      <c r="WRK48" s="951"/>
      <c r="WRL48" s="951"/>
      <c r="WRM48" s="951"/>
      <c r="WRN48" s="951"/>
      <c r="WRO48" s="951"/>
      <c r="WRP48" s="951"/>
      <c r="WRQ48" s="951"/>
      <c r="WRR48" s="951"/>
      <c r="WRS48" s="951"/>
      <c r="WRT48" s="951"/>
      <c r="WRU48" s="951"/>
      <c r="WRV48" s="951"/>
      <c r="WRW48" s="951"/>
      <c r="WRX48" s="951"/>
      <c r="WRY48" s="951"/>
      <c r="WRZ48" s="951"/>
      <c r="WSA48" s="951"/>
      <c r="WSB48" s="951"/>
      <c r="WSC48" s="951"/>
      <c r="WSD48" s="951"/>
      <c r="WSE48" s="951"/>
      <c r="WSF48" s="951"/>
      <c r="WSG48" s="951"/>
      <c r="WSH48" s="951"/>
      <c r="WSI48" s="951"/>
      <c r="WSJ48" s="951"/>
      <c r="WSK48" s="951"/>
      <c r="WSL48" s="951"/>
      <c r="WSM48" s="951"/>
      <c r="WSN48" s="951"/>
      <c r="WSO48" s="951"/>
      <c r="WSP48" s="951"/>
      <c r="WSQ48" s="951"/>
      <c r="WSR48" s="951"/>
      <c r="WSS48" s="951"/>
      <c r="WST48" s="951"/>
      <c r="WSU48" s="951"/>
      <c r="WSV48" s="951"/>
      <c r="WSW48" s="951"/>
      <c r="WSX48" s="951"/>
      <c r="WSY48" s="951"/>
      <c r="WSZ48" s="951"/>
      <c r="WTA48" s="951"/>
      <c r="WTB48" s="951"/>
      <c r="WTC48" s="951"/>
      <c r="WTD48" s="951"/>
      <c r="WTE48" s="951"/>
      <c r="WTF48" s="951"/>
      <c r="WTG48" s="951"/>
      <c r="WTH48" s="951"/>
      <c r="WTI48" s="951"/>
      <c r="WTJ48" s="951"/>
      <c r="WTK48" s="951"/>
      <c r="WTL48" s="951"/>
      <c r="WTM48" s="951"/>
      <c r="WTN48" s="951"/>
      <c r="WTO48" s="951"/>
      <c r="WTP48" s="951"/>
      <c r="WTQ48" s="951"/>
      <c r="WTR48" s="951"/>
      <c r="WTS48" s="951"/>
      <c r="WTT48" s="951"/>
      <c r="WTU48" s="951"/>
      <c r="WTV48" s="951"/>
      <c r="WTW48" s="951"/>
      <c r="WTX48" s="951"/>
      <c r="WTY48" s="951"/>
      <c r="WTZ48" s="951"/>
      <c r="WUA48" s="951"/>
      <c r="WUB48" s="951"/>
      <c r="WUC48" s="951"/>
      <c r="WUD48" s="951"/>
      <c r="WUE48" s="951"/>
      <c r="WUF48" s="951"/>
      <c r="WUG48" s="951"/>
      <c r="WUH48" s="951"/>
      <c r="WUI48" s="951"/>
      <c r="WUJ48" s="951"/>
      <c r="WUK48" s="951"/>
      <c r="WUL48" s="951"/>
      <c r="WUM48" s="951"/>
      <c r="WUN48" s="951"/>
      <c r="WUO48" s="951"/>
      <c r="WUP48" s="951"/>
      <c r="WUQ48" s="951"/>
      <c r="WUR48" s="951"/>
      <c r="WUS48" s="951"/>
      <c r="WUT48" s="951"/>
      <c r="WUU48" s="951"/>
      <c r="WUV48" s="951"/>
      <c r="WUW48" s="951"/>
      <c r="WUX48" s="951"/>
      <c r="WUY48" s="951"/>
      <c r="WUZ48" s="951"/>
      <c r="WVA48" s="951"/>
      <c r="WVB48" s="951"/>
      <c r="WVC48" s="951"/>
      <c r="WVD48" s="951"/>
      <c r="WVE48" s="951"/>
      <c r="WVF48" s="951"/>
      <c r="WVG48" s="951"/>
      <c r="WVH48" s="951"/>
      <c r="WVI48" s="951"/>
      <c r="WVJ48" s="951"/>
      <c r="WVK48" s="951"/>
      <c r="WVL48" s="951"/>
      <c r="WVM48" s="951"/>
      <c r="WVN48" s="951"/>
      <c r="WVO48" s="951"/>
      <c r="WVP48" s="951"/>
      <c r="WVQ48" s="951"/>
      <c r="WVR48" s="951"/>
      <c r="WVS48" s="951"/>
      <c r="WVT48" s="951"/>
      <c r="WVU48" s="951"/>
      <c r="WVV48" s="951"/>
      <c r="WVW48" s="951"/>
      <c r="WVX48" s="951"/>
      <c r="WVY48" s="951"/>
      <c r="WVZ48" s="951"/>
      <c r="WWA48" s="951"/>
      <c r="WWB48" s="951"/>
      <c r="WWC48" s="951"/>
      <c r="WWD48" s="951"/>
      <c r="WWE48" s="951"/>
      <c r="WWF48" s="951"/>
      <c r="WWG48" s="951"/>
      <c r="WWH48" s="951"/>
      <c r="WWI48" s="951"/>
      <c r="WWJ48" s="951"/>
      <c r="WWK48" s="951"/>
      <c r="WWL48" s="951"/>
      <c r="WWM48" s="951"/>
      <c r="WWN48" s="951"/>
      <c r="WWO48" s="951"/>
      <c r="WWP48" s="951"/>
      <c r="WWQ48" s="951"/>
      <c r="WWR48" s="951"/>
      <c r="WWS48" s="951"/>
      <c r="WWT48" s="951"/>
      <c r="WWU48" s="951"/>
      <c r="WWV48" s="951"/>
      <c r="WWW48" s="951"/>
      <c r="WWX48" s="951"/>
      <c r="WWY48" s="951"/>
      <c r="WWZ48" s="951"/>
      <c r="WXA48" s="951"/>
      <c r="WXB48" s="951"/>
      <c r="WXC48" s="951"/>
      <c r="WXD48" s="951"/>
      <c r="WXE48" s="951"/>
      <c r="WXF48" s="951"/>
      <c r="WXG48" s="951"/>
      <c r="WXH48" s="951"/>
      <c r="WXI48" s="951"/>
      <c r="WXJ48" s="951"/>
      <c r="WXK48" s="951"/>
      <c r="WXL48" s="951"/>
      <c r="WXM48" s="951"/>
      <c r="WXN48" s="951"/>
      <c r="WXO48" s="951"/>
      <c r="WXP48" s="951"/>
      <c r="WXQ48" s="951"/>
      <c r="WXR48" s="951"/>
      <c r="WXS48" s="951"/>
      <c r="WXT48" s="951"/>
      <c r="WXU48" s="951"/>
      <c r="WXV48" s="951"/>
      <c r="WXW48" s="951"/>
      <c r="WXX48" s="951"/>
      <c r="WXY48" s="951"/>
      <c r="WXZ48" s="951"/>
      <c r="WYA48" s="951"/>
      <c r="WYB48" s="951"/>
      <c r="WYC48" s="951"/>
      <c r="WYD48" s="951"/>
      <c r="WYE48" s="951"/>
      <c r="WYF48" s="951"/>
      <c r="WYG48" s="951"/>
      <c r="WYH48" s="951"/>
      <c r="WYI48" s="951"/>
      <c r="WYJ48" s="951"/>
      <c r="WYK48" s="951"/>
      <c r="WYL48" s="951"/>
      <c r="WYM48" s="951"/>
      <c r="WYN48" s="951"/>
      <c r="WYO48" s="951"/>
      <c r="WYP48" s="951"/>
      <c r="WYQ48" s="951"/>
      <c r="WYR48" s="951"/>
      <c r="WYS48" s="951"/>
      <c r="WYT48" s="951"/>
      <c r="WYU48" s="951"/>
      <c r="WYV48" s="951"/>
      <c r="WYW48" s="951"/>
      <c r="WYX48" s="951"/>
      <c r="WYY48" s="951"/>
      <c r="WYZ48" s="951"/>
      <c r="WZA48" s="951"/>
      <c r="WZB48" s="951"/>
      <c r="WZC48" s="951"/>
      <c r="WZD48" s="951"/>
      <c r="WZE48" s="951"/>
      <c r="WZF48" s="951"/>
      <c r="WZG48" s="951"/>
      <c r="WZH48" s="951"/>
      <c r="WZI48" s="951"/>
      <c r="WZJ48" s="951"/>
      <c r="WZK48" s="951"/>
      <c r="WZL48" s="951"/>
      <c r="WZM48" s="951"/>
      <c r="WZN48" s="951"/>
      <c r="WZO48" s="951"/>
      <c r="WZP48" s="951"/>
      <c r="WZQ48" s="951"/>
      <c r="WZR48" s="951"/>
      <c r="WZS48" s="951"/>
      <c r="WZT48" s="951"/>
      <c r="WZU48" s="951"/>
      <c r="WZV48" s="951"/>
      <c r="WZW48" s="951"/>
      <c r="WZX48" s="951"/>
      <c r="WZY48" s="951"/>
      <c r="WZZ48" s="951"/>
      <c r="XAA48" s="951"/>
      <c r="XAB48" s="951"/>
      <c r="XAC48" s="951"/>
      <c r="XAD48" s="951"/>
      <c r="XAE48" s="951"/>
      <c r="XAF48" s="951"/>
      <c r="XAG48" s="951"/>
      <c r="XAH48" s="951"/>
      <c r="XAI48" s="951"/>
      <c r="XAJ48" s="951"/>
      <c r="XAK48" s="951"/>
      <c r="XAL48" s="951"/>
      <c r="XAM48" s="951"/>
      <c r="XAN48" s="951"/>
      <c r="XAO48" s="951"/>
      <c r="XAP48" s="951"/>
      <c r="XAQ48" s="951"/>
      <c r="XAR48" s="951"/>
      <c r="XAS48" s="951"/>
      <c r="XAT48" s="951"/>
      <c r="XAU48" s="951"/>
      <c r="XAV48" s="951"/>
      <c r="XAW48" s="951"/>
      <c r="XAX48" s="951"/>
      <c r="XAY48" s="951"/>
      <c r="XAZ48" s="951"/>
      <c r="XBA48" s="951"/>
      <c r="XBB48" s="951"/>
      <c r="XBC48" s="951"/>
      <c r="XBD48" s="951"/>
      <c r="XBE48" s="951"/>
      <c r="XBF48" s="951"/>
      <c r="XBG48" s="951"/>
      <c r="XBH48" s="951"/>
      <c r="XBI48" s="951"/>
      <c r="XBJ48" s="951"/>
      <c r="XBK48" s="951"/>
      <c r="XBL48" s="951"/>
      <c r="XBM48" s="951"/>
      <c r="XBN48" s="951"/>
      <c r="XBO48" s="951"/>
      <c r="XBP48" s="951"/>
      <c r="XBQ48" s="951"/>
      <c r="XBR48" s="951"/>
      <c r="XBS48" s="951"/>
      <c r="XBT48" s="951"/>
      <c r="XBU48" s="951"/>
      <c r="XBV48" s="951"/>
      <c r="XBW48" s="951"/>
      <c r="XBX48" s="951"/>
      <c r="XBY48" s="951"/>
      <c r="XBZ48" s="951"/>
      <c r="XCA48" s="951"/>
      <c r="XCB48" s="951"/>
      <c r="XCC48" s="951"/>
      <c r="XCD48" s="951"/>
      <c r="XCE48" s="951"/>
      <c r="XCF48" s="951"/>
      <c r="XCG48" s="951"/>
      <c r="XCH48" s="951"/>
      <c r="XCI48" s="951"/>
      <c r="XCJ48" s="951"/>
      <c r="XCK48" s="951"/>
      <c r="XCL48" s="951"/>
      <c r="XCM48" s="951"/>
      <c r="XCN48" s="951"/>
      <c r="XCO48" s="951"/>
      <c r="XCP48" s="951"/>
      <c r="XCQ48" s="951"/>
      <c r="XCR48" s="951"/>
      <c r="XCS48" s="951"/>
      <c r="XCT48" s="951"/>
      <c r="XCU48" s="951"/>
      <c r="XCV48" s="951"/>
      <c r="XCW48" s="951"/>
      <c r="XCX48" s="951"/>
      <c r="XCY48" s="951"/>
      <c r="XCZ48" s="951"/>
      <c r="XDA48" s="951"/>
      <c r="XDB48" s="951"/>
      <c r="XDC48" s="951"/>
      <c r="XDD48" s="951"/>
      <c r="XDE48" s="951"/>
      <c r="XDF48" s="951"/>
      <c r="XDG48" s="951"/>
      <c r="XDH48" s="951"/>
      <c r="XDI48" s="951"/>
      <c r="XDJ48" s="951"/>
      <c r="XDK48" s="951"/>
      <c r="XDL48" s="951"/>
      <c r="XDM48" s="951"/>
      <c r="XDN48" s="951"/>
      <c r="XDO48" s="951"/>
      <c r="XDP48" s="951"/>
      <c r="XDQ48" s="951"/>
      <c r="XDR48" s="951"/>
      <c r="XDS48" s="951"/>
      <c r="XDT48" s="951"/>
      <c r="XDU48" s="951"/>
      <c r="XDV48" s="951"/>
      <c r="XDW48" s="951"/>
      <c r="XDX48" s="951"/>
      <c r="XDY48" s="951"/>
      <c r="XDZ48" s="951"/>
      <c r="XEA48" s="951"/>
      <c r="XEB48" s="951"/>
      <c r="XEC48" s="951"/>
      <c r="XED48" s="951"/>
      <c r="XEE48" s="951"/>
      <c r="XEF48" s="951"/>
      <c r="XEG48" s="951"/>
      <c r="XEH48" s="951"/>
      <c r="XEI48" s="951"/>
      <c r="XEJ48" s="951"/>
      <c r="XEK48" s="951"/>
      <c r="XEL48" s="951"/>
      <c r="XEM48" s="951"/>
      <c r="XEN48" s="951"/>
      <c r="XEO48" s="951"/>
      <c r="XEP48" s="951"/>
      <c r="XEQ48" s="951"/>
      <c r="XER48" s="951"/>
      <c r="XES48" s="951"/>
      <c r="XET48" s="951"/>
      <c r="XEU48" s="951"/>
      <c r="XEV48" s="951"/>
      <c r="XEW48" s="951"/>
      <c r="XEX48" s="951"/>
      <c r="XEY48" s="951"/>
      <c r="XEZ48" s="951"/>
      <c r="XFA48" s="951"/>
      <c r="XFB48" s="951"/>
      <c r="XFC48" s="951"/>
      <c r="XFD48" s="951"/>
    </row>
    <row r="49" spans="1:16" s="478" customFormat="1" ht="9" customHeight="1">
      <c r="A49" s="960"/>
      <c r="B49" s="960"/>
      <c r="C49" s="960"/>
      <c r="D49" s="960"/>
      <c r="E49" s="960"/>
      <c r="F49" s="960"/>
      <c r="G49" s="960"/>
      <c r="H49" s="960"/>
      <c r="I49" s="960"/>
      <c r="J49" s="960"/>
      <c r="K49" s="960"/>
      <c r="L49" s="960"/>
      <c r="M49" s="960"/>
      <c r="N49" s="960"/>
    </row>
    <row r="50" spans="1:16" ht="15.75">
      <c r="A50" s="959" t="s">
        <v>175</v>
      </c>
      <c r="B50" s="959"/>
      <c r="C50" s="959"/>
      <c r="D50" s="959"/>
      <c r="E50" s="959"/>
      <c r="F50" s="959"/>
      <c r="G50" s="959"/>
      <c r="H50" s="959"/>
      <c r="I50" s="959"/>
      <c r="J50" s="959"/>
      <c r="K50" s="959"/>
      <c r="L50" s="959"/>
      <c r="M50" s="959"/>
      <c r="N50" s="959"/>
    </row>
    <row r="51" spans="1:16" ht="28.5" customHeight="1">
      <c r="A51" s="963" t="s">
        <v>176</v>
      </c>
      <c r="B51" s="963"/>
      <c r="C51" s="963"/>
      <c r="D51" s="963"/>
      <c r="E51" s="963"/>
      <c r="F51" s="963"/>
      <c r="G51" s="963"/>
      <c r="H51" s="963"/>
      <c r="I51" s="963"/>
      <c r="J51" s="963"/>
      <c r="K51" s="963"/>
      <c r="L51" s="963"/>
      <c r="M51" s="963"/>
      <c r="N51" s="963"/>
    </row>
    <row r="52" spans="1:16" ht="36" customHeight="1">
      <c r="A52" s="958" t="s">
        <v>177</v>
      </c>
      <c r="B52" s="958"/>
      <c r="C52" s="958"/>
      <c r="D52" s="958"/>
      <c r="E52" s="958"/>
      <c r="F52" s="958"/>
      <c r="G52" s="958"/>
      <c r="H52" s="958"/>
      <c r="I52" s="958"/>
      <c r="J52" s="958"/>
      <c r="K52" s="958"/>
      <c r="L52" s="958"/>
      <c r="M52" s="958"/>
      <c r="N52" s="958"/>
    </row>
    <row r="53" spans="1:16" ht="36" customHeight="1">
      <c r="A53" s="958" t="s">
        <v>178</v>
      </c>
      <c r="B53" s="958"/>
      <c r="C53" s="958"/>
      <c r="D53" s="958"/>
      <c r="E53" s="958"/>
      <c r="F53" s="958"/>
      <c r="G53" s="958"/>
      <c r="H53" s="958"/>
      <c r="I53" s="958"/>
      <c r="J53" s="958"/>
      <c r="K53" s="958"/>
      <c r="L53" s="958"/>
      <c r="M53" s="958"/>
      <c r="N53" s="958"/>
    </row>
    <row r="54" spans="1:16" ht="45" customHeight="1">
      <c r="A54" s="958" t="s">
        <v>179</v>
      </c>
      <c r="B54" s="958"/>
      <c r="C54" s="958"/>
      <c r="D54" s="958"/>
      <c r="E54" s="958"/>
      <c r="F54" s="958"/>
      <c r="G54" s="958"/>
      <c r="H54" s="958"/>
      <c r="I54" s="958"/>
      <c r="J54" s="958"/>
      <c r="K54" s="958"/>
      <c r="L54" s="958"/>
      <c r="M54" s="958"/>
      <c r="N54" s="958"/>
    </row>
    <row r="55" spans="1:16" ht="30.75" customHeight="1">
      <c r="A55" s="958" t="s">
        <v>180</v>
      </c>
      <c r="B55" s="958"/>
      <c r="C55" s="958"/>
      <c r="D55" s="958"/>
      <c r="E55" s="958"/>
      <c r="F55" s="958"/>
      <c r="G55" s="958"/>
      <c r="H55" s="958"/>
      <c r="I55" s="958"/>
      <c r="J55" s="958"/>
      <c r="K55" s="958"/>
      <c r="L55" s="958"/>
      <c r="M55" s="958"/>
      <c r="N55" s="958"/>
      <c r="O55" s="958"/>
      <c r="P55" s="958"/>
    </row>
    <row r="56" spans="1:16" s="480" customFormat="1" ht="8.25" customHeight="1">
      <c r="A56" s="945"/>
      <c r="B56" s="945"/>
      <c r="C56" s="945"/>
      <c r="D56" s="945"/>
      <c r="E56" s="945"/>
      <c r="F56" s="945"/>
      <c r="G56" s="945"/>
      <c r="H56" s="945"/>
      <c r="I56" s="945"/>
      <c r="J56" s="945"/>
      <c r="K56" s="945"/>
      <c r="L56" s="945"/>
      <c r="M56" s="945"/>
      <c r="N56" s="945"/>
    </row>
    <row r="57" spans="1:16" ht="15.75">
      <c r="A57" s="962" t="s">
        <v>181</v>
      </c>
      <c r="B57" s="962"/>
      <c r="C57" s="962"/>
      <c r="D57" s="962"/>
      <c r="E57" s="962"/>
      <c r="F57" s="962"/>
      <c r="G57" s="962"/>
      <c r="H57" s="962"/>
      <c r="I57" s="962"/>
      <c r="J57" s="962"/>
      <c r="K57" s="962"/>
      <c r="L57" s="962"/>
      <c r="M57" s="962"/>
      <c r="N57" s="962"/>
    </row>
    <row r="58" spans="1:16" s="480" customFormat="1" ht="8.25" customHeight="1">
      <c r="A58" s="945"/>
      <c r="B58" s="945"/>
      <c r="C58" s="945"/>
      <c r="D58" s="945"/>
      <c r="E58" s="945"/>
      <c r="F58" s="945"/>
      <c r="G58" s="945"/>
      <c r="H58" s="945"/>
      <c r="I58" s="945"/>
      <c r="J58" s="945"/>
      <c r="K58" s="945"/>
      <c r="L58" s="945"/>
      <c r="M58" s="945"/>
      <c r="N58" s="945"/>
    </row>
    <row r="59" spans="1:16" ht="16.5" hidden="1">
      <c r="A59" s="964" t="s">
        <v>182</v>
      </c>
      <c r="B59" s="964"/>
      <c r="C59" s="964"/>
      <c r="D59" s="964"/>
      <c r="E59" s="964"/>
      <c r="F59" s="964"/>
      <c r="G59" s="964"/>
      <c r="H59" s="964"/>
      <c r="I59" s="964"/>
      <c r="J59" s="964"/>
      <c r="K59" s="964"/>
      <c r="L59" s="964"/>
      <c r="M59" s="964"/>
      <c r="N59" s="964"/>
    </row>
    <row r="60" spans="1:16" s="480" customFormat="1" ht="8.25" hidden="1" customHeight="1">
      <c r="A60" s="945"/>
      <c r="B60" s="945"/>
      <c r="C60" s="945"/>
      <c r="D60" s="945"/>
      <c r="E60" s="945"/>
      <c r="F60" s="945"/>
      <c r="G60" s="945"/>
      <c r="H60" s="945"/>
      <c r="I60" s="945"/>
      <c r="J60" s="945"/>
      <c r="K60" s="945"/>
      <c r="L60" s="945"/>
      <c r="M60" s="945"/>
      <c r="N60" s="945"/>
    </row>
    <row r="61" spans="1:16" ht="166.5" hidden="1" customHeight="1">
      <c r="A61" s="944" t="s">
        <v>183</v>
      </c>
      <c r="B61" s="944"/>
      <c r="C61" s="944"/>
      <c r="D61" s="944"/>
      <c r="E61" s="944"/>
      <c r="F61" s="944"/>
      <c r="G61" s="944"/>
      <c r="H61" s="944"/>
      <c r="I61" s="944"/>
      <c r="J61" s="944"/>
      <c r="K61" s="944"/>
      <c r="L61" s="944"/>
      <c r="M61" s="944"/>
      <c r="N61" s="944"/>
    </row>
    <row r="62" spans="1:16" ht="12.75" hidden="1" customHeight="1">
      <c r="A62" s="965"/>
      <c r="B62" s="965"/>
      <c r="C62" s="965"/>
      <c r="D62" s="965"/>
      <c r="E62" s="965"/>
      <c r="F62" s="965"/>
      <c r="G62" s="965"/>
      <c r="H62" s="965"/>
      <c r="I62" s="965"/>
      <c r="J62" s="965"/>
      <c r="K62" s="965"/>
      <c r="L62" s="965"/>
      <c r="M62" s="965"/>
      <c r="N62" s="965"/>
    </row>
    <row r="63" spans="1:16" ht="16.5">
      <c r="A63" s="964" t="s">
        <v>184</v>
      </c>
      <c r="B63" s="964"/>
      <c r="C63" s="964"/>
      <c r="D63" s="964"/>
      <c r="E63" s="964"/>
      <c r="F63" s="964"/>
      <c r="G63" s="964"/>
      <c r="H63" s="964"/>
      <c r="I63" s="964"/>
      <c r="J63" s="964"/>
      <c r="K63" s="964"/>
      <c r="L63" s="964"/>
      <c r="M63" s="964"/>
      <c r="N63" s="964"/>
    </row>
    <row r="64" spans="1:16" ht="12" customHeight="1">
      <c r="A64" s="945"/>
      <c r="B64" s="945"/>
      <c r="C64" s="945"/>
      <c r="D64" s="945"/>
      <c r="E64" s="945"/>
      <c r="F64" s="945"/>
      <c r="G64" s="945"/>
      <c r="H64" s="945"/>
      <c r="I64" s="945"/>
      <c r="J64" s="945"/>
      <c r="K64" s="945"/>
      <c r="L64" s="945"/>
      <c r="M64" s="945"/>
      <c r="N64" s="945"/>
    </row>
    <row r="65" spans="1:15" ht="15.75" customHeight="1">
      <c r="A65" s="953" t="s">
        <v>185</v>
      </c>
      <c r="B65" s="953"/>
      <c r="C65" s="953"/>
      <c r="D65" s="953"/>
      <c r="E65" s="953"/>
      <c r="F65" s="953"/>
      <c r="G65" s="953"/>
      <c r="H65" s="953"/>
      <c r="I65" s="953"/>
      <c r="J65" s="953"/>
      <c r="K65" s="953"/>
      <c r="L65" s="953"/>
      <c r="M65" s="953"/>
      <c r="N65" s="953"/>
    </row>
    <row r="66" spans="1:15" ht="36" customHeight="1">
      <c r="A66" s="960" t="s">
        <v>186</v>
      </c>
      <c r="B66" s="960"/>
      <c r="C66" s="960"/>
      <c r="D66" s="960"/>
      <c r="E66" s="960"/>
      <c r="F66" s="960"/>
      <c r="G66" s="960"/>
      <c r="H66" s="960"/>
      <c r="I66" s="960"/>
      <c r="J66" s="960"/>
      <c r="K66" s="960"/>
      <c r="L66" s="960"/>
      <c r="M66" s="960"/>
      <c r="N66" s="960"/>
    </row>
    <row r="67" spans="1:15" ht="30" customHeight="1">
      <c r="A67" s="960" t="s">
        <v>187</v>
      </c>
      <c r="B67" s="960"/>
      <c r="C67" s="960"/>
      <c r="D67" s="960"/>
      <c r="E67" s="960"/>
      <c r="F67" s="960"/>
      <c r="G67" s="960"/>
      <c r="H67" s="960"/>
      <c r="I67" s="960"/>
      <c r="J67" s="960"/>
      <c r="K67" s="960"/>
      <c r="L67" s="960"/>
      <c r="M67" s="960"/>
      <c r="N67" s="960"/>
    </row>
    <row r="68" spans="1:15" ht="30" customHeight="1">
      <c r="A68" s="944" t="s">
        <v>188</v>
      </c>
      <c r="B68" s="944"/>
      <c r="C68" s="944"/>
      <c r="D68" s="944"/>
      <c r="E68" s="944"/>
      <c r="F68" s="944"/>
      <c r="G68" s="944"/>
      <c r="H68" s="944"/>
      <c r="I68" s="944"/>
      <c r="J68" s="944"/>
      <c r="K68" s="944"/>
      <c r="L68" s="944"/>
      <c r="M68" s="944"/>
      <c r="N68" s="944"/>
    </row>
    <row r="69" spans="1:15" ht="30" hidden="1" customHeight="1">
      <c r="A69" s="944" t="s">
        <v>189</v>
      </c>
      <c r="B69" s="944"/>
      <c r="C69" s="944"/>
      <c r="D69" s="944"/>
      <c r="E69" s="944"/>
      <c r="F69" s="944"/>
      <c r="G69" s="944"/>
      <c r="H69" s="944"/>
      <c r="I69" s="944"/>
      <c r="J69" s="944"/>
      <c r="K69" s="944"/>
      <c r="L69" s="944"/>
      <c r="M69" s="944"/>
      <c r="N69" s="944"/>
    </row>
    <row r="70" spans="1:15" ht="30" hidden="1" customHeight="1">
      <c r="A70" s="944" t="s">
        <v>190</v>
      </c>
      <c r="B70" s="944"/>
      <c r="C70" s="944"/>
      <c r="D70" s="944"/>
      <c r="E70" s="944"/>
      <c r="F70" s="944"/>
      <c r="G70" s="944"/>
      <c r="H70" s="944"/>
      <c r="I70" s="944"/>
      <c r="J70" s="944"/>
      <c r="K70" s="944"/>
      <c r="L70" s="944"/>
      <c r="M70" s="944"/>
      <c r="N70" s="944"/>
    </row>
    <row r="71" spans="1:15" ht="30" customHeight="1">
      <c r="A71" s="944" t="s">
        <v>191</v>
      </c>
      <c r="B71" s="944"/>
      <c r="C71" s="944"/>
      <c r="D71" s="944"/>
      <c r="E71" s="944"/>
      <c r="F71" s="944"/>
      <c r="G71" s="944"/>
      <c r="H71" s="944"/>
      <c r="I71" s="944"/>
      <c r="J71" s="944"/>
      <c r="K71" s="944"/>
      <c r="L71" s="944"/>
      <c r="M71" s="944"/>
      <c r="N71" s="944"/>
    </row>
    <row r="72" spans="1:15" ht="30" hidden="1" customHeight="1">
      <c r="A72" s="944" t="s">
        <v>192</v>
      </c>
      <c r="B72" s="944"/>
      <c r="C72" s="944"/>
      <c r="D72" s="944"/>
      <c r="E72" s="944"/>
      <c r="F72" s="944"/>
      <c r="G72" s="944"/>
      <c r="H72" s="944"/>
      <c r="I72" s="944"/>
      <c r="J72" s="944"/>
      <c r="K72" s="944"/>
      <c r="L72" s="944"/>
      <c r="M72" s="944"/>
      <c r="N72" s="944"/>
      <c r="O72" s="828"/>
    </row>
    <row r="73" spans="1:15" ht="39.75" hidden="1" customHeight="1">
      <c r="A73" s="944" t="s">
        <v>193</v>
      </c>
      <c r="B73" s="944"/>
      <c r="C73" s="944"/>
      <c r="D73" s="944"/>
      <c r="E73" s="944"/>
      <c r="F73" s="944"/>
      <c r="G73" s="944"/>
      <c r="H73" s="944"/>
      <c r="I73" s="944"/>
      <c r="J73" s="944"/>
      <c r="K73" s="944"/>
      <c r="L73" s="944"/>
      <c r="M73" s="944"/>
      <c r="N73" s="944"/>
    </row>
    <row r="74" spans="1:15" ht="122.25" hidden="1" customHeight="1">
      <c r="A74" s="960" t="s">
        <v>194</v>
      </c>
      <c r="B74" s="960"/>
      <c r="C74" s="960"/>
      <c r="D74" s="960"/>
      <c r="E74" s="960"/>
      <c r="F74" s="960"/>
      <c r="G74" s="960"/>
      <c r="H74" s="960"/>
      <c r="I74" s="960"/>
      <c r="J74" s="960"/>
      <c r="K74" s="960"/>
      <c r="L74" s="960"/>
      <c r="M74" s="960"/>
      <c r="N74" s="960"/>
    </row>
    <row r="75" spans="1:15" s="804" customFormat="1" ht="13.5" customHeight="1">
      <c r="A75" s="947" t="s">
        <v>195</v>
      </c>
      <c r="B75" s="948"/>
      <c r="C75" s="948"/>
      <c r="D75" s="948"/>
      <c r="E75" s="948"/>
      <c r="F75" s="948"/>
      <c r="G75" s="948"/>
      <c r="H75" s="948"/>
      <c r="I75" s="948"/>
      <c r="J75" s="948"/>
      <c r="K75" s="948"/>
      <c r="L75" s="948"/>
      <c r="M75" s="948"/>
      <c r="N75" s="948"/>
    </row>
    <row r="76" spans="1:15" ht="14.25" customHeight="1">
      <c r="A76" s="946"/>
      <c r="B76" s="946"/>
      <c r="C76" s="946"/>
      <c r="D76" s="946"/>
      <c r="E76" s="946"/>
      <c r="F76" s="946"/>
      <c r="G76" s="946"/>
      <c r="H76" s="946"/>
      <c r="I76" s="946"/>
      <c r="J76" s="946"/>
      <c r="K76" s="946"/>
      <c r="L76" s="946"/>
      <c r="M76" s="946"/>
      <c r="N76" s="946"/>
    </row>
    <row r="77" spans="1:15" ht="24" customHeight="1">
      <c r="A77" s="944" t="s">
        <v>196</v>
      </c>
      <c r="B77" s="944"/>
      <c r="C77" s="944"/>
      <c r="D77" s="944"/>
      <c r="E77" s="944"/>
      <c r="F77" s="944"/>
      <c r="G77" s="944"/>
      <c r="H77" s="944"/>
      <c r="I77" s="944"/>
      <c r="J77" s="944"/>
      <c r="K77" s="944"/>
      <c r="L77" s="944"/>
      <c r="M77" s="944"/>
      <c r="N77" s="944"/>
    </row>
    <row r="78" spans="1:15" ht="23.25" customHeight="1">
      <c r="A78" s="944" t="s">
        <v>197</v>
      </c>
      <c r="B78" s="944"/>
      <c r="C78" s="944"/>
      <c r="D78" s="944"/>
      <c r="E78" s="944"/>
      <c r="F78" s="944"/>
      <c r="G78" s="944"/>
      <c r="H78" s="944"/>
      <c r="I78" s="944"/>
      <c r="J78" s="944"/>
      <c r="K78" s="944"/>
      <c r="L78" s="944"/>
      <c r="M78" s="944"/>
      <c r="N78" s="944"/>
    </row>
    <row r="79" spans="1:15" ht="36.75" customHeight="1">
      <c r="A79" s="944" t="s">
        <v>198</v>
      </c>
      <c r="B79" s="944"/>
      <c r="C79" s="944"/>
      <c r="D79" s="944"/>
      <c r="E79" s="944"/>
      <c r="F79" s="944"/>
      <c r="G79" s="944"/>
      <c r="H79" s="944"/>
      <c r="I79" s="944"/>
      <c r="J79" s="944"/>
      <c r="K79" s="944"/>
      <c r="L79" s="944"/>
      <c r="M79" s="944"/>
      <c r="N79" s="944"/>
    </row>
    <row r="80" spans="1:15" ht="25.5" customHeight="1">
      <c r="A80" s="944" t="s">
        <v>199</v>
      </c>
      <c r="B80" s="944"/>
      <c r="C80" s="944"/>
      <c r="D80" s="944"/>
      <c r="E80" s="944"/>
      <c r="F80" s="944"/>
      <c r="G80" s="944"/>
      <c r="H80" s="944"/>
      <c r="I80" s="944"/>
      <c r="J80" s="944"/>
      <c r="K80" s="944"/>
      <c r="L80" s="944"/>
      <c r="M80" s="944"/>
      <c r="N80" s="944"/>
    </row>
    <row r="81" spans="1:16384" customFormat="1" ht="87" hidden="1" customHeight="1">
      <c r="A81" s="944" t="s">
        <v>200</v>
      </c>
      <c r="B81" s="944"/>
      <c r="C81" s="944"/>
      <c r="D81" s="944"/>
      <c r="E81" s="944"/>
      <c r="F81" s="944"/>
      <c r="G81" s="944"/>
      <c r="H81" s="944"/>
      <c r="I81" s="944"/>
      <c r="J81" s="944"/>
      <c r="K81" s="944"/>
      <c r="L81" s="944"/>
      <c r="M81" s="944"/>
      <c r="N81" s="944"/>
    </row>
    <row r="82" spans="1:16384" customFormat="1" ht="9" customHeight="1">
      <c r="A82" s="944"/>
      <c r="B82" s="944"/>
      <c r="C82" s="944"/>
      <c r="D82" s="944"/>
      <c r="E82" s="944"/>
      <c r="F82" s="944"/>
      <c r="G82" s="944"/>
      <c r="H82" s="944"/>
      <c r="I82" s="944"/>
      <c r="J82" s="944"/>
      <c r="K82" s="944"/>
      <c r="L82" s="944"/>
      <c r="M82" s="944"/>
      <c r="N82" s="944"/>
    </row>
    <row r="83" spans="1:16384" customFormat="1" ht="25.5" hidden="1" customHeight="1">
      <c r="A83" s="944" t="s">
        <v>201</v>
      </c>
      <c r="B83" s="944"/>
      <c r="C83" s="944"/>
      <c r="D83" s="944"/>
      <c r="E83" s="944"/>
      <c r="F83" s="944"/>
      <c r="G83" s="944"/>
      <c r="H83" s="944"/>
      <c r="I83" s="944"/>
      <c r="J83" s="944"/>
      <c r="K83" s="944"/>
      <c r="L83" s="944"/>
      <c r="M83" s="944"/>
      <c r="N83" s="944"/>
    </row>
    <row r="84" spans="1:16384" customFormat="1" ht="23.25" customHeight="1">
      <c r="A84" s="944" t="s">
        <v>202</v>
      </c>
      <c r="B84" s="944"/>
      <c r="C84" s="944"/>
      <c r="D84" s="944"/>
      <c r="E84" s="944"/>
      <c r="F84" s="944"/>
      <c r="G84" s="944"/>
      <c r="H84" s="944"/>
      <c r="I84" s="944"/>
      <c r="J84" s="944"/>
      <c r="K84" s="944"/>
      <c r="L84" s="944"/>
      <c r="M84" s="944"/>
      <c r="N84" s="944"/>
    </row>
    <row r="85" spans="1:16384" customFormat="1" ht="25.5" hidden="1" customHeight="1">
      <c r="A85" s="944" t="s">
        <v>203</v>
      </c>
      <c r="B85" s="944"/>
      <c r="C85" s="944"/>
      <c r="D85" s="944"/>
      <c r="E85" s="944"/>
      <c r="F85" s="944"/>
      <c r="G85" s="944"/>
      <c r="H85" s="944"/>
      <c r="I85" s="944"/>
      <c r="J85" s="944"/>
      <c r="K85" s="944"/>
      <c r="L85" s="944"/>
      <c r="M85" s="944"/>
      <c r="N85" s="944"/>
    </row>
    <row r="86" spans="1:16384" customFormat="1" ht="31.5" hidden="1" customHeight="1">
      <c r="A86" s="949" t="s">
        <v>204</v>
      </c>
      <c r="B86" s="949"/>
      <c r="C86" s="949"/>
      <c r="D86" s="949"/>
      <c r="E86" s="949"/>
      <c r="F86" s="949"/>
      <c r="G86" s="949"/>
      <c r="H86" s="949"/>
      <c r="I86" s="949"/>
      <c r="J86" s="949"/>
      <c r="K86" s="949"/>
      <c r="L86" s="949"/>
      <c r="M86" s="949"/>
      <c r="N86" s="949"/>
    </row>
    <row r="87" spans="1:16384" customFormat="1" ht="18" hidden="1" customHeight="1">
      <c r="A87" s="949" t="s">
        <v>205</v>
      </c>
      <c r="B87" s="949"/>
      <c r="C87" s="949"/>
      <c r="D87" s="949"/>
      <c r="E87" s="949"/>
      <c r="F87" s="949"/>
      <c r="G87" s="949"/>
      <c r="H87" s="949"/>
      <c r="I87" s="949"/>
      <c r="J87" s="949"/>
      <c r="K87" s="949"/>
      <c r="L87" s="949"/>
      <c r="M87" s="949"/>
      <c r="N87" s="949"/>
    </row>
    <row r="88" spans="1:16384" customFormat="1" ht="48" hidden="1" customHeight="1">
      <c r="A88" s="950" t="s">
        <v>206</v>
      </c>
      <c r="B88" s="950"/>
      <c r="C88" s="950"/>
      <c r="D88" s="950"/>
      <c r="E88" s="950"/>
      <c r="F88" s="950"/>
      <c r="G88" s="950"/>
      <c r="H88" s="950"/>
      <c r="I88" s="950"/>
      <c r="J88" s="950"/>
      <c r="K88" s="950"/>
      <c r="L88" s="950"/>
      <c r="M88" s="950"/>
      <c r="N88" s="950"/>
      <c r="O88" s="949"/>
      <c r="P88" s="949"/>
      <c r="Q88" s="949"/>
      <c r="R88" s="949"/>
      <c r="S88" s="949"/>
      <c r="T88" s="949"/>
      <c r="U88" s="949"/>
      <c r="V88" s="949"/>
      <c r="W88" s="949"/>
      <c r="X88" s="949"/>
      <c r="Y88" s="949"/>
      <c r="Z88" s="949"/>
      <c r="AA88" s="949"/>
      <c r="AB88" s="949"/>
      <c r="AC88" s="949"/>
      <c r="AD88" s="949"/>
      <c r="AE88" s="949"/>
      <c r="AF88" s="949"/>
      <c r="AG88" s="949"/>
      <c r="AH88" s="949"/>
      <c r="AI88" s="949"/>
      <c r="AJ88" s="949"/>
      <c r="AK88" s="949"/>
      <c r="AL88" s="949"/>
      <c r="AM88" s="949"/>
      <c r="AN88" s="949"/>
      <c r="AO88" s="949"/>
      <c r="AP88" s="949"/>
      <c r="AQ88" s="949"/>
      <c r="AR88" s="949"/>
      <c r="AS88" s="949"/>
      <c r="AT88" s="949"/>
      <c r="AU88" s="949"/>
      <c r="AV88" s="949"/>
      <c r="AW88" s="949"/>
      <c r="AX88" s="949"/>
      <c r="AY88" s="949"/>
      <c r="AZ88" s="949"/>
      <c r="BA88" s="949"/>
      <c r="BB88" s="949"/>
      <c r="BC88" s="949"/>
      <c r="BD88" s="949"/>
      <c r="BE88" s="949"/>
      <c r="BF88" s="949"/>
      <c r="BG88" s="949"/>
      <c r="BH88" s="949"/>
      <c r="BI88" s="949"/>
      <c r="BJ88" s="949"/>
      <c r="BK88" s="949"/>
      <c r="BL88" s="949"/>
      <c r="BM88" s="949"/>
      <c r="BN88" s="949"/>
      <c r="BO88" s="949"/>
      <c r="BP88" s="949"/>
      <c r="BQ88" s="949"/>
      <c r="BR88" s="949"/>
      <c r="BS88" s="949"/>
      <c r="BT88" s="949"/>
      <c r="BU88" s="949"/>
      <c r="BV88" s="949"/>
      <c r="BW88" s="949"/>
      <c r="BX88" s="949"/>
      <c r="BY88" s="949"/>
      <c r="BZ88" s="949"/>
      <c r="CA88" s="949"/>
      <c r="CB88" s="949"/>
      <c r="CC88" s="949"/>
      <c r="CD88" s="949"/>
      <c r="CE88" s="949"/>
      <c r="CF88" s="949"/>
      <c r="CG88" s="949"/>
      <c r="CH88" s="949"/>
      <c r="CI88" s="949"/>
      <c r="CJ88" s="949"/>
      <c r="CK88" s="949"/>
      <c r="CL88" s="949"/>
      <c r="CM88" s="949"/>
      <c r="CN88" s="949"/>
      <c r="CO88" s="949"/>
      <c r="CP88" s="949"/>
      <c r="CQ88" s="949"/>
      <c r="CR88" s="949"/>
      <c r="CS88" s="949"/>
      <c r="CT88" s="949"/>
      <c r="CU88" s="949"/>
      <c r="CV88" s="949"/>
      <c r="CW88" s="949"/>
      <c r="CX88" s="949"/>
      <c r="CY88" s="949"/>
      <c r="CZ88" s="949"/>
      <c r="DA88" s="949"/>
      <c r="DB88" s="949"/>
      <c r="DC88" s="949"/>
      <c r="DD88" s="949"/>
      <c r="DE88" s="949"/>
      <c r="DF88" s="949"/>
      <c r="DG88" s="949"/>
      <c r="DH88" s="949"/>
      <c r="DI88" s="949"/>
      <c r="DJ88" s="949"/>
      <c r="DK88" s="949"/>
      <c r="DL88" s="949"/>
      <c r="DM88" s="949"/>
      <c r="DN88" s="949"/>
      <c r="DO88" s="949"/>
      <c r="DP88" s="949"/>
      <c r="DQ88" s="949"/>
      <c r="DR88" s="949"/>
      <c r="DS88" s="949"/>
      <c r="DT88" s="949"/>
      <c r="DU88" s="949"/>
      <c r="DV88" s="949"/>
      <c r="DW88" s="949"/>
      <c r="DX88" s="949"/>
      <c r="DY88" s="949"/>
      <c r="DZ88" s="949"/>
      <c r="EA88" s="949"/>
      <c r="EB88" s="949"/>
      <c r="EC88" s="949"/>
      <c r="ED88" s="949"/>
      <c r="EE88" s="949"/>
      <c r="EF88" s="949"/>
      <c r="EG88" s="949"/>
      <c r="EH88" s="949"/>
      <c r="EI88" s="949"/>
      <c r="EJ88" s="949"/>
      <c r="EK88" s="949"/>
      <c r="EL88" s="949"/>
      <c r="EM88" s="949"/>
      <c r="EN88" s="949"/>
      <c r="EO88" s="949"/>
      <c r="EP88" s="949"/>
      <c r="EQ88" s="949"/>
      <c r="ER88" s="949"/>
      <c r="ES88" s="949"/>
      <c r="ET88" s="949"/>
      <c r="EU88" s="949"/>
      <c r="EV88" s="949"/>
      <c r="EW88" s="949"/>
      <c r="EX88" s="949"/>
      <c r="EY88" s="949"/>
      <c r="EZ88" s="949"/>
      <c r="FA88" s="949"/>
      <c r="FB88" s="949"/>
      <c r="FC88" s="949"/>
      <c r="FD88" s="949"/>
      <c r="FE88" s="949"/>
      <c r="FF88" s="949"/>
      <c r="FG88" s="949"/>
      <c r="FH88" s="949"/>
      <c r="FI88" s="949"/>
      <c r="FJ88" s="949"/>
      <c r="FK88" s="949"/>
      <c r="FL88" s="949"/>
      <c r="FM88" s="949"/>
      <c r="FN88" s="949"/>
      <c r="FO88" s="949"/>
      <c r="FP88" s="949"/>
      <c r="FQ88" s="949"/>
      <c r="FR88" s="949"/>
      <c r="FS88" s="949"/>
      <c r="FT88" s="949"/>
      <c r="FU88" s="949"/>
      <c r="FV88" s="949"/>
      <c r="FW88" s="949"/>
      <c r="FX88" s="949"/>
      <c r="FY88" s="949"/>
      <c r="FZ88" s="949"/>
      <c r="GA88" s="949"/>
      <c r="GB88" s="949"/>
      <c r="GC88" s="949"/>
      <c r="GD88" s="949"/>
      <c r="GE88" s="949"/>
      <c r="GF88" s="949"/>
      <c r="GG88" s="949"/>
      <c r="GH88" s="949"/>
      <c r="GI88" s="949"/>
      <c r="GJ88" s="949"/>
      <c r="GK88" s="949"/>
      <c r="GL88" s="949"/>
      <c r="GM88" s="949"/>
      <c r="GN88" s="949"/>
      <c r="GO88" s="949"/>
      <c r="GP88" s="949"/>
      <c r="GQ88" s="949"/>
      <c r="GR88" s="949"/>
      <c r="GS88" s="949"/>
      <c r="GT88" s="949"/>
      <c r="GU88" s="949"/>
      <c r="GV88" s="949"/>
      <c r="GW88" s="949"/>
      <c r="GX88" s="949"/>
      <c r="GY88" s="949"/>
      <c r="GZ88" s="949"/>
      <c r="HA88" s="949"/>
      <c r="HB88" s="949"/>
      <c r="HC88" s="949"/>
      <c r="HD88" s="949"/>
      <c r="HE88" s="949"/>
      <c r="HF88" s="949"/>
      <c r="HG88" s="949"/>
      <c r="HH88" s="949"/>
      <c r="HI88" s="949"/>
      <c r="HJ88" s="949"/>
      <c r="HK88" s="949"/>
      <c r="HL88" s="949"/>
      <c r="HM88" s="949"/>
      <c r="HN88" s="949"/>
      <c r="HO88" s="949"/>
      <c r="HP88" s="949"/>
      <c r="HQ88" s="949"/>
      <c r="HR88" s="949"/>
      <c r="HS88" s="949"/>
      <c r="HT88" s="949"/>
      <c r="HU88" s="949"/>
      <c r="HV88" s="949"/>
      <c r="HW88" s="949"/>
      <c r="HX88" s="949"/>
      <c r="HY88" s="949"/>
      <c r="HZ88" s="949"/>
      <c r="IA88" s="949"/>
      <c r="IB88" s="949"/>
      <c r="IC88" s="949"/>
      <c r="ID88" s="949"/>
      <c r="IE88" s="949"/>
      <c r="IF88" s="949"/>
      <c r="IG88" s="949"/>
      <c r="IH88" s="949"/>
      <c r="II88" s="949"/>
      <c r="IJ88" s="949"/>
      <c r="IK88" s="949"/>
      <c r="IL88" s="949"/>
      <c r="IM88" s="949"/>
      <c r="IN88" s="949"/>
      <c r="IO88" s="949"/>
      <c r="IP88" s="949"/>
      <c r="IQ88" s="949"/>
      <c r="IR88" s="949"/>
      <c r="IS88" s="949"/>
      <c r="IT88" s="949"/>
      <c r="IU88" s="949"/>
      <c r="IV88" s="949"/>
      <c r="IW88" s="949"/>
      <c r="IX88" s="949"/>
      <c r="IY88" s="949"/>
      <c r="IZ88" s="949"/>
      <c r="JA88" s="949"/>
      <c r="JB88" s="949"/>
      <c r="JC88" s="949"/>
      <c r="JD88" s="949"/>
      <c r="JE88" s="949"/>
      <c r="JF88" s="949"/>
      <c r="JG88" s="949"/>
      <c r="JH88" s="949"/>
      <c r="JI88" s="949"/>
      <c r="JJ88" s="949"/>
      <c r="JK88" s="949"/>
      <c r="JL88" s="949"/>
      <c r="JM88" s="949"/>
      <c r="JN88" s="949"/>
      <c r="JO88" s="949"/>
      <c r="JP88" s="949"/>
      <c r="JQ88" s="949"/>
      <c r="JR88" s="949"/>
      <c r="JS88" s="949"/>
      <c r="JT88" s="949"/>
      <c r="JU88" s="949"/>
      <c r="JV88" s="949"/>
      <c r="JW88" s="949"/>
      <c r="JX88" s="949"/>
      <c r="JY88" s="949"/>
      <c r="JZ88" s="949"/>
      <c r="KA88" s="949"/>
      <c r="KB88" s="949"/>
      <c r="KC88" s="949"/>
      <c r="KD88" s="949"/>
      <c r="KE88" s="949"/>
      <c r="KF88" s="949"/>
      <c r="KG88" s="949"/>
      <c r="KH88" s="949"/>
      <c r="KI88" s="949"/>
      <c r="KJ88" s="949"/>
      <c r="KK88" s="949"/>
      <c r="KL88" s="949"/>
      <c r="KM88" s="949"/>
      <c r="KN88" s="949"/>
      <c r="KO88" s="949"/>
      <c r="KP88" s="949"/>
      <c r="KQ88" s="949"/>
      <c r="KR88" s="949"/>
      <c r="KS88" s="949"/>
      <c r="KT88" s="949"/>
      <c r="KU88" s="949"/>
      <c r="KV88" s="949"/>
      <c r="KW88" s="949"/>
      <c r="KX88" s="949"/>
      <c r="KY88" s="949"/>
      <c r="KZ88" s="949"/>
      <c r="LA88" s="949"/>
      <c r="LB88" s="949"/>
      <c r="LC88" s="949"/>
      <c r="LD88" s="949"/>
      <c r="LE88" s="949"/>
      <c r="LF88" s="949"/>
      <c r="LG88" s="949"/>
      <c r="LH88" s="949"/>
      <c r="LI88" s="949"/>
      <c r="LJ88" s="949"/>
      <c r="LK88" s="949"/>
      <c r="LL88" s="949"/>
      <c r="LM88" s="949"/>
      <c r="LN88" s="949"/>
      <c r="LO88" s="949"/>
      <c r="LP88" s="949"/>
      <c r="LQ88" s="949"/>
      <c r="LR88" s="949"/>
      <c r="LS88" s="949"/>
      <c r="LT88" s="949"/>
      <c r="LU88" s="949"/>
      <c r="LV88" s="949"/>
      <c r="LW88" s="949"/>
      <c r="LX88" s="949"/>
      <c r="LY88" s="949"/>
      <c r="LZ88" s="949"/>
      <c r="MA88" s="949"/>
      <c r="MB88" s="949"/>
      <c r="MC88" s="949"/>
      <c r="MD88" s="949"/>
      <c r="ME88" s="949"/>
      <c r="MF88" s="949"/>
      <c r="MG88" s="949"/>
      <c r="MH88" s="949"/>
      <c r="MI88" s="949"/>
      <c r="MJ88" s="949"/>
      <c r="MK88" s="949"/>
      <c r="ML88" s="949"/>
      <c r="MM88" s="949"/>
      <c r="MN88" s="949"/>
      <c r="MO88" s="949"/>
      <c r="MP88" s="949"/>
      <c r="MQ88" s="949"/>
      <c r="MR88" s="949"/>
      <c r="MS88" s="949"/>
      <c r="MT88" s="949"/>
      <c r="MU88" s="949"/>
      <c r="MV88" s="949"/>
      <c r="MW88" s="949"/>
      <c r="MX88" s="949"/>
      <c r="MY88" s="949"/>
      <c r="MZ88" s="949"/>
      <c r="NA88" s="949"/>
      <c r="NB88" s="949"/>
      <c r="NC88" s="949"/>
      <c r="ND88" s="949"/>
      <c r="NE88" s="949"/>
      <c r="NF88" s="949"/>
      <c r="NG88" s="949"/>
      <c r="NH88" s="949"/>
      <c r="NI88" s="949"/>
      <c r="NJ88" s="949"/>
      <c r="NK88" s="949"/>
      <c r="NL88" s="949"/>
      <c r="NM88" s="949"/>
      <c r="NN88" s="949"/>
      <c r="NO88" s="949"/>
      <c r="NP88" s="949"/>
      <c r="NQ88" s="949"/>
      <c r="NR88" s="949"/>
      <c r="NS88" s="949"/>
      <c r="NT88" s="949"/>
      <c r="NU88" s="949"/>
      <c r="NV88" s="949"/>
      <c r="NW88" s="949"/>
      <c r="NX88" s="949"/>
      <c r="NY88" s="949"/>
      <c r="NZ88" s="949"/>
      <c r="OA88" s="949"/>
      <c r="OB88" s="949"/>
      <c r="OC88" s="949"/>
      <c r="OD88" s="949"/>
      <c r="OE88" s="949"/>
      <c r="OF88" s="949"/>
      <c r="OG88" s="949"/>
      <c r="OH88" s="949"/>
      <c r="OI88" s="949"/>
      <c r="OJ88" s="949"/>
      <c r="OK88" s="949"/>
      <c r="OL88" s="949"/>
      <c r="OM88" s="949"/>
      <c r="ON88" s="949"/>
      <c r="OO88" s="949"/>
      <c r="OP88" s="949"/>
      <c r="OQ88" s="949"/>
      <c r="OR88" s="949"/>
      <c r="OS88" s="949"/>
      <c r="OT88" s="949"/>
      <c r="OU88" s="949"/>
      <c r="OV88" s="949"/>
      <c r="OW88" s="949"/>
      <c r="OX88" s="949"/>
      <c r="OY88" s="949"/>
      <c r="OZ88" s="949"/>
      <c r="PA88" s="949"/>
      <c r="PB88" s="949"/>
      <c r="PC88" s="949"/>
      <c r="PD88" s="949"/>
      <c r="PE88" s="949"/>
      <c r="PF88" s="949"/>
      <c r="PG88" s="949"/>
      <c r="PH88" s="949"/>
      <c r="PI88" s="949"/>
      <c r="PJ88" s="949"/>
      <c r="PK88" s="949"/>
      <c r="PL88" s="949"/>
      <c r="PM88" s="949"/>
      <c r="PN88" s="949"/>
      <c r="PO88" s="949"/>
      <c r="PP88" s="949"/>
      <c r="PQ88" s="949"/>
      <c r="PR88" s="949"/>
      <c r="PS88" s="949"/>
      <c r="PT88" s="949"/>
      <c r="PU88" s="949"/>
      <c r="PV88" s="949"/>
      <c r="PW88" s="949"/>
      <c r="PX88" s="949"/>
      <c r="PY88" s="949"/>
      <c r="PZ88" s="949"/>
      <c r="QA88" s="949"/>
      <c r="QB88" s="949"/>
      <c r="QC88" s="949"/>
      <c r="QD88" s="949"/>
      <c r="QE88" s="949"/>
      <c r="QF88" s="949"/>
      <c r="QG88" s="949"/>
      <c r="QH88" s="949"/>
      <c r="QI88" s="949"/>
      <c r="QJ88" s="949"/>
      <c r="QK88" s="949"/>
      <c r="QL88" s="949"/>
      <c r="QM88" s="949"/>
      <c r="QN88" s="949"/>
      <c r="QO88" s="949"/>
      <c r="QP88" s="949"/>
      <c r="QQ88" s="949"/>
      <c r="QR88" s="949"/>
      <c r="QS88" s="949"/>
      <c r="QT88" s="949"/>
      <c r="QU88" s="949"/>
      <c r="QV88" s="949"/>
      <c r="QW88" s="949"/>
      <c r="QX88" s="949"/>
      <c r="QY88" s="949"/>
      <c r="QZ88" s="949"/>
      <c r="RA88" s="949"/>
      <c r="RB88" s="949"/>
      <c r="RC88" s="949"/>
      <c r="RD88" s="949"/>
      <c r="RE88" s="949"/>
      <c r="RF88" s="949"/>
      <c r="RG88" s="949"/>
      <c r="RH88" s="949"/>
      <c r="RI88" s="949"/>
      <c r="RJ88" s="949"/>
      <c r="RK88" s="949"/>
      <c r="RL88" s="949"/>
      <c r="RM88" s="949"/>
      <c r="RN88" s="949"/>
      <c r="RO88" s="949"/>
      <c r="RP88" s="949"/>
      <c r="RQ88" s="949"/>
      <c r="RR88" s="949"/>
      <c r="RS88" s="949"/>
      <c r="RT88" s="949"/>
      <c r="RU88" s="949"/>
      <c r="RV88" s="949"/>
      <c r="RW88" s="949"/>
      <c r="RX88" s="949"/>
      <c r="RY88" s="949"/>
      <c r="RZ88" s="949"/>
      <c r="SA88" s="949"/>
      <c r="SB88" s="949"/>
      <c r="SC88" s="949"/>
      <c r="SD88" s="949"/>
      <c r="SE88" s="949"/>
      <c r="SF88" s="949"/>
      <c r="SG88" s="949"/>
      <c r="SH88" s="949"/>
      <c r="SI88" s="949"/>
      <c r="SJ88" s="949"/>
      <c r="SK88" s="949"/>
      <c r="SL88" s="949"/>
      <c r="SM88" s="949"/>
      <c r="SN88" s="949"/>
      <c r="SO88" s="949"/>
      <c r="SP88" s="949"/>
      <c r="SQ88" s="949"/>
      <c r="SR88" s="949"/>
      <c r="SS88" s="949"/>
      <c r="ST88" s="949"/>
      <c r="SU88" s="949"/>
      <c r="SV88" s="949"/>
      <c r="SW88" s="949"/>
      <c r="SX88" s="949"/>
      <c r="SY88" s="949"/>
      <c r="SZ88" s="949"/>
      <c r="TA88" s="949"/>
      <c r="TB88" s="949"/>
      <c r="TC88" s="949"/>
      <c r="TD88" s="949"/>
      <c r="TE88" s="949"/>
      <c r="TF88" s="949"/>
      <c r="TG88" s="949"/>
      <c r="TH88" s="949"/>
      <c r="TI88" s="949"/>
      <c r="TJ88" s="949"/>
      <c r="TK88" s="949"/>
      <c r="TL88" s="949"/>
      <c r="TM88" s="949"/>
      <c r="TN88" s="949"/>
      <c r="TO88" s="949"/>
      <c r="TP88" s="949"/>
      <c r="TQ88" s="949"/>
      <c r="TR88" s="949"/>
      <c r="TS88" s="949"/>
      <c r="TT88" s="949"/>
      <c r="TU88" s="949"/>
      <c r="TV88" s="949"/>
      <c r="TW88" s="949"/>
      <c r="TX88" s="949"/>
      <c r="TY88" s="949"/>
      <c r="TZ88" s="949"/>
      <c r="UA88" s="949"/>
      <c r="UB88" s="949"/>
      <c r="UC88" s="949"/>
      <c r="UD88" s="949"/>
      <c r="UE88" s="949"/>
      <c r="UF88" s="949"/>
      <c r="UG88" s="949"/>
      <c r="UH88" s="949"/>
      <c r="UI88" s="949"/>
      <c r="UJ88" s="949"/>
      <c r="UK88" s="949"/>
      <c r="UL88" s="949"/>
      <c r="UM88" s="949"/>
      <c r="UN88" s="949"/>
      <c r="UO88" s="949"/>
      <c r="UP88" s="949"/>
      <c r="UQ88" s="949"/>
      <c r="UR88" s="949"/>
      <c r="US88" s="949"/>
      <c r="UT88" s="949"/>
      <c r="UU88" s="949"/>
      <c r="UV88" s="949"/>
      <c r="UW88" s="949"/>
      <c r="UX88" s="949"/>
      <c r="UY88" s="949"/>
      <c r="UZ88" s="949"/>
      <c r="VA88" s="949"/>
      <c r="VB88" s="949"/>
      <c r="VC88" s="949"/>
      <c r="VD88" s="949"/>
      <c r="VE88" s="949"/>
      <c r="VF88" s="949"/>
      <c r="VG88" s="949"/>
      <c r="VH88" s="949"/>
      <c r="VI88" s="949"/>
      <c r="VJ88" s="949"/>
      <c r="VK88" s="949"/>
      <c r="VL88" s="949"/>
      <c r="VM88" s="949"/>
      <c r="VN88" s="949"/>
      <c r="VO88" s="949"/>
      <c r="VP88" s="949"/>
      <c r="VQ88" s="949"/>
      <c r="VR88" s="949"/>
      <c r="VS88" s="949"/>
      <c r="VT88" s="949"/>
      <c r="VU88" s="949"/>
      <c r="VV88" s="949"/>
      <c r="VW88" s="949"/>
      <c r="VX88" s="949"/>
      <c r="VY88" s="949"/>
      <c r="VZ88" s="949"/>
      <c r="WA88" s="949"/>
      <c r="WB88" s="949"/>
      <c r="WC88" s="949"/>
      <c r="WD88" s="949"/>
      <c r="WE88" s="949"/>
      <c r="WF88" s="949"/>
      <c r="WG88" s="949"/>
      <c r="WH88" s="949"/>
      <c r="WI88" s="949"/>
      <c r="WJ88" s="949"/>
      <c r="WK88" s="949"/>
      <c r="WL88" s="949"/>
      <c r="WM88" s="949"/>
      <c r="WN88" s="949"/>
      <c r="WO88" s="949"/>
      <c r="WP88" s="949"/>
      <c r="WQ88" s="949"/>
      <c r="WR88" s="949"/>
      <c r="WS88" s="949"/>
      <c r="WT88" s="949"/>
      <c r="WU88" s="949"/>
      <c r="WV88" s="949"/>
      <c r="WW88" s="949"/>
      <c r="WX88" s="949"/>
      <c r="WY88" s="949"/>
      <c r="WZ88" s="949"/>
      <c r="XA88" s="949"/>
      <c r="XB88" s="949"/>
      <c r="XC88" s="949"/>
      <c r="XD88" s="949"/>
      <c r="XE88" s="949"/>
      <c r="XF88" s="949"/>
      <c r="XG88" s="949"/>
      <c r="XH88" s="949"/>
      <c r="XI88" s="949"/>
      <c r="XJ88" s="949"/>
      <c r="XK88" s="949"/>
      <c r="XL88" s="949"/>
      <c r="XM88" s="949"/>
      <c r="XN88" s="949"/>
      <c r="XO88" s="949"/>
      <c r="XP88" s="949"/>
      <c r="XQ88" s="949"/>
      <c r="XR88" s="949"/>
      <c r="XS88" s="949"/>
      <c r="XT88" s="949"/>
      <c r="XU88" s="949"/>
      <c r="XV88" s="949"/>
      <c r="XW88" s="949"/>
      <c r="XX88" s="949"/>
      <c r="XY88" s="949"/>
      <c r="XZ88" s="949"/>
      <c r="YA88" s="949"/>
      <c r="YB88" s="949"/>
      <c r="YC88" s="949"/>
      <c r="YD88" s="949"/>
      <c r="YE88" s="949"/>
      <c r="YF88" s="949"/>
      <c r="YG88" s="949"/>
      <c r="YH88" s="949"/>
      <c r="YI88" s="949"/>
      <c r="YJ88" s="949"/>
      <c r="YK88" s="949"/>
      <c r="YL88" s="949"/>
      <c r="YM88" s="949"/>
      <c r="YN88" s="949"/>
      <c r="YO88" s="949"/>
      <c r="YP88" s="949"/>
      <c r="YQ88" s="949"/>
      <c r="YR88" s="949"/>
      <c r="YS88" s="949"/>
      <c r="YT88" s="949"/>
      <c r="YU88" s="949"/>
      <c r="YV88" s="949"/>
      <c r="YW88" s="949"/>
      <c r="YX88" s="949"/>
      <c r="YY88" s="949"/>
      <c r="YZ88" s="949"/>
      <c r="ZA88" s="949"/>
      <c r="ZB88" s="949"/>
      <c r="ZC88" s="949"/>
      <c r="ZD88" s="949"/>
      <c r="ZE88" s="949"/>
      <c r="ZF88" s="949"/>
      <c r="ZG88" s="949"/>
      <c r="ZH88" s="949"/>
      <c r="ZI88" s="949"/>
      <c r="ZJ88" s="949"/>
      <c r="ZK88" s="949"/>
      <c r="ZL88" s="949"/>
      <c r="ZM88" s="949"/>
      <c r="ZN88" s="949"/>
      <c r="ZO88" s="949"/>
      <c r="ZP88" s="949"/>
      <c r="ZQ88" s="949"/>
      <c r="ZR88" s="949"/>
      <c r="ZS88" s="949"/>
      <c r="ZT88" s="949"/>
      <c r="ZU88" s="949"/>
      <c r="ZV88" s="949"/>
      <c r="ZW88" s="949"/>
      <c r="ZX88" s="949"/>
      <c r="ZY88" s="949"/>
      <c r="ZZ88" s="949"/>
      <c r="AAA88" s="949"/>
      <c r="AAB88" s="949"/>
      <c r="AAC88" s="949"/>
      <c r="AAD88" s="949"/>
      <c r="AAE88" s="949"/>
      <c r="AAF88" s="949"/>
      <c r="AAG88" s="949"/>
      <c r="AAH88" s="949"/>
      <c r="AAI88" s="949"/>
      <c r="AAJ88" s="949"/>
      <c r="AAK88" s="949"/>
      <c r="AAL88" s="949"/>
      <c r="AAM88" s="949"/>
      <c r="AAN88" s="949"/>
      <c r="AAO88" s="949"/>
      <c r="AAP88" s="949"/>
      <c r="AAQ88" s="949"/>
      <c r="AAR88" s="949"/>
      <c r="AAS88" s="949"/>
      <c r="AAT88" s="949"/>
      <c r="AAU88" s="949"/>
      <c r="AAV88" s="949"/>
      <c r="AAW88" s="949"/>
      <c r="AAX88" s="949"/>
      <c r="AAY88" s="949"/>
      <c r="AAZ88" s="949"/>
      <c r="ABA88" s="949"/>
      <c r="ABB88" s="949"/>
      <c r="ABC88" s="949"/>
      <c r="ABD88" s="949"/>
      <c r="ABE88" s="949"/>
      <c r="ABF88" s="949"/>
      <c r="ABG88" s="949"/>
      <c r="ABH88" s="949"/>
      <c r="ABI88" s="949"/>
      <c r="ABJ88" s="949"/>
      <c r="ABK88" s="949"/>
      <c r="ABL88" s="949"/>
      <c r="ABM88" s="949"/>
      <c r="ABN88" s="949"/>
      <c r="ABO88" s="949"/>
      <c r="ABP88" s="949"/>
      <c r="ABQ88" s="949"/>
      <c r="ABR88" s="949"/>
      <c r="ABS88" s="949"/>
      <c r="ABT88" s="949"/>
      <c r="ABU88" s="949"/>
      <c r="ABV88" s="949"/>
      <c r="ABW88" s="949"/>
      <c r="ABX88" s="949"/>
      <c r="ABY88" s="949"/>
      <c r="ABZ88" s="949"/>
      <c r="ACA88" s="949"/>
      <c r="ACB88" s="949"/>
      <c r="ACC88" s="949"/>
      <c r="ACD88" s="949"/>
      <c r="ACE88" s="949"/>
      <c r="ACF88" s="949"/>
      <c r="ACG88" s="949"/>
      <c r="ACH88" s="949"/>
      <c r="ACI88" s="949"/>
      <c r="ACJ88" s="949"/>
      <c r="ACK88" s="949"/>
      <c r="ACL88" s="949"/>
      <c r="ACM88" s="949"/>
      <c r="ACN88" s="949"/>
      <c r="ACO88" s="949"/>
      <c r="ACP88" s="949"/>
      <c r="ACQ88" s="949"/>
      <c r="ACR88" s="949"/>
      <c r="ACS88" s="949"/>
      <c r="ACT88" s="949"/>
      <c r="ACU88" s="949"/>
      <c r="ACV88" s="949"/>
      <c r="ACW88" s="949"/>
      <c r="ACX88" s="949"/>
      <c r="ACY88" s="949"/>
      <c r="ACZ88" s="949"/>
      <c r="ADA88" s="949"/>
      <c r="ADB88" s="949"/>
      <c r="ADC88" s="949"/>
      <c r="ADD88" s="949"/>
      <c r="ADE88" s="949"/>
      <c r="ADF88" s="949"/>
      <c r="ADG88" s="949"/>
      <c r="ADH88" s="949"/>
      <c r="ADI88" s="949"/>
      <c r="ADJ88" s="949"/>
      <c r="ADK88" s="949"/>
      <c r="ADL88" s="949"/>
      <c r="ADM88" s="949"/>
      <c r="ADN88" s="949"/>
      <c r="ADO88" s="949"/>
      <c r="ADP88" s="949"/>
      <c r="ADQ88" s="949"/>
      <c r="ADR88" s="949"/>
      <c r="ADS88" s="949"/>
      <c r="ADT88" s="949"/>
      <c r="ADU88" s="949"/>
      <c r="ADV88" s="949"/>
      <c r="ADW88" s="949"/>
      <c r="ADX88" s="949"/>
      <c r="ADY88" s="949"/>
      <c r="ADZ88" s="949"/>
      <c r="AEA88" s="949"/>
      <c r="AEB88" s="949"/>
      <c r="AEC88" s="949"/>
      <c r="AED88" s="949"/>
      <c r="AEE88" s="949"/>
      <c r="AEF88" s="949"/>
      <c r="AEG88" s="949"/>
      <c r="AEH88" s="949"/>
      <c r="AEI88" s="949"/>
      <c r="AEJ88" s="949"/>
      <c r="AEK88" s="949"/>
      <c r="AEL88" s="949"/>
      <c r="AEM88" s="949"/>
      <c r="AEN88" s="949"/>
      <c r="AEO88" s="949"/>
      <c r="AEP88" s="949"/>
      <c r="AEQ88" s="949"/>
      <c r="AER88" s="949"/>
      <c r="AES88" s="949"/>
      <c r="AET88" s="949"/>
      <c r="AEU88" s="949"/>
      <c r="AEV88" s="949"/>
      <c r="AEW88" s="949"/>
      <c r="AEX88" s="949"/>
      <c r="AEY88" s="949"/>
      <c r="AEZ88" s="949"/>
      <c r="AFA88" s="949"/>
      <c r="AFB88" s="949"/>
      <c r="AFC88" s="949"/>
      <c r="AFD88" s="949"/>
      <c r="AFE88" s="949"/>
      <c r="AFF88" s="949"/>
      <c r="AFG88" s="949"/>
      <c r="AFH88" s="949"/>
      <c r="AFI88" s="949"/>
      <c r="AFJ88" s="949"/>
      <c r="AFK88" s="949"/>
      <c r="AFL88" s="949"/>
      <c r="AFM88" s="949"/>
      <c r="AFN88" s="949"/>
      <c r="AFO88" s="949"/>
      <c r="AFP88" s="949"/>
      <c r="AFQ88" s="949"/>
      <c r="AFR88" s="949"/>
      <c r="AFS88" s="949"/>
      <c r="AFT88" s="949"/>
      <c r="AFU88" s="949"/>
      <c r="AFV88" s="949"/>
      <c r="AFW88" s="949"/>
      <c r="AFX88" s="949"/>
      <c r="AFY88" s="949"/>
      <c r="AFZ88" s="949"/>
      <c r="AGA88" s="949"/>
      <c r="AGB88" s="949"/>
      <c r="AGC88" s="949"/>
      <c r="AGD88" s="949"/>
      <c r="AGE88" s="949"/>
      <c r="AGF88" s="949"/>
      <c r="AGG88" s="949"/>
      <c r="AGH88" s="949"/>
      <c r="AGI88" s="949"/>
      <c r="AGJ88" s="949"/>
      <c r="AGK88" s="949"/>
      <c r="AGL88" s="949"/>
      <c r="AGM88" s="949"/>
      <c r="AGN88" s="949"/>
      <c r="AGO88" s="949"/>
      <c r="AGP88" s="949"/>
      <c r="AGQ88" s="949"/>
      <c r="AGR88" s="949"/>
      <c r="AGS88" s="949"/>
      <c r="AGT88" s="949"/>
      <c r="AGU88" s="949"/>
      <c r="AGV88" s="949"/>
      <c r="AGW88" s="949"/>
      <c r="AGX88" s="949"/>
      <c r="AGY88" s="949"/>
      <c r="AGZ88" s="949"/>
      <c r="AHA88" s="949"/>
      <c r="AHB88" s="949"/>
      <c r="AHC88" s="949"/>
      <c r="AHD88" s="949"/>
      <c r="AHE88" s="949"/>
      <c r="AHF88" s="949"/>
      <c r="AHG88" s="949"/>
      <c r="AHH88" s="949"/>
      <c r="AHI88" s="949"/>
      <c r="AHJ88" s="949"/>
      <c r="AHK88" s="949"/>
      <c r="AHL88" s="949"/>
      <c r="AHM88" s="949"/>
      <c r="AHN88" s="949"/>
      <c r="AHO88" s="949"/>
      <c r="AHP88" s="949"/>
      <c r="AHQ88" s="949"/>
      <c r="AHR88" s="949"/>
      <c r="AHS88" s="949"/>
      <c r="AHT88" s="949"/>
      <c r="AHU88" s="949"/>
      <c r="AHV88" s="949"/>
      <c r="AHW88" s="949"/>
      <c r="AHX88" s="949"/>
      <c r="AHY88" s="949"/>
      <c r="AHZ88" s="949"/>
      <c r="AIA88" s="949"/>
      <c r="AIB88" s="949"/>
      <c r="AIC88" s="949"/>
      <c r="AID88" s="949"/>
      <c r="AIE88" s="949"/>
      <c r="AIF88" s="949"/>
      <c r="AIG88" s="949"/>
      <c r="AIH88" s="949"/>
      <c r="AII88" s="949"/>
      <c r="AIJ88" s="949"/>
      <c r="AIK88" s="949"/>
      <c r="AIL88" s="949"/>
      <c r="AIM88" s="949"/>
      <c r="AIN88" s="949"/>
      <c r="AIO88" s="949"/>
      <c r="AIP88" s="949"/>
      <c r="AIQ88" s="949"/>
      <c r="AIR88" s="949"/>
      <c r="AIS88" s="949"/>
      <c r="AIT88" s="949"/>
      <c r="AIU88" s="949"/>
      <c r="AIV88" s="949"/>
      <c r="AIW88" s="949"/>
      <c r="AIX88" s="949"/>
      <c r="AIY88" s="949"/>
      <c r="AIZ88" s="949"/>
      <c r="AJA88" s="949"/>
      <c r="AJB88" s="949"/>
      <c r="AJC88" s="949"/>
      <c r="AJD88" s="949"/>
      <c r="AJE88" s="949"/>
      <c r="AJF88" s="949"/>
      <c r="AJG88" s="949"/>
      <c r="AJH88" s="949"/>
      <c r="AJI88" s="949"/>
      <c r="AJJ88" s="949"/>
      <c r="AJK88" s="949"/>
      <c r="AJL88" s="949"/>
      <c r="AJM88" s="949"/>
      <c r="AJN88" s="949"/>
      <c r="AJO88" s="949"/>
      <c r="AJP88" s="949"/>
      <c r="AJQ88" s="949"/>
      <c r="AJR88" s="949"/>
      <c r="AJS88" s="949"/>
      <c r="AJT88" s="949"/>
      <c r="AJU88" s="949"/>
      <c r="AJV88" s="949"/>
      <c r="AJW88" s="949"/>
      <c r="AJX88" s="949"/>
      <c r="AJY88" s="949"/>
      <c r="AJZ88" s="949"/>
      <c r="AKA88" s="949"/>
      <c r="AKB88" s="949"/>
      <c r="AKC88" s="949"/>
      <c r="AKD88" s="949"/>
      <c r="AKE88" s="949"/>
      <c r="AKF88" s="949"/>
      <c r="AKG88" s="949"/>
      <c r="AKH88" s="949"/>
      <c r="AKI88" s="949"/>
      <c r="AKJ88" s="949"/>
      <c r="AKK88" s="949"/>
      <c r="AKL88" s="949"/>
      <c r="AKM88" s="949"/>
      <c r="AKN88" s="949"/>
      <c r="AKO88" s="949"/>
      <c r="AKP88" s="949"/>
      <c r="AKQ88" s="949"/>
      <c r="AKR88" s="949"/>
      <c r="AKS88" s="949"/>
      <c r="AKT88" s="949"/>
      <c r="AKU88" s="949"/>
      <c r="AKV88" s="949"/>
      <c r="AKW88" s="949"/>
      <c r="AKX88" s="949"/>
      <c r="AKY88" s="949"/>
      <c r="AKZ88" s="949"/>
      <c r="ALA88" s="949"/>
      <c r="ALB88" s="949"/>
      <c r="ALC88" s="949"/>
      <c r="ALD88" s="949"/>
      <c r="ALE88" s="949"/>
      <c r="ALF88" s="949"/>
      <c r="ALG88" s="949"/>
      <c r="ALH88" s="949"/>
      <c r="ALI88" s="949"/>
      <c r="ALJ88" s="949"/>
      <c r="ALK88" s="949"/>
      <c r="ALL88" s="949"/>
      <c r="ALM88" s="949"/>
      <c r="ALN88" s="949"/>
      <c r="ALO88" s="949"/>
      <c r="ALP88" s="949"/>
      <c r="ALQ88" s="949"/>
      <c r="ALR88" s="949"/>
      <c r="ALS88" s="949"/>
      <c r="ALT88" s="949"/>
      <c r="ALU88" s="949"/>
      <c r="ALV88" s="949"/>
      <c r="ALW88" s="949"/>
      <c r="ALX88" s="949"/>
      <c r="ALY88" s="949"/>
      <c r="ALZ88" s="949"/>
      <c r="AMA88" s="949"/>
      <c r="AMB88" s="949"/>
      <c r="AMC88" s="949"/>
      <c r="AMD88" s="949"/>
      <c r="AME88" s="949"/>
      <c r="AMF88" s="949"/>
      <c r="AMG88" s="949"/>
      <c r="AMH88" s="949"/>
      <c r="AMI88" s="949"/>
      <c r="AMJ88" s="949"/>
      <c r="AMK88" s="949"/>
      <c r="AML88" s="949"/>
      <c r="AMM88" s="949"/>
      <c r="AMN88" s="949"/>
      <c r="AMO88" s="949"/>
      <c r="AMP88" s="949"/>
      <c r="AMQ88" s="949"/>
      <c r="AMR88" s="949"/>
      <c r="AMS88" s="949"/>
      <c r="AMT88" s="949"/>
      <c r="AMU88" s="949"/>
      <c r="AMV88" s="949"/>
      <c r="AMW88" s="949"/>
      <c r="AMX88" s="949"/>
      <c r="AMY88" s="949"/>
      <c r="AMZ88" s="949"/>
      <c r="ANA88" s="949"/>
      <c r="ANB88" s="949"/>
      <c r="ANC88" s="949"/>
      <c r="AND88" s="949"/>
      <c r="ANE88" s="949"/>
      <c r="ANF88" s="949"/>
      <c r="ANG88" s="949"/>
      <c r="ANH88" s="949"/>
      <c r="ANI88" s="949"/>
      <c r="ANJ88" s="949"/>
      <c r="ANK88" s="949"/>
      <c r="ANL88" s="949"/>
      <c r="ANM88" s="949"/>
      <c r="ANN88" s="949"/>
      <c r="ANO88" s="949"/>
      <c r="ANP88" s="949"/>
      <c r="ANQ88" s="949"/>
      <c r="ANR88" s="949"/>
      <c r="ANS88" s="949"/>
      <c r="ANT88" s="949"/>
      <c r="ANU88" s="949"/>
      <c r="ANV88" s="949"/>
      <c r="ANW88" s="949"/>
      <c r="ANX88" s="949"/>
      <c r="ANY88" s="949"/>
      <c r="ANZ88" s="949"/>
      <c r="AOA88" s="949"/>
      <c r="AOB88" s="949"/>
      <c r="AOC88" s="949"/>
      <c r="AOD88" s="949"/>
      <c r="AOE88" s="949"/>
      <c r="AOF88" s="949"/>
      <c r="AOG88" s="949"/>
      <c r="AOH88" s="949"/>
      <c r="AOI88" s="949"/>
      <c r="AOJ88" s="949"/>
      <c r="AOK88" s="949"/>
      <c r="AOL88" s="949"/>
      <c r="AOM88" s="949"/>
      <c r="AON88" s="949"/>
      <c r="AOO88" s="949"/>
      <c r="AOP88" s="949"/>
      <c r="AOQ88" s="949"/>
      <c r="AOR88" s="949"/>
      <c r="AOS88" s="949"/>
      <c r="AOT88" s="949"/>
      <c r="AOU88" s="949"/>
      <c r="AOV88" s="949"/>
      <c r="AOW88" s="949"/>
      <c r="AOX88" s="949"/>
      <c r="AOY88" s="949"/>
      <c r="AOZ88" s="949"/>
      <c r="APA88" s="949"/>
      <c r="APB88" s="949"/>
      <c r="APC88" s="949"/>
      <c r="APD88" s="949"/>
      <c r="APE88" s="949"/>
      <c r="APF88" s="949"/>
      <c r="APG88" s="949"/>
      <c r="APH88" s="949"/>
      <c r="API88" s="949"/>
      <c r="APJ88" s="949"/>
      <c r="APK88" s="949"/>
      <c r="APL88" s="949"/>
      <c r="APM88" s="949"/>
      <c r="APN88" s="949"/>
      <c r="APO88" s="949"/>
      <c r="APP88" s="949"/>
      <c r="APQ88" s="949"/>
      <c r="APR88" s="949"/>
      <c r="APS88" s="949"/>
      <c r="APT88" s="949"/>
      <c r="APU88" s="949"/>
      <c r="APV88" s="949"/>
      <c r="APW88" s="949"/>
      <c r="APX88" s="949"/>
      <c r="APY88" s="949"/>
      <c r="APZ88" s="949"/>
      <c r="AQA88" s="949"/>
      <c r="AQB88" s="949"/>
      <c r="AQC88" s="949"/>
      <c r="AQD88" s="949"/>
      <c r="AQE88" s="949"/>
      <c r="AQF88" s="949"/>
      <c r="AQG88" s="949"/>
      <c r="AQH88" s="949"/>
      <c r="AQI88" s="949"/>
      <c r="AQJ88" s="949"/>
      <c r="AQK88" s="949"/>
      <c r="AQL88" s="949"/>
      <c r="AQM88" s="949"/>
      <c r="AQN88" s="949"/>
      <c r="AQO88" s="949"/>
      <c r="AQP88" s="949"/>
      <c r="AQQ88" s="949"/>
      <c r="AQR88" s="949"/>
      <c r="AQS88" s="949"/>
      <c r="AQT88" s="949"/>
      <c r="AQU88" s="949"/>
      <c r="AQV88" s="949"/>
      <c r="AQW88" s="949"/>
      <c r="AQX88" s="949"/>
      <c r="AQY88" s="949"/>
      <c r="AQZ88" s="949"/>
      <c r="ARA88" s="949"/>
      <c r="ARB88" s="949"/>
      <c r="ARC88" s="949"/>
      <c r="ARD88" s="949"/>
      <c r="ARE88" s="949"/>
      <c r="ARF88" s="949"/>
      <c r="ARG88" s="949"/>
      <c r="ARH88" s="949"/>
      <c r="ARI88" s="949"/>
      <c r="ARJ88" s="949"/>
      <c r="ARK88" s="949"/>
      <c r="ARL88" s="949"/>
      <c r="ARM88" s="949"/>
      <c r="ARN88" s="949"/>
      <c r="ARO88" s="949"/>
      <c r="ARP88" s="949"/>
      <c r="ARQ88" s="949"/>
      <c r="ARR88" s="949"/>
      <c r="ARS88" s="949"/>
      <c r="ART88" s="949"/>
      <c r="ARU88" s="949"/>
      <c r="ARV88" s="949"/>
      <c r="ARW88" s="949"/>
      <c r="ARX88" s="949"/>
      <c r="ARY88" s="949"/>
      <c r="ARZ88" s="949"/>
      <c r="ASA88" s="949"/>
      <c r="ASB88" s="949"/>
      <c r="ASC88" s="949"/>
      <c r="ASD88" s="949"/>
      <c r="ASE88" s="949"/>
      <c r="ASF88" s="949"/>
      <c r="ASG88" s="949"/>
      <c r="ASH88" s="949"/>
      <c r="ASI88" s="949"/>
      <c r="ASJ88" s="949"/>
      <c r="ASK88" s="949"/>
      <c r="ASL88" s="949"/>
      <c r="ASM88" s="949"/>
      <c r="ASN88" s="949"/>
      <c r="ASO88" s="949"/>
      <c r="ASP88" s="949"/>
      <c r="ASQ88" s="949"/>
      <c r="ASR88" s="949"/>
      <c r="ASS88" s="949"/>
      <c r="AST88" s="949"/>
      <c r="ASU88" s="949"/>
      <c r="ASV88" s="949"/>
      <c r="ASW88" s="949"/>
      <c r="ASX88" s="949"/>
      <c r="ASY88" s="949"/>
      <c r="ASZ88" s="949"/>
      <c r="ATA88" s="949"/>
      <c r="ATB88" s="949"/>
      <c r="ATC88" s="949"/>
      <c r="ATD88" s="949"/>
      <c r="ATE88" s="949"/>
      <c r="ATF88" s="949"/>
      <c r="ATG88" s="949"/>
      <c r="ATH88" s="949"/>
      <c r="ATI88" s="949"/>
      <c r="ATJ88" s="949"/>
      <c r="ATK88" s="949"/>
      <c r="ATL88" s="949"/>
      <c r="ATM88" s="949"/>
      <c r="ATN88" s="949"/>
      <c r="ATO88" s="949"/>
      <c r="ATP88" s="949"/>
      <c r="ATQ88" s="949"/>
      <c r="ATR88" s="949"/>
      <c r="ATS88" s="949"/>
      <c r="ATT88" s="949"/>
      <c r="ATU88" s="949"/>
      <c r="ATV88" s="949"/>
      <c r="ATW88" s="949"/>
      <c r="ATX88" s="949"/>
      <c r="ATY88" s="949"/>
      <c r="ATZ88" s="949"/>
      <c r="AUA88" s="949"/>
      <c r="AUB88" s="949"/>
      <c r="AUC88" s="949"/>
      <c r="AUD88" s="949"/>
      <c r="AUE88" s="949"/>
      <c r="AUF88" s="949"/>
      <c r="AUG88" s="949"/>
      <c r="AUH88" s="949"/>
      <c r="AUI88" s="949"/>
      <c r="AUJ88" s="949"/>
      <c r="AUK88" s="949"/>
      <c r="AUL88" s="949"/>
      <c r="AUM88" s="949"/>
      <c r="AUN88" s="949"/>
      <c r="AUO88" s="949"/>
      <c r="AUP88" s="949"/>
      <c r="AUQ88" s="949"/>
      <c r="AUR88" s="949"/>
      <c r="AUS88" s="949"/>
      <c r="AUT88" s="949"/>
      <c r="AUU88" s="949"/>
      <c r="AUV88" s="949"/>
      <c r="AUW88" s="949"/>
      <c r="AUX88" s="949"/>
      <c r="AUY88" s="949"/>
      <c r="AUZ88" s="949"/>
      <c r="AVA88" s="949"/>
      <c r="AVB88" s="949"/>
      <c r="AVC88" s="949"/>
      <c r="AVD88" s="949"/>
      <c r="AVE88" s="949"/>
      <c r="AVF88" s="949"/>
      <c r="AVG88" s="949"/>
      <c r="AVH88" s="949"/>
      <c r="AVI88" s="949"/>
      <c r="AVJ88" s="949"/>
      <c r="AVK88" s="949"/>
      <c r="AVL88" s="949"/>
      <c r="AVM88" s="949"/>
      <c r="AVN88" s="949"/>
      <c r="AVO88" s="949"/>
      <c r="AVP88" s="949"/>
      <c r="AVQ88" s="949"/>
      <c r="AVR88" s="949"/>
      <c r="AVS88" s="949"/>
      <c r="AVT88" s="949"/>
      <c r="AVU88" s="949"/>
      <c r="AVV88" s="949"/>
      <c r="AVW88" s="949"/>
      <c r="AVX88" s="949"/>
      <c r="AVY88" s="949"/>
      <c r="AVZ88" s="949"/>
      <c r="AWA88" s="949"/>
      <c r="AWB88" s="949"/>
      <c r="AWC88" s="949"/>
      <c r="AWD88" s="949"/>
      <c r="AWE88" s="949"/>
      <c r="AWF88" s="949"/>
      <c r="AWG88" s="949"/>
      <c r="AWH88" s="949"/>
      <c r="AWI88" s="949"/>
      <c r="AWJ88" s="949"/>
      <c r="AWK88" s="949"/>
      <c r="AWL88" s="949"/>
      <c r="AWM88" s="949"/>
      <c r="AWN88" s="949"/>
      <c r="AWO88" s="949"/>
      <c r="AWP88" s="949"/>
      <c r="AWQ88" s="949"/>
      <c r="AWR88" s="949"/>
      <c r="AWS88" s="949"/>
      <c r="AWT88" s="949"/>
      <c r="AWU88" s="949"/>
      <c r="AWV88" s="949"/>
      <c r="AWW88" s="949"/>
      <c r="AWX88" s="949"/>
      <c r="AWY88" s="949"/>
      <c r="AWZ88" s="949"/>
      <c r="AXA88" s="949"/>
      <c r="AXB88" s="949"/>
      <c r="AXC88" s="949"/>
      <c r="AXD88" s="949"/>
      <c r="AXE88" s="949"/>
      <c r="AXF88" s="949"/>
      <c r="AXG88" s="949"/>
      <c r="AXH88" s="949"/>
      <c r="AXI88" s="949"/>
      <c r="AXJ88" s="949"/>
      <c r="AXK88" s="949"/>
      <c r="AXL88" s="949"/>
      <c r="AXM88" s="949"/>
      <c r="AXN88" s="949"/>
      <c r="AXO88" s="949"/>
      <c r="AXP88" s="949"/>
      <c r="AXQ88" s="949"/>
      <c r="AXR88" s="949"/>
      <c r="AXS88" s="949"/>
      <c r="AXT88" s="949"/>
      <c r="AXU88" s="949"/>
      <c r="AXV88" s="949"/>
      <c r="AXW88" s="949"/>
      <c r="AXX88" s="949"/>
      <c r="AXY88" s="949"/>
      <c r="AXZ88" s="949"/>
      <c r="AYA88" s="949"/>
      <c r="AYB88" s="949"/>
      <c r="AYC88" s="949"/>
      <c r="AYD88" s="949"/>
      <c r="AYE88" s="949"/>
      <c r="AYF88" s="949"/>
      <c r="AYG88" s="949"/>
      <c r="AYH88" s="949"/>
      <c r="AYI88" s="949"/>
      <c r="AYJ88" s="949"/>
      <c r="AYK88" s="949"/>
      <c r="AYL88" s="949"/>
      <c r="AYM88" s="949"/>
      <c r="AYN88" s="949"/>
      <c r="AYO88" s="949"/>
      <c r="AYP88" s="949"/>
      <c r="AYQ88" s="949"/>
      <c r="AYR88" s="949"/>
      <c r="AYS88" s="949"/>
      <c r="AYT88" s="949"/>
      <c r="AYU88" s="949"/>
      <c r="AYV88" s="949"/>
      <c r="AYW88" s="949"/>
      <c r="AYX88" s="949"/>
      <c r="AYY88" s="949"/>
      <c r="AYZ88" s="949"/>
      <c r="AZA88" s="949"/>
      <c r="AZB88" s="949"/>
      <c r="AZC88" s="949"/>
      <c r="AZD88" s="949"/>
      <c r="AZE88" s="949"/>
      <c r="AZF88" s="949"/>
      <c r="AZG88" s="949"/>
      <c r="AZH88" s="949"/>
      <c r="AZI88" s="949"/>
      <c r="AZJ88" s="949"/>
      <c r="AZK88" s="949"/>
      <c r="AZL88" s="949"/>
      <c r="AZM88" s="949"/>
      <c r="AZN88" s="949"/>
      <c r="AZO88" s="949"/>
      <c r="AZP88" s="949"/>
      <c r="AZQ88" s="949"/>
      <c r="AZR88" s="949"/>
      <c r="AZS88" s="949"/>
      <c r="AZT88" s="949"/>
      <c r="AZU88" s="949"/>
      <c r="AZV88" s="949"/>
      <c r="AZW88" s="949"/>
      <c r="AZX88" s="949"/>
      <c r="AZY88" s="949"/>
      <c r="AZZ88" s="949"/>
      <c r="BAA88" s="949"/>
      <c r="BAB88" s="949"/>
      <c r="BAC88" s="949"/>
      <c r="BAD88" s="949"/>
      <c r="BAE88" s="949"/>
      <c r="BAF88" s="949"/>
      <c r="BAG88" s="949"/>
      <c r="BAH88" s="949"/>
      <c r="BAI88" s="949"/>
      <c r="BAJ88" s="949"/>
      <c r="BAK88" s="949"/>
      <c r="BAL88" s="949"/>
      <c r="BAM88" s="949"/>
      <c r="BAN88" s="949"/>
      <c r="BAO88" s="949"/>
      <c r="BAP88" s="949"/>
      <c r="BAQ88" s="949"/>
      <c r="BAR88" s="949"/>
      <c r="BAS88" s="949"/>
      <c r="BAT88" s="949"/>
      <c r="BAU88" s="949"/>
      <c r="BAV88" s="949"/>
      <c r="BAW88" s="949"/>
      <c r="BAX88" s="949"/>
      <c r="BAY88" s="949"/>
      <c r="BAZ88" s="949"/>
      <c r="BBA88" s="949"/>
      <c r="BBB88" s="949"/>
      <c r="BBC88" s="949"/>
      <c r="BBD88" s="949"/>
      <c r="BBE88" s="949"/>
      <c r="BBF88" s="949"/>
      <c r="BBG88" s="949"/>
      <c r="BBH88" s="949"/>
      <c r="BBI88" s="949"/>
      <c r="BBJ88" s="949"/>
      <c r="BBK88" s="949"/>
      <c r="BBL88" s="949"/>
      <c r="BBM88" s="949"/>
      <c r="BBN88" s="949"/>
      <c r="BBO88" s="949"/>
      <c r="BBP88" s="949"/>
      <c r="BBQ88" s="949"/>
      <c r="BBR88" s="949"/>
      <c r="BBS88" s="949"/>
      <c r="BBT88" s="949"/>
      <c r="BBU88" s="949"/>
      <c r="BBV88" s="949"/>
      <c r="BBW88" s="949"/>
      <c r="BBX88" s="949"/>
      <c r="BBY88" s="949"/>
      <c r="BBZ88" s="949"/>
      <c r="BCA88" s="949"/>
      <c r="BCB88" s="949"/>
      <c r="BCC88" s="949"/>
      <c r="BCD88" s="949"/>
      <c r="BCE88" s="949"/>
      <c r="BCF88" s="949"/>
      <c r="BCG88" s="949"/>
      <c r="BCH88" s="949"/>
      <c r="BCI88" s="949"/>
      <c r="BCJ88" s="949"/>
      <c r="BCK88" s="949"/>
      <c r="BCL88" s="949"/>
      <c r="BCM88" s="949"/>
      <c r="BCN88" s="949"/>
      <c r="BCO88" s="949"/>
      <c r="BCP88" s="949"/>
      <c r="BCQ88" s="949"/>
      <c r="BCR88" s="949"/>
      <c r="BCS88" s="949"/>
      <c r="BCT88" s="949"/>
      <c r="BCU88" s="949"/>
      <c r="BCV88" s="949"/>
      <c r="BCW88" s="949"/>
      <c r="BCX88" s="949"/>
      <c r="BCY88" s="949"/>
      <c r="BCZ88" s="949"/>
      <c r="BDA88" s="949"/>
      <c r="BDB88" s="949"/>
      <c r="BDC88" s="949"/>
      <c r="BDD88" s="949"/>
      <c r="BDE88" s="949"/>
      <c r="BDF88" s="949"/>
      <c r="BDG88" s="949"/>
      <c r="BDH88" s="949"/>
      <c r="BDI88" s="949"/>
      <c r="BDJ88" s="949"/>
      <c r="BDK88" s="949"/>
      <c r="BDL88" s="949"/>
      <c r="BDM88" s="949"/>
      <c r="BDN88" s="949"/>
      <c r="BDO88" s="949"/>
      <c r="BDP88" s="949"/>
      <c r="BDQ88" s="949"/>
      <c r="BDR88" s="949"/>
      <c r="BDS88" s="949"/>
      <c r="BDT88" s="949"/>
      <c r="BDU88" s="949"/>
      <c r="BDV88" s="949"/>
      <c r="BDW88" s="949"/>
      <c r="BDX88" s="949"/>
      <c r="BDY88" s="949"/>
      <c r="BDZ88" s="949"/>
      <c r="BEA88" s="949"/>
      <c r="BEB88" s="949"/>
      <c r="BEC88" s="949"/>
      <c r="BED88" s="949"/>
      <c r="BEE88" s="949"/>
      <c r="BEF88" s="949"/>
      <c r="BEG88" s="949"/>
      <c r="BEH88" s="949"/>
      <c r="BEI88" s="949"/>
      <c r="BEJ88" s="949"/>
      <c r="BEK88" s="949"/>
      <c r="BEL88" s="949"/>
      <c r="BEM88" s="949"/>
      <c r="BEN88" s="949"/>
      <c r="BEO88" s="949"/>
      <c r="BEP88" s="949"/>
      <c r="BEQ88" s="949"/>
      <c r="BER88" s="949"/>
      <c r="BES88" s="949"/>
      <c r="BET88" s="949"/>
      <c r="BEU88" s="949"/>
      <c r="BEV88" s="949"/>
      <c r="BEW88" s="949"/>
      <c r="BEX88" s="949"/>
      <c r="BEY88" s="949"/>
      <c r="BEZ88" s="949"/>
      <c r="BFA88" s="949"/>
      <c r="BFB88" s="949"/>
      <c r="BFC88" s="949"/>
      <c r="BFD88" s="949"/>
      <c r="BFE88" s="949"/>
      <c r="BFF88" s="949"/>
      <c r="BFG88" s="949"/>
      <c r="BFH88" s="949"/>
      <c r="BFI88" s="949"/>
      <c r="BFJ88" s="949"/>
      <c r="BFK88" s="949"/>
      <c r="BFL88" s="949"/>
      <c r="BFM88" s="949"/>
      <c r="BFN88" s="949"/>
      <c r="BFO88" s="949"/>
      <c r="BFP88" s="949"/>
      <c r="BFQ88" s="949"/>
      <c r="BFR88" s="949"/>
      <c r="BFS88" s="949"/>
      <c r="BFT88" s="949"/>
      <c r="BFU88" s="949"/>
      <c r="BFV88" s="949"/>
      <c r="BFW88" s="949"/>
      <c r="BFX88" s="949"/>
      <c r="BFY88" s="949"/>
      <c r="BFZ88" s="949"/>
      <c r="BGA88" s="949"/>
      <c r="BGB88" s="949"/>
      <c r="BGC88" s="949"/>
      <c r="BGD88" s="949"/>
      <c r="BGE88" s="949"/>
      <c r="BGF88" s="949"/>
      <c r="BGG88" s="949"/>
      <c r="BGH88" s="949"/>
      <c r="BGI88" s="949"/>
      <c r="BGJ88" s="949"/>
      <c r="BGK88" s="949"/>
      <c r="BGL88" s="949"/>
      <c r="BGM88" s="949"/>
      <c r="BGN88" s="949"/>
      <c r="BGO88" s="949"/>
      <c r="BGP88" s="949"/>
      <c r="BGQ88" s="949"/>
      <c r="BGR88" s="949"/>
      <c r="BGS88" s="949"/>
      <c r="BGT88" s="949"/>
      <c r="BGU88" s="949"/>
      <c r="BGV88" s="949"/>
      <c r="BGW88" s="949"/>
      <c r="BGX88" s="949"/>
      <c r="BGY88" s="949"/>
      <c r="BGZ88" s="949"/>
      <c r="BHA88" s="949"/>
      <c r="BHB88" s="949"/>
      <c r="BHC88" s="949"/>
      <c r="BHD88" s="949"/>
      <c r="BHE88" s="949"/>
      <c r="BHF88" s="949"/>
      <c r="BHG88" s="949"/>
      <c r="BHH88" s="949"/>
      <c r="BHI88" s="949"/>
      <c r="BHJ88" s="949"/>
      <c r="BHK88" s="949"/>
      <c r="BHL88" s="949"/>
      <c r="BHM88" s="949"/>
      <c r="BHN88" s="949"/>
      <c r="BHO88" s="949"/>
      <c r="BHP88" s="949"/>
      <c r="BHQ88" s="949"/>
      <c r="BHR88" s="949"/>
      <c r="BHS88" s="949"/>
      <c r="BHT88" s="949"/>
      <c r="BHU88" s="949"/>
      <c r="BHV88" s="949"/>
      <c r="BHW88" s="949"/>
      <c r="BHX88" s="949"/>
      <c r="BHY88" s="949"/>
      <c r="BHZ88" s="949"/>
      <c r="BIA88" s="949"/>
      <c r="BIB88" s="949"/>
      <c r="BIC88" s="949"/>
      <c r="BID88" s="949"/>
      <c r="BIE88" s="949"/>
      <c r="BIF88" s="949"/>
      <c r="BIG88" s="949"/>
      <c r="BIH88" s="949"/>
      <c r="BII88" s="949"/>
      <c r="BIJ88" s="949"/>
      <c r="BIK88" s="949"/>
      <c r="BIL88" s="949"/>
      <c r="BIM88" s="949"/>
      <c r="BIN88" s="949"/>
      <c r="BIO88" s="949"/>
      <c r="BIP88" s="949"/>
      <c r="BIQ88" s="949"/>
      <c r="BIR88" s="949"/>
      <c r="BIS88" s="949"/>
      <c r="BIT88" s="949"/>
      <c r="BIU88" s="949"/>
      <c r="BIV88" s="949"/>
      <c r="BIW88" s="949"/>
      <c r="BIX88" s="949"/>
      <c r="BIY88" s="949"/>
      <c r="BIZ88" s="949"/>
      <c r="BJA88" s="949"/>
      <c r="BJB88" s="949"/>
      <c r="BJC88" s="949"/>
      <c r="BJD88" s="949"/>
      <c r="BJE88" s="949"/>
      <c r="BJF88" s="949"/>
      <c r="BJG88" s="949"/>
      <c r="BJH88" s="949"/>
      <c r="BJI88" s="949"/>
      <c r="BJJ88" s="949"/>
      <c r="BJK88" s="949"/>
      <c r="BJL88" s="949"/>
      <c r="BJM88" s="949"/>
      <c r="BJN88" s="949"/>
      <c r="BJO88" s="949"/>
      <c r="BJP88" s="949"/>
      <c r="BJQ88" s="949"/>
      <c r="BJR88" s="949"/>
      <c r="BJS88" s="949"/>
      <c r="BJT88" s="949"/>
      <c r="BJU88" s="949"/>
      <c r="BJV88" s="949"/>
      <c r="BJW88" s="949"/>
      <c r="BJX88" s="949"/>
      <c r="BJY88" s="949"/>
      <c r="BJZ88" s="949"/>
      <c r="BKA88" s="949"/>
      <c r="BKB88" s="949"/>
      <c r="BKC88" s="949"/>
      <c r="BKD88" s="949"/>
      <c r="BKE88" s="949"/>
      <c r="BKF88" s="949"/>
      <c r="BKG88" s="949"/>
      <c r="BKH88" s="949"/>
      <c r="BKI88" s="949"/>
      <c r="BKJ88" s="949"/>
      <c r="BKK88" s="949"/>
      <c r="BKL88" s="949"/>
      <c r="BKM88" s="949"/>
      <c r="BKN88" s="949"/>
      <c r="BKO88" s="949"/>
      <c r="BKP88" s="949"/>
      <c r="BKQ88" s="949"/>
      <c r="BKR88" s="949"/>
      <c r="BKS88" s="949"/>
      <c r="BKT88" s="949"/>
      <c r="BKU88" s="949"/>
      <c r="BKV88" s="949"/>
      <c r="BKW88" s="949"/>
      <c r="BKX88" s="949"/>
      <c r="BKY88" s="949"/>
      <c r="BKZ88" s="949"/>
      <c r="BLA88" s="949"/>
      <c r="BLB88" s="949"/>
      <c r="BLC88" s="949"/>
      <c r="BLD88" s="949"/>
      <c r="BLE88" s="949"/>
      <c r="BLF88" s="949"/>
      <c r="BLG88" s="949"/>
      <c r="BLH88" s="949"/>
      <c r="BLI88" s="949"/>
      <c r="BLJ88" s="949"/>
      <c r="BLK88" s="949"/>
      <c r="BLL88" s="949"/>
      <c r="BLM88" s="949"/>
      <c r="BLN88" s="949"/>
      <c r="BLO88" s="949"/>
      <c r="BLP88" s="949"/>
      <c r="BLQ88" s="949"/>
      <c r="BLR88" s="949"/>
      <c r="BLS88" s="949"/>
      <c r="BLT88" s="949"/>
      <c r="BLU88" s="949"/>
      <c r="BLV88" s="949"/>
      <c r="BLW88" s="949"/>
      <c r="BLX88" s="949"/>
      <c r="BLY88" s="949"/>
      <c r="BLZ88" s="949"/>
      <c r="BMA88" s="949"/>
      <c r="BMB88" s="949"/>
      <c r="BMC88" s="949"/>
      <c r="BMD88" s="949"/>
      <c r="BME88" s="949"/>
      <c r="BMF88" s="949"/>
      <c r="BMG88" s="949"/>
      <c r="BMH88" s="949"/>
      <c r="BMI88" s="949"/>
      <c r="BMJ88" s="949"/>
      <c r="BMK88" s="949"/>
      <c r="BML88" s="949"/>
      <c r="BMM88" s="949"/>
      <c r="BMN88" s="949"/>
      <c r="BMO88" s="949"/>
      <c r="BMP88" s="949"/>
      <c r="BMQ88" s="949"/>
      <c r="BMR88" s="949"/>
      <c r="BMS88" s="949"/>
      <c r="BMT88" s="949"/>
      <c r="BMU88" s="949"/>
      <c r="BMV88" s="949"/>
      <c r="BMW88" s="949"/>
      <c r="BMX88" s="949"/>
      <c r="BMY88" s="949"/>
      <c r="BMZ88" s="949"/>
      <c r="BNA88" s="949"/>
      <c r="BNB88" s="949"/>
      <c r="BNC88" s="949"/>
      <c r="BND88" s="949"/>
      <c r="BNE88" s="949"/>
      <c r="BNF88" s="949"/>
      <c r="BNG88" s="949"/>
      <c r="BNH88" s="949"/>
      <c r="BNI88" s="949"/>
      <c r="BNJ88" s="949"/>
      <c r="BNK88" s="949"/>
      <c r="BNL88" s="949"/>
      <c r="BNM88" s="949"/>
      <c r="BNN88" s="949"/>
      <c r="BNO88" s="949"/>
      <c r="BNP88" s="949"/>
      <c r="BNQ88" s="949"/>
      <c r="BNR88" s="949"/>
      <c r="BNS88" s="949"/>
      <c r="BNT88" s="949"/>
      <c r="BNU88" s="949"/>
      <c r="BNV88" s="949"/>
      <c r="BNW88" s="949"/>
      <c r="BNX88" s="949"/>
      <c r="BNY88" s="949"/>
      <c r="BNZ88" s="949"/>
      <c r="BOA88" s="949"/>
      <c r="BOB88" s="949"/>
      <c r="BOC88" s="949"/>
      <c r="BOD88" s="949"/>
      <c r="BOE88" s="949"/>
      <c r="BOF88" s="949"/>
      <c r="BOG88" s="949"/>
      <c r="BOH88" s="949"/>
      <c r="BOI88" s="949"/>
      <c r="BOJ88" s="949"/>
      <c r="BOK88" s="949"/>
      <c r="BOL88" s="949"/>
      <c r="BOM88" s="949"/>
      <c r="BON88" s="949"/>
      <c r="BOO88" s="949"/>
      <c r="BOP88" s="949"/>
      <c r="BOQ88" s="949"/>
      <c r="BOR88" s="949"/>
      <c r="BOS88" s="949"/>
      <c r="BOT88" s="949"/>
      <c r="BOU88" s="949"/>
      <c r="BOV88" s="949"/>
      <c r="BOW88" s="949"/>
      <c r="BOX88" s="949"/>
      <c r="BOY88" s="949"/>
      <c r="BOZ88" s="949"/>
      <c r="BPA88" s="949"/>
      <c r="BPB88" s="949"/>
      <c r="BPC88" s="949"/>
      <c r="BPD88" s="949"/>
      <c r="BPE88" s="949"/>
      <c r="BPF88" s="949"/>
      <c r="BPG88" s="949"/>
      <c r="BPH88" s="949"/>
      <c r="BPI88" s="949"/>
      <c r="BPJ88" s="949"/>
      <c r="BPK88" s="949"/>
      <c r="BPL88" s="949"/>
      <c r="BPM88" s="949"/>
      <c r="BPN88" s="949"/>
      <c r="BPO88" s="949"/>
      <c r="BPP88" s="949"/>
      <c r="BPQ88" s="949"/>
      <c r="BPR88" s="949"/>
      <c r="BPS88" s="949"/>
      <c r="BPT88" s="949"/>
      <c r="BPU88" s="949"/>
      <c r="BPV88" s="949"/>
      <c r="BPW88" s="949"/>
      <c r="BPX88" s="949"/>
      <c r="BPY88" s="949"/>
      <c r="BPZ88" s="949"/>
      <c r="BQA88" s="949"/>
      <c r="BQB88" s="949"/>
      <c r="BQC88" s="949"/>
      <c r="BQD88" s="949"/>
      <c r="BQE88" s="949"/>
      <c r="BQF88" s="949"/>
      <c r="BQG88" s="949"/>
      <c r="BQH88" s="949"/>
      <c r="BQI88" s="949"/>
      <c r="BQJ88" s="949"/>
      <c r="BQK88" s="949"/>
      <c r="BQL88" s="949"/>
      <c r="BQM88" s="949"/>
      <c r="BQN88" s="949"/>
      <c r="BQO88" s="949"/>
      <c r="BQP88" s="949"/>
      <c r="BQQ88" s="949"/>
      <c r="BQR88" s="949"/>
      <c r="BQS88" s="949"/>
      <c r="BQT88" s="949"/>
      <c r="BQU88" s="949"/>
      <c r="BQV88" s="949"/>
      <c r="BQW88" s="949"/>
      <c r="BQX88" s="949"/>
      <c r="BQY88" s="949"/>
      <c r="BQZ88" s="949"/>
      <c r="BRA88" s="949"/>
      <c r="BRB88" s="949"/>
      <c r="BRC88" s="949"/>
      <c r="BRD88" s="949"/>
      <c r="BRE88" s="949"/>
      <c r="BRF88" s="949"/>
      <c r="BRG88" s="949"/>
      <c r="BRH88" s="949"/>
      <c r="BRI88" s="949"/>
      <c r="BRJ88" s="949"/>
      <c r="BRK88" s="949"/>
      <c r="BRL88" s="949"/>
      <c r="BRM88" s="949"/>
      <c r="BRN88" s="949"/>
      <c r="BRO88" s="949"/>
      <c r="BRP88" s="949"/>
      <c r="BRQ88" s="949"/>
      <c r="BRR88" s="949"/>
      <c r="BRS88" s="949"/>
      <c r="BRT88" s="949"/>
      <c r="BRU88" s="949"/>
      <c r="BRV88" s="949"/>
      <c r="BRW88" s="949"/>
      <c r="BRX88" s="949"/>
      <c r="BRY88" s="949"/>
      <c r="BRZ88" s="949"/>
      <c r="BSA88" s="949"/>
      <c r="BSB88" s="949"/>
      <c r="BSC88" s="949"/>
      <c r="BSD88" s="949"/>
      <c r="BSE88" s="949"/>
      <c r="BSF88" s="949"/>
      <c r="BSG88" s="949"/>
      <c r="BSH88" s="949"/>
      <c r="BSI88" s="949"/>
      <c r="BSJ88" s="949"/>
      <c r="BSK88" s="949"/>
      <c r="BSL88" s="949"/>
      <c r="BSM88" s="949"/>
      <c r="BSN88" s="949"/>
      <c r="BSO88" s="949"/>
      <c r="BSP88" s="949"/>
      <c r="BSQ88" s="949"/>
      <c r="BSR88" s="949"/>
      <c r="BSS88" s="949"/>
      <c r="BST88" s="949"/>
      <c r="BSU88" s="949"/>
      <c r="BSV88" s="949"/>
      <c r="BSW88" s="949"/>
      <c r="BSX88" s="949"/>
      <c r="BSY88" s="949"/>
      <c r="BSZ88" s="949"/>
      <c r="BTA88" s="949"/>
      <c r="BTB88" s="949"/>
      <c r="BTC88" s="949"/>
      <c r="BTD88" s="949"/>
      <c r="BTE88" s="949"/>
      <c r="BTF88" s="949"/>
      <c r="BTG88" s="949"/>
      <c r="BTH88" s="949"/>
      <c r="BTI88" s="949"/>
      <c r="BTJ88" s="949"/>
      <c r="BTK88" s="949"/>
      <c r="BTL88" s="949"/>
      <c r="BTM88" s="949"/>
      <c r="BTN88" s="949"/>
      <c r="BTO88" s="949"/>
      <c r="BTP88" s="949"/>
      <c r="BTQ88" s="949"/>
      <c r="BTR88" s="949"/>
      <c r="BTS88" s="949"/>
      <c r="BTT88" s="949"/>
      <c r="BTU88" s="949"/>
      <c r="BTV88" s="949"/>
      <c r="BTW88" s="949"/>
      <c r="BTX88" s="949"/>
      <c r="BTY88" s="949"/>
      <c r="BTZ88" s="949"/>
      <c r="BUA88" s="949"/>
      <c r="BUB88" s="949"/>
      <c r="BUC88" s="949"/>
      <c r="BUD88" s="949"/>
      <c r="BUE88" s="949"/>
      <c r="BUF88" s="949"/>
      <c r="BUG88" s="949"/>
      <c r="BUH88" s="949"/>
      <c r="BUI88" s="949"/>
      <c r="BUJ88" s="949"/>
      <c r="BUK88" s="949"/>
      <c r="BUL88" s="949"/>
      <c r="BUM88" s="949"/>
      <c r="BUN88" s="949"/>
      <c r="BUO88" s="949"/>
      <c r="BUP88" s="949"/>
      <c r="BUQ88" s="949"/>
      <c r="BUR88" s="949"/>
      <c r="BUS88" s="949"/>
      <c r="BUT88" s="949"/>
      <c r="BUU88" s="949"/>
      <c r="BUV88" s="949"/>
      <c r="BUW88" s="949"/>
      <c r="BUX88" s="949"/>
      <c r="BUY88" s="949"/>
      <c r="BUZ88" s="949"/>
      <c r="BVA88" s="949"/>
      <c r="BVB88" s="949"/>
      <c r="BVC88" s="949"/>
      <c r="BVD88" s="949"/>
      <c r="BVE88" s="949"/>
      <c r="BVF88" s="949"/>
      <c r="BVG88" s="949"/>
      <c r="BVH88" s="949"/>
      <c r="BVI88" s="949"/>
      <c r="BVJ88" s="949"/>
      <c r="BVK88" s="949"/>
      <c r="BVL88" s="949"/>
      <c r="BVM88" s="949"/>
      <c r="BVN88" s="949"/>
      <c r="BVO88" s="949"/>
      <c r="BVP88" s="949"/>
      <c r="BVQ88" s="949"/>
      <c r="BVR88" s="949"/>
      <c r="BVS88" s="949"/>
      <c r="BVT88" s="949"/>
      <c r="BVU88" s="949"/>
      <c r="BVV88" s="949"/>
      <c r="BVW88" s="949"/>
      <c r="BVX88" s="949"/>
      <c r="BVY88" s="949"/>
      <c r="BVZ88" s="949"/>
      <c r="BWA88" s="949"/>
      <c r="BWB88" s="949"/>
      <c r="BWC88" s="949"/>
      <c r="BWD88" s="949"/>
      <c r="BWE88" s="949"/>
      <c r="BWF88" s="949"/>
      <c r="BWG88" s="949"/>
      <c r="BWH88" s="949"/>
      <c r="BWI88" s="949"/>
      <c r="BWJ88" s="949"/>
      <c r="BWK88" s="949"/>
      <c r="BWL88" s="949"/>
      <c r="BWM88" s="949"/>
      <c r="BWN88" s="949"/>
      <c r="BWO88" s="949"/>
      <c r="BWP88" s="949"/>
      <c r="BWQ88" s="949"/>
      <c r="BWR88" s="949"/>
      <c r="BWS88" s="949"/>
      <c r="BWT88" s="949"/>
      <c r="BWU88" s="949"/>
      <c r="BWV88" s="949"/>
      <c r="BWW88" s="949"/>
      <c r="BWX88" s="949"/>
      <c r="BWY88" s="949"/>
      <c r="BWZ88" s="949"/>
      <c r="BXA88" s="949"/>
      <c r="BXB88" s="949"/>
      <c r="BXC88" s="949"/>
      <c r="BXD88" s="949"/>
      <c r="BXE88" s="949"/>
      <c r="BXF88" s="949"/>
      <c r="BXG88" s="949"/>
      <c r="BXH88" s="949"/>
      <c r="BXI88" s="949"/>
      <c r="BXJ88" s="949"/>
      <c r="BXK88" s="949"/>
      <c r="BXL88" s="949"/>
      <c r="BXM88" s="949"/>
      <c r="BXN88" s="949"/>
      <c r="BXO88" s="949"/>
      <c r="BXP88" s="949"/>
      <c r="BXQ88" s="949"/>
      <c r="BXR88" s="949"/>
      <c r="BXS88" s="949"/>
      <c r="BXT88" s="949"/>
      <c r="BXU88" s="949"/>
      <c r="BXV88" s="949"/>
      <c r="BXW88" s="949"/>
      <c r="BXX88" s="949"/>
      <c r="BXY88" s="949"/>
      <c r="BXZ88" s="949"/>
      <c r="BYA88" s="949"/>
      <c r="BYB88" s="949"/>
      <c r="BYC88" s="949"/>
      <c r="BYD88" s="949"/>
      <c r="BYE88" s="949"/>
      <c r="BYF88" s="949"/>
      <c r="BYG88" s="949"/>
      <c r="BYH88" s="949"/>
      <c r="BYI88" s="949"/>
      <c r="BYJ88" s="949"/>
      <c r="BYK88" s="949"/>
      <c r="BYL88" s="949"/>
      <c r="BYM88" s="949"/>
      <c r="BYN88" s="949"/>
      <c r="BYO88" s="949"/>
      <c r="BYP88" s="949"/>
      <c r="BYQ88" s="949"/>
      <c r="BYR88" s="949"/>
      <c r="BYS88" s="949"/>
      <c r="BYT88" s="949"/>
      <c r="BYU88" s="949"/>
      <c r="BYV88" s="949"/>
      <c r="BYW88" s="949"/>
      <c r="BYX88" s="949"/>
      <c r="BYY88" s="949"/>
      <c r="BYZ88" s="949"/>
      <c r="BZA88" s="949"/>
      <c r="BZB88" s="949"/>
      <c r="BZC88" s="949"/>
      <c r="BZD88" s="949"/>
      <c r="BZE88" s="949"/>
      <c r="BZF88" s="949"/>
      <c r="BZG88" s="949"/>
      <c r="BZH88" s="949"/>
      <c r="BZI88" s="949"/>
      <c r="BZJ88" s="949"/>
      <c r="BZK88" s="949"/>
      <c r="BZL88" s="949"/>
      <c r="BZM88" s="949"/>
      <c r="BZN88" s="949"/>
      <c r="BZO88" s="949"/>
      <c r="BZP88" s="949"/>
      <c r="BZQ88" s="949"/>
      <c r="BZR88" s="949"/>
      <c r="BZS88" s="949"/>
      <c r="BZT88" s="949"/>
      <c r="BZU88" s="949"/>
      <c r="BZV88" s="949"/>
      <c r="BZW88" s="949"/>
      <c r="BZX88" s="949"/>
      <c r="BZY88" s="949"/>
      <c r="BZZ88" s="949"/>
      <c r="CAA88" s="949"/>
      <c r="CAB88" s="949"/>
      <c r="CAC88" s="949"/>
      <c r="CAD88" s="949"/>
      <c r="CAE88" s="949"/>
      <c r="CAF88" s="949"/>
      <c r="CAG88" s="949"/>
      <c r="CAH88" s="949"/>
      <c r="CAI88" s="949"/>
      <c r="CAJ88" s="949"/>
      <c r="CAK88" s="949"/>
      <c r="CAL88" s="949"/>
      <c r="CAM88" s="949"/>
      <c r="CAN88" s="949"/>
      <c r="CAO88" s="949"/>
      <c r="CAP88" s="949"/>
      <c r="CAQ88" s="949"/>
      <c r="CAR88" s="949"/>
      <c r="CAS88" s="949"/>
      <c r="CAT88" s="949"/>
      <c r="CAU88" s="949"/>
      <c r="CAV88" s="949"/>
      <c r="CAW88" s="949"/>
      <c r="CAX88" s="949"/>
      <c r="CAY88" s="949"/>
      <c r="CAZ88" s="949"/>
      <c r="CBA88" s="949"/>
      <c r="CBB88" s="949"/>
      <c r="CBC88" s="949"/>
      <c r="CBD88" s="949"/>
      <c r="CBE88" s="949"/>
      <c r="CBF88" s="949"/>
      <c r="CBG88" s="949"/>
      <c r="CBH88" s="949"/>
      <c r="CBI88" s="949"/>
      <c r="CBJ88" s="949"/>
      <c r="CBK88" s="949"/>
      <c r="CBL88" s="949"/>
      <c r="CBM88" s="949"/>
      <c r="CBN88" s="949"/>
      <c r="CBO88" s="949"/>
      <c r="CBP88" s="949"/>
      <c r="CBQ88" s="949"/>
      <c r="CBR88" s="949"/>
      <c r="CBS88" s="949"/>
      <c r="CBT88" s="949"/>
      <c r="CBU88" s="949"/>
      <c r="CBV88" s="949"/>
      <c r="CBW88" s="949"/>
      <c r="CBX88" s="949"/>
      <c r="CBY88" s="949"/>
      <c r="CBZ88" s="949"/>
      <c r="CCA88" s="949"/>
      <c r="CCB88" s="949"/>
      <c r="CCC88" s="949"/>
      <c r="CCD88" s="949"/>
      <c r="CCE88" s="949"/>
      <c r="CCF88" s="949"/>
      <c r="CCG88" s="949"/>
      <c r="CCH88" s="949"/>
      <c r="CCI88" s="949"/>
      <c r="CCJ88" s="949"/>
      <c r="CCK88" s="949"/>
      <c r="CCL88" s="949"/>
      <c r="CCM88" s="949"/>
      <c r="CCN88" s="949"/>
      <c r="CCO88" s="949"/>
      <c r="CCP88" s="949"/>
      <c r="CCQ88" s="949"/>
      <c r="CCR88" s="949"/>
      <c r="CCS88" s="949"/>
      <c r="CCT88" s="949"/>
      <c r="CCU88" s="949"/>
      <c r="CCV88" s="949"/>
      <c r="CCW88" s="949"/>
      <c r="CCX88" s="949"/>
      <c r="CCY88" s="949"/>
      <c r="CCZ88" s="949"/>
      <c r="CDA88" s="949"/>
      <c r="CDB88" s="949"/>
      <c r="CDC88" s="949"/>
      <c r="CDD88" s="949"/>
      <c r="CDE88" s="949"/>
      <c r="CDF88" s="949"/>
      <c r="CDG88" s="949"/>
      <c r="CDH88" s="949"/>
      <c r="CDI88" s="949"/>
      <c r="CDJ88" s="949"/>
      <c r="CDK88" s="949"/>
      <c r="CDL88" s="949"/>
      <c r="CDM88" s="949"/>
      <c r="CDN88" s="949"/>
      <c r="CDO88" s="949"/>
      <c r="CDP88" s="949"/>
      <c r="CDQ88" s="949"/>
      <c r="CDR88" s="949"/>
      <c r="CDS88" s="949"/>
      <c r="CDT88" s="949"/>
      <c r="CDU88" s="949"/>
      <c r="CDV88" s="949"/>
      <c r="CDW88" s="949"/>
      <c r="CDX88" s="949"/>
      <c r="CDY88" s="949"/>
      <c r="CDZ88" s="949"/>
      <c r="CEA88" s="949"/>
      <c r="CEB88" s="949"/>
      <c r="CEC88" s="949"/>
      <c r="CED88" s="949"/>
      <c r="CEE88" s="949"/>
      <c r="CEF88" s="949"/>
      <c r="CEG88" s="949"/>
      <c r="CEH88" s="949"/>
      <c r="CEI88" s="949"/>
      <c r="CEJ88" s="949"/>
      <c r="CEK88" s="949"/>
      <c r="CEL88" s="949"/>
      <c r="CEM88" s="949"/>
      <c r="CEN88" s="949"/>
      <c r="CEO88" s="949"/>
      <c r="CEP88" s="949"/>
      <c r="CEQ88" s="949"/>
      <c r="CER88" s="949"/>
      <c r="CES88" s="949"/>
      <c r="CET88" s="949"/>
      <c r="CEU88" s="949"/>
      <c r="CEV88" s="949"/>
      <c r="CEW88" s="949"/>
      <c r="CEX88" s="949"/>
      <c r="CEY88" s="949"/>
      <c r="CEZ88" s="949"/>
      <c r="CFA88" s="949"/>
      <c r="CFB88" s="949"/>
      <c r="CFC88" s="949"/>
      <c r="CFD88" s="949"/>
      <c r="CFE88" s="949"/>
      <c r="CFF88" s="949"/>
      <c r="CFG88" s="949"/>
      <c r="CFH88" s="949"/>
      <c r="CFI88" s="949"/>
      <c r="CFJ88" s="949"/>
      <c r="CFK88" s="949"/>
      <c r="CFL88" s="949"/>
      <c r="CFM88" s="949"/>
      <c r="CFN88" s="949"/>
      <c r="CFO88" s="949"/>
      <c r="CFP88" s="949"/>
      <c r="CFQ88" s="949"/>
      <c r="CFR88" s="949"/>
      <c r="CFS88" s="949"/>
      <c r="CFT88" s="949"/>
      <c r="CFU88" s="949"/>
      <c r="CFV88" s="949"/>
      <c r="CFW88" s="949"/>
      <c r="CFX88" s="949"/>
      <c r="CFY88" s="949"/>
      <c r="CFZ88" s="949"/>
      <c r="CGA88" s="949"/>
      <c r="CGB88" s="949"/>
      <c r="CGC88" s="949"/>
      <c r="CGD88" s="949"/>
      <c r="CGE88" s="949"/>
      <c r="CGF88" s="949"/>
      <c r="CGG88" s="949"/>
      <c r="CGH88" s="949"/>
      <c r="CGI88" s="949"/>
      <c r="CGJ88" s="949"/>
      <c r="CGK88" s="949"/>
      <c r="CGL88" s="949"/>
      <c r="CGM88" s="949"/>
      <c r="CGN88" s="949"/>
      <c r="CGO88" s="949"/>
      <c r="CGP88" s="949"/>
      <c r="CGQ88" s="949"/>
      <c r="CGR88" s="949"/>
      <c r="CGS88" s="949"/>
      <c r="CGT88" s="949"/>
      <c r="CGU88" s="949"/>
      <c r="CGV88" s="949"/>
      <c r="CGW88" s="949"/>
      <c r="CGX88" s="949"/>
      <c r="CGY88" s="949"/>
      <c r="CGZ88" s="949"/>
      <c r="CHA88" s="949"/>
      <c r="CHB88" s="949"/>
      <c r="CHC88" s="949"/>
      <c r="CHD88" s="949"/>
      <c r="CHE88" s="949"/>
      <c r="CHF88" s="949"/>
      <c r="CHG88" s="949"/>
      <c r="CHH88" s="949"/>
      <c r="CHI88" s="949"/>
      <c r="CHJ88" s="949"/>
      <c r="CHK88" s="949"/>
      <c r="CHL88" s="949"/>
      <c r="CHM88" s="949"/>
      <c r="CHN88" s="949"/>
      <c r="CHO88" s="949"/>
      <c r="CHP88" s="949"/>
      <c r="CHQ88" s="949"/>
      <c r="CHR88" s="949"/>
      <c r="CHS88" s="949"/>
      <c r="CHT88" s="949"/>
      <c r="CHU88" s="949"/>
      <c r="CHV88" s="949"/>
      <c r="CHW88" s="949"/>
      <c r="CHX88" s="949"/>
      <c r="CHY88" s="949"/>
      <c r="CHZ88" s="949"/>
      <c r="CIA88" s="949"/>
      <c r="CIB88" s="949"/>
      <c r="CIC88" s="949"/>
      <c r="CID88" s="949"/>
      <c r="CIE88" s="949"/>
      <c r="CIF88" s="949"/>
      <c r="CIG88" s="949"/>
      <c r="CIH88" s="949"/>
      <c r="CII88" s="949"/>
      <c r="CIJ88" s="949"/>
      <c r="CIK88" s="949"/>
      <c r="CIL88" s="949"/>
      <c r="CIM88" s="949"/>
      <c r="CIN88" s="949"/>
      <c r="CIO88" s="949"/>
      <c r="CIP88" s="949"/>
      <c r="CIQ88" s="949"/>
      <c r="CIR88" s="949"/>
      <c r="CIS88" s="949"/>
      <c r="CIT88" s="949"/>
      <c r="CIU88" s="949"/>
      <c r="CIV88" s="949"/>
      <c r="CIW88" s="949"/>
      <c r="CIX88" s="949"/>
      <c r="CIY88" s="949"/>
      <c r="CIZ88" s="949"/>
      <c r="CJA88" s="949"/>
      <c r="CJB88" s="949"/>
      <c r="CJC88" s="949"/>
      <c r="CJD88" s="949"/>
      <c r="CJE88" s="949"/>
      <c r="CJF88" s="949"/>
      <c r="CJG88" s="949"/>
      <c r="CJH88" s="949"/>
      <c r="CJI88" s="949"/>
      <c r="CJJ88" s="949"/>
      <c r="CJK88" s="949"/>
      <c r="CJL88" s="949"/>
      <c r="CJM88" s="949"/>
      <c r="CJN88" s="949"/>
      <c r="CJO88" s="949"/>
      <c r="CJP88" s="949"/>
      <c r="CJQ88" s="949"/>
      <c r="CJR88" s="949"/>
      <c r="CJS88" s="949"/>
      <c r="CJT88" s="949"/>
      <c r="CJU88" s="949"/>
      <c r="CJV88" s="949"/>
      <c r="CJW88" s="949"/>
      <c r="CJX88" s="949"/>
      <c r="CJY88" s="949"/>
      <c r="CJZ88" s="949"/>
      <c r="CKA88" s="949"/>
      <c r="CKB88" s="949"/>
      <c r="CKC88" s="949"/>
      <c r="CKD88" s="949"/>
      <c r="CKE88" s="949"/>
      <c r="CKF88" s="949"/>
      <c r="CKG88" s="949"/>
      <c r="CKH88" s="949"/>
      <c r="CKI88" s="949"/>
      <c r="CKJ88" s="949"/>
      <c r="CKK88" s="949"/>
      <c r="CKL88" s="949"/>
      <c r="CKM88" s="949"/>
      <c r="CKN88" s="949"/>
      <c r="CKO88" s="949"/>
      <c r="CKP88" s="949"/>
      <c r="CKQ88" s="949"/>
      <c r="CKR88" s="949"/>
      <c r="CKS88" s="949"/>
      <c r="CKT88" s="949"/>
      <c r="CKU88" s="949"/>
      <c r="CKV88" s="949"/>
      <c r="CKW88" s="949"/>
      <c r="CKX88" s="949"/>
      <c r="CKY88" s="949"/>
      <c r="CKZ88" s="949"/>
      <c r="CLA88" s="949"/>
      <c r="CLB88" s="949"/>
      <c r="CLC88" s="949"/>
      <c r="CLD88" s="949"/>
      <c r="CLE88" s="949"/>
      <c r="CLF88" s="949"/>
      <c r="CLG88" s="949"/>
      <c r="CLH88" s="949"/>
      <c r="CLI88" s="949"/>
      <c r="CLJ88" s="949"/>
      <c r="CLK88" s="949"/>
      <c r="CLL88" s="949"/>
      <c r="CLM88" s="949"/>
      <c r="CLN88" s="949"/>
      <c r="CLO88" s="949"/>
      <c r="CLP88" s="949"/>
      <c r="CLQ88" s="949"/>
      <c r="CLR88" s="949"/>
      <c r="CLS88" s="949"/>
      <c r="CLT88" s="949"/>
      <c r="CLU88" s="949"/>
      <c r="CLV88" s="949"/>
      <c r="CLW88" s="949"/>
      <c r="CLX88" s="949"/>
      <c r="CLY88" s="949"/>
      <c r="CLZ88" s="949"/>
      <c r="CMA88" s="949"/>
      <c r="CMB88" s="949"/>
      <c r="CMC88" s="949"/>
      <c r="CMD88" s="949"/>
      <c r="CME88" s="949"/>
      <c r="CMF88" s="949"/>
      <c r="CMG88" s="949"/>
      <c r="CMH88" s="949"/>
      <c r="CMI88" s="949"/>
      <c r="CMJ88" s="949"/>
      <c r="CMK88" s="949"/>
      <c r="CML88" s="949"/>
      <c r="CMM88" s="949"/>
      <c r="CMN88" s="949"/>
      <c r="CMO88" s="949"/>
      <c r="CMP88" s="949"/>
      <c r="CMQ88" s="949"/>
      <c r="CMR88" s="949"/>
      <c r="CMS88" s="949"/>
      <c r="CMT88" s="949"/>
      <c r="CMU88" s="949"/>
      <c r="CMV88" s="949"/>
      <c r="CMW88" s="949"/>
      <c r="CMX88" s="949"/>
      <c r="CMY88" s="949"/>
      <c r="CMZ88" s="949"/>
      <c r="CNA88" s="949"/>
      <c r="CNB88" s="949"/>
      <c r="CNC88" s="949"/>
      <c r="CND88" s="949"/>
      <c r="CNE88" s="949"/>
      <c r="CNF88" s="949"/>
      <c r="CNG88" s="949"/>
      <c r="CNH88" s="949"/>
      <c r="CNI88" s="949"/>
      <c r="CNJ88" s="949"/>
      <c r="CNK88" s="949"/>
      <c r="CNL88" s="949"/>
      <c r="CNM88" s="949"/>
      <c r="CNN88" s="949"/>
      <c r="CNO88" s="949"/>
      <c r="CNP88" s="949"/>
      <c r="CNQ88" s="949"/>
      <c r="CNR88" s="949"/>
      <c r="CNS88" s="949"/>
      <c r="CNT88" s="949"/>
      <c r="CNU88" s="949"/>
      <c r="CNV88" s="949"/>
      <c r="CNW88" s="949"/>
      <c r="CNX88" s="949"/>
      <c r="CNY88" s="949"/>
      <c r="CNZ88" s="949"/>
      <c r="COA88" s="949"/>
      <c r="COB88" s="949"/>
      <c r="COC88" s="949"/>
      <c r="COD88" s="949"/>
      <c r="COE88" s="949"/>
      <c r="COF88" s="949"/>
      <c r="COG88" s="949"/>
      <c r="COH88" s="949"/>
      <c r="COI88" s="949"/>
      <c r="COJ88" s="949"/>
      <c r="COK88" s="949"/>
      <c r="COL88" s="949"/>
      <c r="COM88" s="949"/>
      <c r="CON88" s="949"/>
      <c r="COO88" s="949"/>
      <c r="COP88" s="949"/>
      <c r="COQ88" s="949"/>
      <c r="COR88" s="949"/>
      <c r="COS88" s="949"/>
      <c r="COT88" s="949"/>
      <c r="COU88" s="949"/>
      <c r="COV88" s="949"/>
      <c r="COW88" s="949"/>
      <c r="COX88" s="949"/>
      <c r="COY88" s="949"/>
      <c r="COZ88" s="949"/>
      <c r="CPA88" s="949"/>
      <c r="CPB88" s="949"/>
      <c r="CPC88" s="949"/>
      <c r="CPD88" s="949"/>
      <c r="CPE88" s="949"/>
      <c r="CPF88" s="949"/>
      <c r="CPG88" s="949"/>
      <c r="CPH88" s="949"/>
      <c r="CPI88" s="949"/>
      <c r="CPJ88" s="949"/>
      <c r="CPK88" s="949"/>
      <c r="CPL88" s="949"/>
      <c r="CPM88" s="949"/>
      <c r="CPN88" s="949"/>
      <c r="CPO88" s="949"/>
      <c r="CPP88" s="949"/>
      <c r="CPQ88" s="949"/>
      <c r="CPR88" s="949"/>
      <c r="CPS88" s="949"/>
      <c r="CPT88" s="949"/>
      <c r="CPU88" s="949"/>
      <c r="CPV88" s="949"/>
      <c r="CPW88" s="949"/>
      <c r="CPX88" s="949"/>
      <c r="CPY88" s="949"/>
      <c r="CPZ88" s="949"/>
      <c r="CQA88" s="949"/>
      <c r="CQB88" s="949"/>
      <c r="CQC88" s="949"/>
      <c r="CQD88" s="949"/>
      <c r="CQE88" s="949"/>
      <c r="CQF88" s="949"/>
      <c r="CQG88" s="949"/>
      <c r="CQH88" s="949"/>
      <c r="CQI88" s="949"/>
      <c r="CQJ88" s="949"/>
      <c r="CQK88" s="949"/>
      <c r="CQL88" s="949"/>
      <c r="CQM88" s="949"/>
      <c r="CQN88" s="949"/>
      <c r="CQO88" s="949"/>
      <c r="CQP88" s="949"/>
      <c r="CQQ88" s="949"/>
      <c r="CQR88" s="949"/>
      <c r="CQS88" s="949"/>
      <c r="CQT88" s="949"/>
      <c r="CQU88" s="949"/>
      <c r="CQV88" s="949"/>
      <c r="CQW88" s="949"/>
      <c r="CQX88" s="949"/>
      <c r="CQY88" s="949"/>
      <c r="CQZ88" s="949"/>
      <c r="CRA88" s="949"/>
      <c r="CRB88" s="949"/>
      <c r="CRC88" s="949"/>
      <c r="CRD88" s="949"/>
      <c r="CRE88" s="949"/>
      <c r="CRF88" s="949"/>
      <c r="CRG88" s="949"/>
      <c r="CRH88" s="949"/>
      <c r="CRI88" s="949"/>
      <c r="CRJ88" s="949"/>
      <c r="CRK88" s="949"/>
      <c r="CRL88" s="949"/>
      <c r="CRM88" s="949"/>
      <c r="CRN88" s="949"/>
      <c r="CRO88" s="949"/>
      <c r="CRP88" s="949"/>
      <c r="CRQ88" s="949"/>
      <c r="CRR88" s="949"/>
      <c r="CRS88" s="949"/>
      <c r="CRT88" s="949"/>
      <c r="CRU88" s="949"/>
      <c r="CRV88" s="949"/>
      <c r="CRW88" s="949"/>
      <c r="CRX88" s="949"/>
      <c r="CRY88" s="949"/>
      <c r="CRZ88" s="949"/>
      <c r="CSA88" s="949"/>
      <c r="CSB88" s="949"/>
      <c r="CSC88" s="949"/>
      <c r="CSD88" s="949"/>
      <c r="CSE88" s="949"/>
      <c r="CSF88" s="949"/>
      <c r="CSG88" s="949"/>
      <c r="CSH88" s="949"/>
      <c r="CSI88" s="949"/>
      <c r="CSJ88" s="949"/>
      <c r="CSK88" s="949"/>
      <c r="CSL88" s="949"/>
      <c r="CSM88" s="949"/>
      <c r="CSN88" s="949"/>
      <c r="CSO88" s="949"/>
      <c r="CSP88" s="949"/>
      <c r="CSQ88" s="949"/>
      <c r="CSR88" s="949"/>
      <c r="CSS88" s="949"/>
      <c r="CST88" s="949"/>
      <c r="CSU88" s="949"/>
      <c r="CSV88" s="949"/>
      <c r="CSW88" s="949"/>
      <c r="CSX88" s="949"/>
      <c r="CSY88" s="949"/>
      <c r="CSZ88" s="949"/>
      <c r="CTA88" s="949"/>
      <c r="CTB88" s="949"/>
      <c r="CTC88" s="949"/>
      <c r="CTD88" s="949"/>
      <c r="CTE88" s="949"/>
      <c r="CTF88" s="949"/>
      <c r="CTG88" s="949"/>
      <c r="CTH88" s="949"/>
      <c r="CTI88" s="949"/>
      <c r="CTJ88" s="949"/>
      <c r="CTK88" s="949"/>
      <c r="CTL88" s="949"/>
      <c r="CTM88" s="949"/>
      <c r="CTN88" s="949"/>
      <c r="CTO88" s="949"/>
      <c r="CTP88" s="949"/>
      <c r="CTQ88" s="949"/>
      <c r="CTR88" s="949"/>
      <c r="CTS88" s="949"/>
      <c r="CTT88" s="949"/>
      <c r="CTU88" s="949"/>
      <c r="CTV88" s="949"/>
      <c r="CTW88" s="949"/>
      <c r="CTX88" s="949"/>
      <c r="CTY88" s="949"/>
      <c r="CTZ88" s="949"/>
      <c r="CUA88" s="949"/>
      <c r="CUB88" s="949"/>
      <c r="CUC88" s="949"/>
      <c r="CUD88" s="949"/>
      <c r="CUE88" s="949"/>
      <c r="CUF88" s="949"/>
      <c r="CUG88" s="949"/>
      <c r="CUH88" s="949"/>
      <c r="CUI88" s="949"/>
      <c r="CUJ88" s="949"/>
      <c r="CUK88" s="949"/>
      <c r="CUL88" s="949"/>
      <c r="CUM88" s="949"/>
      <c r="CUN88" s="949"/>
      <c r="CUO88" s="949"/>
      <c r="CUP88" s="949"/>
      <c r="CUQ88" s="949"/>
      <c r="CUR88" s="949"/>
      <c r="CUS88" s="949"/>
      <c r="CUT88" s="949"/>
      <c r="CUU88" s="949"/>
      <c r="CUV88" s="949"/>
      <c r="CUW88" s="949"/>
      <c r="CUX88" s="949"/>
      <c r="CUY88" s="949"/>
      <c r="CUZ88" s="949"/>
      <c r="CVA88" s="949"/>
      <c r="CVB88" s="949"/>
      <c r="CVC88" s="949"/>
      <c r="CVD88" s="949"/>
      <c r="CVE88" s="949"/>
      <c r="CVF88" s="949"/>
      <c r="CVG88" s="949"/>
      <c r="CVH88" s="949"/>
      <c r="CVI88" s="949"/>
      <c r="CVJ88" s="949"/>
      <c r="CVK88" s="949"/>
      <c r="CVL88" s="949"/>
      <c r="CVM88" s="949"/>
      <c r="CVN88" s="949"/>
      <c r="CVO88" s="949"/>
      <c r="CVP88" s="949"/>
      <c r="CVQ88" s="949"/>
      <c r="CVR88" s="949"/>
      <c r="CVS88" s="949"/>
      <c r="CVT88" s="949"/>
      <c r="CVU88" s="949"/>
      <c r="CVV88" s="949"/>
      <c r="CVW88" s="949"/>
      <c r="CVX88" s="949"/>
      <c r="CVY88" s="949"/>
      <c r="CVZ88" s="949"/>
      <c r="CWA88" s="949"/>
      <c r="CWB88" s="949"/>
      <c r="CWC88" s="949"/>
      <c r="CWD88" s="949"/>
      <c r="CWE88" s="949"/>
      <c r="CWF88" s="949"/>
      <c r="CWG88" s="949"/>
      <c r="CWH88" s="949"/>
      <c r="CWI88" s="949"/>
      <c r="CWJ88" s="949"/>
      <c r="CWK88" s="949"/>
      <c r="CWL88" s="949"/>
      <c r="CWM88" s="949"/>
      <c r="CWN88" s="949"/>
      <c r="CWO88" s="949"/>
      <c r="CWP88" s="949"/>
      <c r="CWQ88" s="949"/>
      <c r="CWR88" s="949"/>
      <c r="CWS88" s="949"/>
      <c r="CWT88" s="949"/>
      <c r="CWU88" s="949"/>
      <c r="CWV88" s="949"/>
      <c r="CWW88" s="949"/>
      <c r="CWX88" s="949"/>
      <c r="CWY88" s="949"/>
      <c r="CWZ88" s="949"/>
      <c r="CXA88" s="949"/>
      <c r="CXB88" s="949"/>
      <c r="CXC88" s="949"/>
      <c r="CXD88" s="949"/>
      <c r="CXE88" s="949"/>
      <c r="CXF88" s="949"/>
      <c r="CXG88" s="949"/>
      <c r="CXH88" s="949"/>
      <c r="CXI88" s="949"/>
      <c r="CXJ88" s="949"/>
      <c r="CXK88" s="949"/>
      <c r="CXL88" s="949"/>
      <c r="CXM88" s="949"/>
      <c r="CXN88" s="949"/>
      <c r="CXO88" s="949"/>
      <c r="CXP88" s="949"/>
      <c r="CXQ88" s="949"/>
      <c r="CXR88" s="949"/>
      <c r="CXS88" s="949"/>
      <c r="CXT88" s="949"/>
      <c r="CXU88" s="949"/>
      <c r="CXV88" s="949"/>
      <c r="CXW88" s="949"/>
      <c r="CXX88" s="949"/>
      <c r="CXY88" s="949"/>
      <c r="CXZ88" s="949"/>
      <c r="CYA88" s="949"/>
      <c r="CYB88" s="949"/>
      <c r="CYC88" s="949"/>
      <c r="CYD88" s="949"/>
      <c r="CYE88" s="949"/>
      <c r="CYF88" s="949"/>
      <c r="CYG88" s="949"/>
      <c r="CYH88" s="949"/>
      <c r="CYI88" s="949"/>
      <c r="CYJ88" s="949"/>
      <c r="CYK88" s="949"/>
      <c r="CYL88" s="949"/>
      <c r="CYM88" s="949"/>
      <c r="CYN88" s="949"/>
      <c r="CYO88" s="949"/>
      <c r="CYP88" s="949"/>
      <c r="CYQ88" s="949"/>
      <c r="CYR88" s="949"/>
      <c r="CYS88" s="949"/>
      <c r="CYT88" s="949"/>
      <c r="CYU88" s="949"/>
      <c r="CYV88" s="949"/>
      <c r="CYW88" s="949"/>
      <c r="CYX88" s="949"/>
      <c r="CYY88" s="949"/>
      <c r="CYZ88" s="949"/>
      <c r="CZA88" s="949"/>
      <c r="CZB88" s="949"/>
      <c r="CZC88" s="949"/>
      <c r="CZD88" s="949"/>
      <c r="CZE88" s="949"/>
      <c r="CZF88" s="949"/>
      <c r="CZG88" s="949"/>
      <c r="CZH88" s="949"/>
      <c r="CZI88" s="949"/>
      <c r="CZJ88" s="949"/>
      <c r="CZK88" s="949"/>
      <c r="CZL88" s="949"/>
      <c r="CZM88" s="949"/>
      <c r="CZN88" s="949"/>
      <c r="CZO88" s="949"/>
      <c r="CZP88" s="949"/>
      <c r="CZQ88" s="949"/>
      <c r="CZR88" s="949"/>
      <c r="CZS88" s="949"/>
      <c r="CZT88" s="949"/>
      <c r="CZU88" s="949"/>
      <c r="CZV88" s="949"/>
      <c r="CZW88" s="949"/>
      <c r="CZX88" s="949"/>
      <c r="CZY88" s="949"/>
      <c r="CZZ88" s="949"/>
      <c r="DAA88" s="949"/>
      <c r="DAB88" s="949"/>
      <c r="DAC88" s="949"/>
      <c r="DAD88" s="949"/>
      <c r="DAE88" s="949"/>
      <c r="DAF88" s="949"/>
      <c r="DAG88" s="949"/>
      <c r="DAH88" s="949"/>
      <c r="DAI88" s="949"/>
      <c r="DAJ88" s="949"/>
      <c r="DAK88" s="949"/>
      <c r="DAL88" s="949"/>
      <c r="DAM88" s="949"/>
      <c r="DAN88" s="949"/>
      <c r="DAO88" s="949"/>
      <c r="DAP88" s="949"/>
      <c r="DAQ88" s="949"/>
      <c r="DAR88" s="949"/>
      <c r="DAS88" s="949"/>
      <c r="DAT88" s="949"/>
      <c r="DAU88" s="949"/>
      <c r="DAV88" s="949"/>
      <c r="DAW88" s="949"/>
      <c r="DAX88" s="949"/>
      <c r="DAY88" s="949"/>
      <c r="DAZ88" s="949"/>
      <c r="DBA88" s="949"/>
      <c r="DBB88" s="949"/>
      <c r="DBC88" s="949"/>
      <c r="DBD88" s="949"/>
      <c r="DBE88" s="949"/>
      <c r="DBF88" s="949"/>
      <c r="DBG88" s="949"/>
      <c r="DBH88" s="949"/>
      <c r="DBI88" s="949"/>
      <c r="DBJ88" s="949"/>
      <c r="DBK88" s="949"/>
      <c r="DBL88" s="949"/>
      <c r="DBM88" s="949"/>
      <c r="DBN88" s="949"/>
      <c r="DBO88" s="949"/>
      <c r="DBP88" s="949"/>
      <c r="DBQ88" s="949"/>
      <c r="DBR88" s="949"/>
      <c r="DBS88" s="949"/>
      <c r="DBT88" s="949"/>
      <c r="DBU88" s="949"/>
      <c r="DBV88" s="949"/>
      <c r="DBW88" s="949"/>
      <c r="DBX88" s="949"/>
      <c r="DBY88" s="949"/>
      <c r="DBZ88" s="949"/>
      <c r="DCA88" s="949"/>
      <c r="DCB88" s="949"/>
      <c r="DCC88" s="949"/>
      <c r="DCD88" s="949"/>
      <c r="DCE88" s="949"/>
      <c r="DCF88" s="949"/>
      <c r="DCG88" s="949"/>
      <c r="DCH88" s="949"/>
      <c r="DCI88" s="949"/>
      <c r="DCJ88" s="949"/>
      <c r="DCK88" s="949"/>
      <c r="DCL88" s="949"/>
      <c r="DCM88" s="949"/>
      <c r="DCN88" s="949"/>
      <c r="DCO88" s="949"/>
      <c r="DCP88" s="949"/>
      <c r="DCQ88" s="949"/>
      <c r="DCR88" s="949"/>
      <c r="DCS88" s="949"/>
      <c r="DCT88" s="949"/>
      <c r="DCU88" s="949"/>
      <c r="DCV88" s="949"/>
      <c r="DCW88" s="949"/>
      <c r="DCX88" s="949"/>
      <c r="DCY88" s="949"/>
      <c r="DCZ88" s="949"/>
      <c r="DDA88" s="949"/>
      <c r="DDB88" s="949"/>
      <c r="DDC88" s="949"/>
      <c r="DDD88" s="949"/>
      <c r="DDE88" s="949"/>
      <c r="DDF88" s="949"/>
      <c r="DDG88" s="949"/>
      <c r="DDH88" s="949"/>
      <c r="DDI88" s="949"/>
      <c r="DDJ88" s="949"/>
      <c r="DDK88" s="949"/>
      <c r="DDL88" s="949"/>
      <c r="DDM88" s="949"/>
      <c r="DDN88" s="949"/>
      <c r="DDO88" s="949"/>
      <c r="DDP88" s="949"/>
      <c r="DDQ88" s="949"/>
      <c r="DDR88" s="949"/>
      <c r="DDS88" s="949"/>
      <c r="DDT88" s="949"/>
      <c r="DDU88" s="949"/>
      <c r="DDV88" s="949"/>
      <c r="DDW88" s="949"/>
      <c r="DDX88" s="949"/>
      <c r="DDY88" s="949"/>
      <c r="DDZ88" s="949"/>
      <c r="DEA88" s="949"/>
      <c r="DEB88" s="949"/>
      <c r="DEC88" s="949"/>
      <c r="DED88" s="949"/>
      <c r="DEE88" s="949"/>
      <c r="DEF88" s="949"/>
      <c r="DEG88" s="949"/>
      <c r="DEH88" s="949"/>
      <c r="DEI88" s="949"/>
      <c r="DEJ88" s="949"/>
      <c r="DEK88" s="949"/>
      <c r="DEL88" s="949"/>
      <c r="DEM88" s="949"/>
      <c r="DEN88" s="949"/>
      <c r="DEO88" s="949"/>
      <c r="DEP88" s="949"/>
      <c r="DEQ88" s="949"/>
      <c r="DER88" s="949"/>
      <c r="DES88" s="949"/>
      <c r="DET88" s="949"/>
      <c r="DEU88" s="949"/>
      <c r="DEV88" s="949"/>
      <c r="DEW88" s="949"/>
      <c r="DEX88" s="949"/>
      <c r="DEY88" s="949"/>
      <c r="DEZ88" s="949"/>
      <c r="DFA88" s="949"/>
      <c r="DFB88" s="949"/>
      <c r="DFC88" s="949"/>
      <c r="DFD88" s="949"/>
      <c r="DFE88" s="949"/>
      <c r="DFF88" s="949"/>
      <c r="DFG88" s="949"/>
      <c r="DFH88" s="949"/>
      <c r="DFI88" s="949"/>
      <c r="DFJ88" s="949"/>
      <c r="DFK88" s="949"/>
      <c r="DFL88" s="949"/>
      <c r="DFM88" s="949"/>
      <c r="DFN88" s="949"/>
      <c r="DFO88" s="949"/>
      <c r="DFP88" s="949"/>
      <c r="DFQ88" s="949"/>
      <c r="DFR88" s="949"/>
      <c r="DFS88" s="949"/>
      <c r="DFT88" s="949"/>
      <c r="DFU88" s="949"/>
      <c r="DFV88" s="949"/>
      <c r="DFW88" s="949"/>
      <c r="DFX88" s="949"/>
      <c r="DFY88" s="949"/>
      <c r="DFZ88" s="949"/>
      <c r="DGA88" s="949"/>
      <c r="DGB88" s="949"/>
      <c r="DGC88" s="949"/>
      <c r="DGD88" s="949"/>
      <c r="DGE88" s="949"/>
      <c r="DGF88" s="949"/>
      <c r="DGG88" s="949"/>
      <c r="DGH88" s="949"/>
      <c r="DGI88" s="949"/>
      <c r="DGJ88" s="949"/>
      <c r="DGK88" s="949"/>
      <c r="DGL88" s="949"/>
      <c r="DGM88" s="949"/>
      <c r="DGN88" s="949"/>
      <c r="DGO88" s="949"/>
      <c r="DGP88" s="949"/>
      <c r="DGQ88" s="949"/>
      <c r="DGR88" s="949"/>
      <c r="DGS88" s="949"/>
      <c r="DGT88" s="949"/>
      <c r="DGU88" s="949"/>
      <c r="DGV88" s="949"/>
      <c r="DGW88" s="949"/>
      <c r="DGX88" s="949"/>
      <c r="DGY88" s="949"/>
      <c r="DGZ88" s="949"/>
      <c r="DHA88" s="949"/>
      <c r="DHB88" s="949"/>
      <c r="DHC88" s="949"/>
      <c r="DHD88" s="949"/>
      <c r="DHE88" s="949"/>
      <c r="DHF88" s="949"/>
      <c r="DHG88" s="949"/>
      <c r="DHH88" s="949"/>
      <c r="DHI88" s="949"/>
      <c r="DHJ88" s="949"/>
      <c r="DHK88" s="949"/>
      <c r="DHL88" s="949"/>
      <c r="DHM88" s="949"/>
      <c r="DHN88" s="949"/>
      <c r="DHO88" s="949"/>
      <c r="DHP88" s="949"/>
      <c r="DHQ88" s="949"/>
      <c r="DHR88" s="949"/>
      <c r="DHS88" s="949"/>
      <c r="DHT88" s="949"/>
      <c r="DHU88" s="949"/>
      <c r="DHV88" s="949"/>
      <c r="DHW88" s="949"/>
      <c r="DHX88" s="949"/>
      <c r="DHY88" s="949"/>
      <c r="DHZ88" s="949"/>
      <c r="DIA88" s="949"/>
      <c r="DIB88" s="949"/>
      <c r="DIC88" s="949"/>
      <c r="DID88" s="949"/>
      <c r="DIE88" s="949"/>
      <c r="DIF88" s="949"/>
      <c r="DIG88" s="949"/>
      <c r="DIH88" s="949"/>
      <c r="DII88" s="949"/>
      <c r="DIJ88" s="949"/>
      <c r="DIK88" s="949"/>
      <c r="DIL88" s="949"/>
      <c r="DIM88" s="949"/>
      <c r="DIN88" s="949"/>
      <c r="DIO88" s="949"/>
      <c r="DIP88" s="949"/>
      <c r="DIQ88" s="949"/>
      <c r="DIR88" s="949"/>
      <c r="DIS88" s="949"/>
      <c r="DIT88" s="949"/>
      <c r="DIU88" s="949"/>
      <c r="DIV88" s="949"/>
      <c r="DIW88" s="949"/>
      <c r="DIX88" s="949"/>
      <c r="DIY88" s="949"/>
      <c r="DIZ88" s="949"/>
      <c r="DJA88" s="949"/>
      <c r="DJB88" s="949"/>
      <c r="DJC88" s="949"/>
      <c r="DJD88" s="949"/>
      <c r="DJE88" s="949"/>
      <c r="DJF88" s="949"/>
      <c r="DJG88" s="949"/>
      <c r="DJH88" s="949"/>
      <c r="DJI88" s="949"/>
      <c r="DJJ88" s="949"/>
      <c r="DJK88" s="949"/>
      <c r="DJL88" s="949"/>
      <c r="DJM88" s="949"/>
      <c r="DJN88" s="949"/>
      <c r="DJO88" s="949"/>
      <c r="DJP88" s="949"/>
      <c r="DJQ88" s="949"/>
      <c r="DJR88" s="949"/>
      <c r="DJS88" s="949"/>
      <c r="DJT88" s="949"/>
      <c r="DJU88" s="949"/>
      <c r="DJV88" s="949"/>
      <c r="DJW88" s="949"/>
      <c r="DJX88" s="949"/>
      <c r="DJY88" s="949"/>
      <c r="DJZ88" s="949"/>
      <c r="DKA88" s="949"/>
      <c r="DKB88" s="949"/>
      <c r="DKC88" s="949"/>
      <c r="DKD88" s="949"/>
      <c r="DKE88" s="949"/>
      <c r="DKF88" s="949"/>
      <c r="DKG88" s="949"/>
      <c r="DKH88" s="949"/>
      <c r="DKI88" s="949"/>
      <c r="DKJ88" s="949"/>
      <c r="DKK88" s="949"/>
      <c r="DKL88" s="949"/>
      <c r="DKM88" s="949"/>
      <c r="DKN88" s="949"/>
      <c r="DKO88" s="949"/>
      <c r="DKP88" s="949"/>
      <c r="DKQ88" s="949"/>
      <c r="DKR88" s="949"/>
      <c r="DKS88" s="949"/>
      <c r="DKT88" s="949"/>
      <c r="DKU88" s="949"/>
      <c r="DKV88" s="949"/>
      <c r="DKW88" s="949"/>
      <c r="DKX88" s="949"/>
      <c r="DKY88" s="949"/>
      <c r="DKZ88" s="949"/>
      <c r="DLA88" s="949"/>
      <c r="DLB88" s="949"/>
      <c r="DLC88" s="949"/>
      <c r="DLD88" s="949"/>
      <c r="DLE88" s="949"/>
      <c r="DLF88" s="949"/>
      <c r="DLG88" s="949"/>
      <c r="DLH88" s="949"/>
      <c r="DLI88" s="949"/>
      <c r="DLJ88" s="949"/>
      <c r="DLK88" s="949"/>
      <c r="DLL88" s="949"/>
      <c r="DLM88" s="949"/>
      <c r="DLN88" s="949"/>
      <c r="DLO88" s="949"/>
      <c r="DLP88" s="949"/>
      <c r="DLQ88" s="949"/>
      <c r="DLR88" s="949"/>
      <c r="DLS88" s="949"/>
      <c r="DLT88" s="949"/>
      <c r="DLU88" s="949"/>
      <c r="DLV88" s="949"/>
      <c r="DLW88" s="949"/>
      <c r="DLX88" s="949"/>
      <c r="DLY88" s="949"/>
      <c r="DLZ88" s="949"/>
      <c r="DMA88" s="949"/>
      <c r="DMB88" s="949"/>
      <c r="DMC88" s="949"/>
      <c r="DMD88" s="949"/>
      <c r="DME88" s="949"/>
      <c r="DMF88" s="949"/>
      <c r="DMG88" s="949"/>
      <c r="DMH88" s="949"/>
      <c r="DMI88" s="949"/>
      <c r="DMJ88" s="949"/>
      <c r="DMK88" s="949"/>
      <c r="DML88" s="949"/>
      <c r="DMM88" s="949"/>
      <c r="DMN88" s="949"/>
      <c r="DMO88" s="949"/>
      <c r="DMP88" s="949"/>
      <c r="DMQ88" s="949"/>
      <c r="DMR88" s="949"/>
      <c r="DMS88" s="949"/>
      <c r="DMT88" s="949"/>
      <c r="DMU88" s="949"/>
      <c r="DMV88" s="949"/>
      <c r="DMW88" s="949"/>
      <c r="DMX88" s="949"/>
      <c r="DMY88" s="949"/>
      <c r="DMZ88" s="949"/>
      <c r="DNA88" s="949"/>
      <c r="DNB88" s="949"/>
      <c r="DNC88" s="949"/>
      <c r="DND88" s="949"/>
      <c r="DNE88" s="949"/>
      <c r="DNF88" s="949"/>
      <c r="DNG88" s="949"/>
      <c r="DNH88" s="949"/>
      <c r="DNI88" s="949"/>
      <c r="DNJ88" s="949"/>
      <c r="DNK88" s="949"/>
      <c r="DNL88" s="949"/>
      <c r="DNM88" s="949"/>
      <c r="DNN88" s="949"/>
      <c r="DNO88" s="949"/>
      <c r="DNP88" s="949"/>
      <c r="DNQ88" s="949"/>
      <c r="DNR88" s="949"/>
      <c r="DNS88" s="949"/>
      <c r="DNT88" s="949"/>
      <c r="DNU88" s="949"/>
      <c r="DNV88" s="949"/>
      <c r="DNW88" s="949"/>
      <c r="DNX88" s="949"/>
      <c r="DNY88" s="949"/>
      <c r="DNZ88" s="949"/>
      <c r="DOA88" s="949"/>
      <c r="DOB88" s="949"/>
      <c r="DOC88" s="949"/>
      <c r="DOD88" s="949"/>
      <c r="DOE88" s="949"/>
      <c r="DOF88" s="949"/>
      <c r="DOG88" s="949"/>
      <c r="DOH88" s="949"/>
      <c r="DOI88" s="949"/>
      <c r="DOJ88" s="949"/>
      <c r="DOK88" s="949"/>
      <c r="DOL88" s="949"/>
      <c r="DOM88" s="949"/>
      <c r="DON88" s="949"/>
      <c r="DOO88" s="949"/>
      <c r="DOP88" s="949"/>
      <c r="DOQ88" s="949"/>
      <c r="DOR88" s="949"/>
      <c r="DOS88" s="949"/>
      <c r="DOT88" s="949"/>
      <c r="DOU88" s="949"/>
      <c r="DOV88" s="949"/>
      <c r="DOW88" s="949"/>
      <c r="DOX88" s="949"/>
      <c r="DOY88" s="949"/>
      <c r="DOZ88" s="949"/>
      <c r="DPA88" s="949"/>
      <c r="DPB88" s="949"/>
      <c r="DPC88" s="949"/>
      <c r="DPD88" s="949"/>
      <c r="DPE88" s="949"/>
      <c r="DPF88" s="949"/>
      <c r="DPG88" s="949"/>
      <c r="DPH88" s="949"/>
      <c r="DPI88" s="949"/>
      <c r="DPJ88" s="949"/>
      <c r="DPK88" s="949"/>
      <c r="DPL88" s="949"/>
      <c r="DPM88" s="949"/>
      <c r="DPN88" s="949"/>
      <c r="DPO88" s="949"/>
      <c r="DPP88" s="949"/>
      <c r="DPQ88" s="949"/>
      <c r="DPR88" s="949"/>
      <c r="DPS88" s="949"/>
      <c r="DPT88" s="949"/>
      <c r="DPU88" s="949"/>
      <c r="DPV88" s="949"/>
      <c r="DPW88" s="949"/>
      <c r="DPX88" s="949"/>
      <c r="DPY88" s="949"/>
      <c r="DPZ88" s="949"/>
      <c r="DQA88" s="949"/>
      <c r="DQB88" s="949"/>
      <c r="DQC88" s="949"/>
      <c r="DQD88" s="949"/>
      <c r="DQE88" s="949"/>
      <c r="DQF88" s="949"/>
      <c r="DQG88" s="949"/>
      <c r="DQH88" s="949"/>
      <c r="DQI88" s="949"/>
      <c r="DQJ88" s="949"/>
      <c r="DQK88" s="949"/>
      <c r="DQL88" s="949"/>
      <c r="DQM88" s="949"/>
      <c r="DQN88" s="949"/>
      <c r="DQO88" s="949"/>
      <c r="DQP88" s="949"/>
      <c r="DQQ88" s="949"/>
      <c r="DQR88" s="949"/>
      <c r="DQS88" s="949"/>
      <c r="DQT88" s="949"/>
      <c r="DQU88" s="949"/>
      <c r="DQV88" s="949"/>
      <c r="DQW88" s="949"/>
      <c r="DQX88" s="949"/>
      <c r="DQY88" s="949"/>
      <c r="DQZ88" s="949"/>
      <c r="DRA88" s="949"/>
      <c r="DRB88" s="949"/>
      <c r="DRC88" s="949"/>
      <c r="DRD88" s="949"/>
      <c r="DRE88" s="949"/>
      <c r="DRF88" s="949"/>
      <c r="DRG88" s="949"/>
      <c r="DRH88" s="949"/>
      <c r="DRI88" s="949"/>
      <c r="DRJ88" s="949"/>
      <c r="DRK88" s="949"/>
      <c r="DRL88" s="949"/>
      <c r="DRM88" s="949"/>
      <c r="DRN88" s="949"/>
      <c r="DRO88" s="949"/>
      <c r="DRP88" s="949"/>
      <c r="DRQ88" s="949"/>
      <c r="DRR88" s="949"/>
      <c r="DRS88" s="949"/>
      <c r="DRT88" s="949"/>
      <c r="DRU88" s="949"/>
      <c r="DRV88" s="949"/>
      <c r="DRW88" s="949"/>
      <c r="DRX88" s="949"/>
      <c r="DRY88" s="949"/>
      <c r="DRZ88" s="949"/>
      <c r="DSA88" s="949"/>
      <c r="DSB88" s="949"/>
      <c r="DSC88" s="949"/>
      <c r="DSD88" s="949"/>
      <c r="DSE88" s="949"/>
      <c r="DSF88" s="949"/>
      <c r="DSG88" s="949"/>
      <c r="DSH88" s="949"/>
      <c r="DSI88" s="949"/>
      <c r="DSJ88" s="949"/>
      <c r="DSK88" s="949"/>
      <c r="DSL88" s="949"/>
      <c r="DSM88" s="949"/>
      <c r="DSN88" s="949"/>
      <c r="DSO88" s="949"/>
      <c r="DSP88" s="949"/>
      <c r="DSQ88" s="949"/>
      <c r="DSR88" s="949"/>
      <c r="DSS88" s="949"/>
      <c r="DST88" s="949"/>
      <c r="DSU88" s="949"/>
      <c r="DSV88" s="949"/>
      <c r="DSW88" s="949"/>
      <c r="DSX88" s="949"/>
      <c r="DSY88" s="949"/>
      <c r="DSZ88" s="949"/>
      <c r="DTA88" s="949"/>
      <c r="DTB88" s="949"/>
      <c r="DTC88" s="949"/>
      <c r="DTD88" s="949"/>
      <c r="DTE88" s="949"/>
      <c r="DTF88" s="949"/>
      <c r="DTG88" s="949"/>
      <c r="DTH88" s="949"/>
      <c r="DTI88" s="949"/>
      <c r="DTJ88" s="949"/>
      <c r="DTK88" s="949"/>
      <c r="DTL88" s="949"/>
      <c r="DTM88" s="949"/>
      <c r="DTN88" s="949"/>
      <c r="DTO88" s="949"/>
      <c r="DTP88" s="949"/>
      <c r="DTQ88" s="949"/>
      <c r="DTR88" s="949"/>
      <c r="DTS88" s="949"/>
      <c r="DTT88" s="949"/>
      <c r="DTU88" s="949"/>
      <c r="DTV88" s="949"/>
      <c r="DTW88" s="949"/>
      <c r="DTX88" s="949"/>
      <c r="DTY88" s="949"/>
      <c r="DTZ88" s="949"/>
      <c r="DUA88" s="949"/>
      <c r="DUB88" s="949"/>
      <c r="DUC88" s="949"/>
      <c r="DUD88" s="949"/>
      <c r="DUE88" s="949"/>
      <c r="DUF88" s="949"/>
      <c r="DUG88" s="949"/>
      <c r="DUH88" s="949"/>
      <c r="DUI88" s="949"/>
      <c r="DUJ88" s="949"/>
      <c r="DUK88" s="949"/>
      <c r="DUL88" s="949"/>
      <c r="DUM88" s="949"/>
      <c r="DUN88" s="949"/>
      <c r="DUO88" s="949"/>
      <c r="DUP88" s="949"/>
      <c r="DUQ88" s="949"/>
      <c r="DUR88" s="949"/>
      <c r="DUS88" s="949"/>
      <c r="DUT88" s="949"/>
      <c r="DUU88" s="949"/>
      <c r="DUV88" s="949"/>
      <c r="DUW88" s="949"/>
      <c r="DUX88" s="949"/>
      <c r="DUY88" s="949"/>
      <c r="DUZ88" s="949"/>
      <c r="DVA88" s="949"/>
      <c r="DVB88" s="949"/>
      <c r="DVC88" s="949"/>
      <c r="DVD88" s="949"/>
      <c r="DVE88" s="949"/>
      <c r="DVF88" s="949"/>
      <c r="DVG88" s="949"/>
      <c r="DVH88" s="949"/>
      <c r="DVI88" s="949"/>
      <c r="DVJ88" s="949"/>
      <c r="DVK88" s="949"/>
      <c r="DVL88" s="949"/>
      <c r="DVM88" s="949"/>
      <c r="DVN88" s="949"/>
      <c r="DVO88" s="949"/>
      <c r="DVP88" s="949"/>
      <c r="DVQ88" s="949"/>
      <c r="DVR88" s="949"/>
      <c r="DVS88" s="949"/>
      <c r="DVT88" s="949"/>
      <c r="DVU88" s="949"/>
      <c r="DVV88" s="949"/>
      <c r="DVW88" s="949"/>
      <c r="DVX88" s="949"/>
      <c r="DVY88" s="949"/>
      <c r="DVZ88" s="949"/>
      <c r="DWA88" s="949"/>
      <c r="DWB88" s="949"/>
      <c r="DWC88" s="949"/>
      <c r="DWD88" s="949"/>
      <c r="DWE88" s="949"/>
      <c r="DWF88" s="949"/>
      <c r="DWG88" s="949"/>
      <c r="DWH88" s="949"/>
      <c r="DWI88" s="949"/>
      <c r="DWJ88" s="949"/>
      <c r="DWK88" s="949"/>
      <c r="DWL88" s="949"/>
      <c r="DWM88" s="949"/>
      <c r="DWN88" s="949"/>
      <c r="DWO88" s="949"/>
      <c r="DWP88" s="949"/>
      <c r="DWQ88" s="949"/>
      <c r="DWR88" s="949"/>
      <c r="DWS88" s="949"/>
      <c r="DWT88" s="949"/>
      <c r="DWU88" s="949"/>
      <c r="DWV88" s="949"/>
      <c r="DWW88" s="949"/>
      <c r="DWX88" s="949"/>
      <c r="DWY88" s="949"/>
      <c r="DWZ88" s="949"/>
      <c r="DXA88" s="949"/>
      <c r="DXB88" s="949"/>
      <c r="DXC88" s="949"/>
      <c r="DXD88" s="949"/>
      <c r="DXE88" s="949"/>
      <c r="DXF88" s="949"/>
      <c r="DXG88" s="949"/>
      <c r="DXH88" s="949"/>
      <c r="DXI88" s="949"/>
      <c r="DXJ88" s="949"/>
      <c r="DXK88" s="949"/>
      <c r="DXL88" s="949"/>
      <c r="DXM88" s="949"/>
      <c r="DXN88" s="949"/>
      <c r="DXO88" s="949"/>
      <c r="DXP88" s="949"/>
      <c r="DXQ88" s="949"/>
      <c r="DXR88" s="949"/>
      <c r="DXS88" s="949"/>
      <c r="DXT88" s="949"/>
      <c r="DXU88" s="949"/>
      <c r="DXV88" s="949"/>
      <c r="DXW88" s="949"/>
      <c r="DXX88" s="949"/>
      <c r="DXY88" s="949"/>
      <c r="DXZ88" s="949"/>
      <c r="DYA88" s="949"/>
      <c r="DYB88" s="949"/>
      <c r="DYC88" s="949"/>
      <c r="DYD88" s="949"/>
      <c r="DYE88" s="949"/>
      <c r="DYF88" s="949"/>
      <c r="DYG88" s="949"/>
      <c r="DYH88" s="949"/>
      <c r="DYI88" s="949"/>
      <c r="DYJ88" s="949"/>
      <c r="DYK88" s="949"/>
      <c r="DYL88" s="949"/>
      <c r="DYM88" s="949"/>
      <c r="DYN88" s="949"/>
      <c r="DYO88" s="949"/>
      <c r="DYP88" s="949"/>
      <c r="DYQ88" s="949"/>
      <c r="DYR88" s="949"/>
      <c r="DYS88" s="949"/>
      <c r="DYT88" s="949"/>
      <c r="DYU88" s="949"/>
      <c r="DYV88" s="949"/>
      <c r="DYW88" s="949"/>
      <c r="DYX88" s="949"/>
      <c r="DYY88" s="949"/>
      <c r="DYZ88" s="949"/>
      <c r="DZA88" s="949"/>
      <c r="DZB88" s="949"/>
      <c r="DZC88" s="949"/>
      <c r="DZD88" s="949"/>
      <c r="DZE88" s="949"/>
      <c r="DZF88" s="949"/>
      <c r="DZG88" s="949"/>
      <c r="DZH88" s="949"/>
      <c r="DZI88" s="949"/>
      <c r="DZJ88" s="949"/>
      <c r="DZK88" s="949"/>
      <c r="DZL88" s="949"/>
      <c r="DZM88" s="949"/>
      <c r="DZN88" s="949"/>
      <c r="DZO88" s="949"/>
      <c r="DZP88" s="949"/>
      <c r="DZQ88" s="949"/>
      <c r="DZR88" s="949"/>
      <c r="DZS88" s="949"/>
      <c r="DZT88" s="949"/>
      <c r="DZU88" s="949"/>
      <c r="DZV88" s="949"/>
      <c r="DZW88" s="949"/>
      <c r="DZX88" s="949"/>
      <c r="DZY88" s="949"/>
      <c r="DZZ88" s="949"/>
      <c r="EAA88" s="949"/>
      <c r="EAB88" s="949"/>
      <c r="EAC88" s="949"/>
      <c r="EAD88" s="949"/>
      <c r="EAE88" s="949"/>
      <c r="EAF88" s="949"/>
      <c r="EAG88" s="949"/>
      <c r="EAH88" s="949"/>
      <c r="EAI88" s="949"/>
      <c r="EAJ88" s="949"/>
      <c r="EAK88" s="949"/>
      <c r="EAL88" s="949"/>
      <c r="EAM88" s="949"/>
      <c r="EAN88" s="949"/>
      <c r="EAO88" s="949"/>
      <c r="EAP88" s="949"/>
      <c r="EAQ88" s="949"/>
      <c r="EAR88" s="949"/>
      <c r="EAS88" s="949"/>
      <c r="EAT88" s="949"/>
      <c r="EAU88" s="949"/>
      <c r="EAV88" s="949"/>
      <c r="EAW88" s="949"/>
      <c r="EAX88" s="949"/>
      <c r="EAY88" s="949"/>
      <c r="EAZ88" s="949"/>
      <c r="EBA88" s="949"/>
      <c r="EBB88" s="949"/>
      <c r="EBC88" s="949"/>
      <c r="EBD88" s="949"/>
      <c r="EBE88" s="949"/>
      <c r="EBF88" s="949"/>
      <c r="EBG88" s="949"/>
      <c r="EBH88" s="949"/>
      <c r="EBI88" s="949"/>
      <c r="EBJ88" s="949"/>
      <c r="EBK88" s="949"/>
      <c r="EBL88" s="949"/>
      <c r="EBM88" s="949"/>
      <c r="EBN88" s="949"/>
      <c r="EBO88" s="949"/>
      <c r="EBP88" s="949"/>
      <c r="EBQ88" s="949"/>
      <c r="EBR88" s="949"/>
      <c r="EBS88" s="949"/>
      <c r="EBT88" s="949"/>
      <c r="EBU88" s="949"/>
      <c r="EBV88" s="949"/>
      <c r="EBW88" s="949"/>
      <c r="EBX88" s="949"/>
      <c r="EBY88" s="949"/>
      <c r="EBZ88" s="949"/>
      <c r="ECA88" s="949"/>
      <c r="ECB88" s="949"/>
      <c r="ECC88" s="949"/>
      <c r="ECD88" s="949"/>
      <c r="ECE88" s="949"/>
      <c r="ECF88" s="949"/>
      <c r="ECG88" s="949"/>
      <c r="ECH88" s="949"/>
      <c r="ECI88" s="949"/>
      <c r="ECJ88" s="949"/>
      <c r="ECK88" s="949"/>
      <c r="ECL88" s="949"/>
      <c r="ECM88" s="949"/>
      <c r="ECN88" s="949"/>
      <c r="ECO88" s="949"/>
      <c r="ECP88" s="949"/>
      <c r="ECQ88" s="949"/>
      <c r="ECR88" s="949"/>
      <c r="ECS88" s="949"/>
      <c r="ECT88" s="949"/>
      <c r="ECU88" s="949"/>
      <c r="ECV88" s="949"/>
      <c r="ECW88" s="949"/>
      <c r="ECX88" s="949"/>
      <c r="ECY88" s="949"/>
      <c r="ECZ88" s="949"/>
      <c r="EDA88" s="949"/>
      <c r="EDB88" s="949"/>
      <c r="EDC88" s="949"/>
      <c r="EDD88" s="949"/>
      <c r="EDE88" s="949"/>
      <c r="EDF88" s="949"/>
      <c r="EDG88" s="949"/>
      <c r="EDH88" s="949"/>
      <c r="EDI88" s="949"/>
      <c r="EDJ88" s="949"/>
      <c r="EDK88" s="949"/>
      <c r="EDL88" s="949"/>
      <c r="EDM88" s="949"/>
      <c r="EDN88" s="949"/>
      <c r="EDO88" s="949"/>
      <c r="EDP88" s="949"/>
      <c r="EDQ88" s="949"/>
      <c r="EDR88" s="949"/>
      <c r="EDS88" s="949"/>
      <c r="EDT88" s="949"/>
      <c r="EDU88" s="949"/>
      <c r="EDV88" s="949"/>
      <c r="EDW88" s="949"/>
      <c r="EDX88" s="949"/>
      <c r="EDY88" s="949"/>
      <c r="EDZ88" s="949"/>
      <c r="EEA88" s="949"/>
      <c r="EEB88" s="949"/>
      <c r="EEC88" s="949"/>
      <c r="EED88" s="949"/>
      <c r="EEE88" s="949"/>
      <c r="EEF88" s="949"/>
      <c r="EEG88" s="949"/>
      <c r="EEH88" s="949"/>
      <c r="EEI88" s="949"/>
      <c r="EEJ88" s="949"/>
      <c r="EEK88" s="949"/>
      <c r="EEL88" s="949"/>
      <c r="EEM88" s="949"/>
      <c r="EEN88" s="949"/>
      <c r="EEO88" s="949"/>
      <c r="EEP88" s="949"/>
      <c r="EEQ88" s="949"/>
      <c r="EER88" s="949"/>
      <c r="EES88" s="949"/>
      <c r="EET88" s="949"/>
      <c r="EEU88" s="949"/>
      <c r="EEV88" s="949"/>
      <c r="EEW88" s="949"/>
      <c r="EEX88" s="949"/>
      <c r="EEY88" s="949"/>
      <c r="EEZ88" s="949"/>
      <c r="EFA88" s="949"/>
      <c r="EFB88" s="949"/>
      <c r="EFC88" s="949"/>
      <c r="EFD88" s="949"/>
      <c r="EFE88" s="949"/>
      <c r="EFF88" s="949"/>
      <c r="EFG88" s="949"/>
      <c r="EFH88" s="949"/>
      <c r="EFI88" s="949"/>
      <c r="EFJ88" s="949"/>
      <c r="EFK88" s="949"/>
      <c r="EFL88" s="949"/>
      <c r="EFM88" s="949"/>
      <c r="EFN88" s="949"/>
      <c r="EFO88" s="949"/>
      <c r="EFP88" s="949"/>
      <c r="EFQ88" s="949"/>
      <c r="EFR88" s="949"/>
      <c r="EFS88" s="949"/>
      <c r="EFT88" s="949"/>
      <c r="EFU88" s="949"/>
      <c r="EFV88" s="949"/>
      <c r="EFW88" s="949"/>
      <c r="EFX88" s="949"/>
      <c r="EFY88" s="949"/>
      <c r="EFZ88" s="949"/>
      <c r="EGA88" s="949"/>
      <c r="EGB88" s="949"/>
      <c r="EGC88" s="949"/>
      <c r="EGD88" s="949"/>
      <c r="EGE88" s="949"/>
      <c r="EGF88" s="949"/>
      <c r="EGG88" s="949"/>
      <c r="EGH88" s="949"/>
      <c r="EGI88" s="949"/>
      <c r="EGJ88" s="949"/>
      <c r="EGK88" s="949"/>
      <c r="EGL88" s="949"/>
      <c r="EGM88" s="949"/>
      <c r="EGN88" s="949"/>
      <c r="EGO88" s="949"/>
      <c r="EGP88" s="949"/>
      <c r="EGQ88" s="949"/>
      <c r="EGR88" s="949"/>
      <c r="EGS88" s="949"/>
      <c r="EGT88" s="949"/>
      <c r="EGU88" s="949"/>
      <c r="EGV88" s="949"/>
      <c r="EGW88" s="949"/>
      <c r="EGX88" s="949"/>
      <c r="EGY88" s="949"/>
      <c r="EGZ88" s="949"/>
      <c r="EHA88" s="949"/>
      <c r="EHB88" s="949"/>
      <c r="EHC88" s="949"/>
      <c r="EHD88" s="949"/>
      <c r="EHE88" s="949"/>
      <c r="EHF88" s="949"/>
      <c r="EHG88" s="949"/>
      <c r="EHH88" s="949"/>
      <c r="EHI88" s="949"/>
      <c r="EHJ88" s="949"/>
      <c r="EHK88" s="949"/>
      <c r="EHL88" s="949"/>
      <c r="EHM88" s="949"/>
      <c r="EHN88" s="949"/>
      <c r="EHO88" s="949"/>
      <c r="EHP88" s="949"/>
      <c r="EHQ88" s="949"/>
      <c r="EHR88" s="949"/>
      <c r="EHS88" s="949"/>
      <c r="EHT88" s="949"/>
      <c r="EHU88" s="949"/>
      <c r="EHV88" s="949"/>
      <c r="EHW88" s="949"/>
      <c r="EHX88" s="949"/>
      <c r="EHY88" s="949"/>
      <c r="EHZ88" s="949"/>
      <c r="EIA88" s="949"/>
      <c r="EIB88" s="949"/>
      <c r="EIC88" s="949"/>
      <c r="EID88" s="949"/>
      <c r="EIE88" s="949"/>
      <c r="EIF88" s="949"/>
      <c r="EIG88" s="949"/>
      <c r="EIH88" s="949"/>
      <c r="EII88" s="949"/>
      <c r="EIJ88" s="949"/>
      <c r="EIK88" s="949"/>
      <c r="EIL88" s="949"/>
      <c r="EIM88" s="949"/>
      <c r="EIN88" s="949"/>
      <c r="EIO88" s="949"/>
      <c r="EIP88" s="949"/>
      <c r="EIQ88" s="949"/>
      <c r="EIR88" s="949"/>
      <c r="EIS88" s="949"/>
      <c r="EIT88" s="949"/>
      <c r="EIU88" s="949"/>
      <c r="EIV88" s="949"/>
      <c r="EIW88" s="949"/>
      <c r="EIX88" s="949"/>
      <c r="EIY88" s="949"/>
      <c r="EIZ88" s="949"/>
      <c r="EJA88" s="949"/>
      <c r="EJB88" s="949"/>
      <c r="EJC88" s="949"/>
      <c r="EJD88" s="949"/>
      <c r="EJE88" s="949"/>
      <c r="EJF88" s="949"/>
      <c r="EJG88" s="949"/>
      <c r="EJH88" s="949"/>
      <c r="EJI88" s="949"/>
      <c r="EJJ88" s="949"/>
      <c r="EJK88" s="949"/>
      <c r="EJL88" s="949"/>
      <c r="EJM88" s="949"/>
      <c r="EJN88" s="949"/>
      <c r="EJO88" s="949"/>
      <c r="EJP88" s="949"/>
      <c r="EJQ88" s="949"/>
      <c r="EJR88" s="949"/>
      <c r="EJS88" s="949"/>
      <c r="EJT88" s="949"/>
      <c r="EJU88" s="949"/>
      <c r="EJV88" s="949"/>
      <c r="EJW88" s="949"/>
      <c r="EJX88" s="949"/>
      <c r="EJY88" s="949"/>
      <c r="EJZ88" s="949"/>
      <c r="EKA88" s="949"/>
      <c r="EKB88" s="949"/>
      <c r="EKC88" s="949"/>
      <c r="EKD88" s="949"/>
      <c r="EKE88" s="949"/>
      <c r="EKF88" s="949"/>
      <c r="EKG88" s="949"/>
      <c r="EKH88" s="949"/>
      <c r="EKI88" s="949"/>
      <c r="EKJ88" s="949"/>
      <c r="EKK88" s="949"/>
      <c r="EKL88" s="949"/>
      <c r="EKM88" s="949"/>
      <c r="EKN88" s="949"/>
      <c r="EKO88" s="949"/>
      <c r="EKP88" s="949"/>
      <c r="EKQ88" s="949"/>
      <c r="EKR88" s="949"/>
      <c r="EKS88" s="949"/>
      <c r="EKT88" s="949"/>
      <c r="EKU88" s="949"/>
      <c r="EKV88" s="949"/>
      <c r="EKW88" s="949"/>
      <c r="EKX88" s="949"/>
      <c r="EKY88" s="949"/>
      <c r="EKZ88" s="949"/>
      <c r="ELA88" s="949"/>
      <c r="ELB88" s="949"/>
      <c r="ELC88" s="949"/>
      <c r="ELD88" s="949"/>
      <c r="ELE88" s="949"/>
      <c r="ELF88" s="949"/>
      <c r="ELG88" s="949"/>
      <c r="ELH88" s="949"/>
      <c r="ELI88" s="949"/>
      <c r="ELJ88" s="949"/>
      <c r="ELK88" s="949"/>
      <c r="ELL88" s="949"/>
      <c r="ELM88" s="949"/>
      <c r="ELN88" s="949"/>
      <c r="ELO88" s="949"/>
      <c r="ELP88" s="949"/>
      <c r="ELQ88" s="949"/>
      <c r="ELR88" s="949"/>
      <c r="ELS88" s="949"/>
      <c r="ELT88" s="949"/>
      <c r="ELU88" s="949"/>
      <c r="ELV88" s="949"/>
      <c r="ELW88" s="949"/>
      <c r="ELX88" s="949"/>
      <c r="ELY88" s="949"/>
      <c r="ELZ88" s="949"/>
      <c r="EMA88" s="949"/>
      <c r="EMB88" s="949"/>
      <c r="EMC88" s="949"/>
      <c r="EMD88" s="949"/>
      <c r="EME88" s="949"/>
      <c r="EMF88" s="949"/>
      <c r="EMG88" s="949"/>
      <c r="EMH88" s="949"/>
      <c r="EMI88" s="949"/>
      <c r="EMJ88" s="949"/>
      <c r="EMK88" s="949"/>
      <c r="EML88" s="949"/>
      <c r="EMM88" s="949"/>
      <c r="EMN88" s="949"/>
      <c r="EMO88" s="949"/>
      <c r="EMP88" s="949"/>
      <c r="EMQ88" s="949"/>
      <c r="EMR88" s="949"/>
      <c r="EMS88" s="949"/>
      <c r="EMT88" s="949"/>
      <c r="EMU88" s="949"/>
      <c r="EMV88" s="949"/>
      <c r="EMW88" s="949"/>
      <c r="EMX88" s="949"/>
      <c r="EMY88" s="949"/>
      <c r="EMZ88" s="949"/>
      <c r="ENA88" s="949"/>
      <c r="ENB88" s="949"/>
      <c r="ENC88" s="949"/>
      <c r="END88" s="949"/>
      <c r="ENE88" s="949"/>
      <c r="ENF88" s="949"/>
      <c r="ENG88" s="949"/>
      <c r="ENH88" s="949"/>
      <c r="ENI88" s="949"/>
      <c r="ENJ88" s="949"/>
      <c r="ENK88" s="949"/>
      <c r="ENL88" s="949"/>
      <c r="ENM88" s="949"/>
      <c r="ENN88" s="949"/>
      <c r="ENO88" s="949"/>
      <c r="ENP88" s="949"/>
      <c r="ENQ88" s="949"/>
      <c r="ENR88" s="949"/>
      <c r="ENS88" s="949"/>
      <c r="ENT88" s="949"/>
      <c r="ENU88" s="949"/>
      <c r="ENV88" s="949"/>
      <c r="ENW88" s="949"/>
      <c r="ENX88" s="949"/>
      <c r="ENY88" s="949"/>
      <c r="ENZ88" s="949"/>
      <c r="EOA88" s="949"/>
      <c r="EOB88" s="949"/>
      <c r="EOC88" s="949"/>
      <c r="EOD88" s="949"/>
      <c r="EOE88" s="949"/>
      <c r="EOF88" s="949"/>
      <c r="EOG88" s="949"/>
      <c r="EOH88" s="949"/>
      <c r="EOI88" s="949"/>
      <c r="EOJ88" s="949"/>
      <c r="EOK88" s="949"/>
      <c r="EOL88" s="949"/>
      <c r="EOM88" s="949"/>
      <c r="EON88" s="949"/>
      <c r="EOO88" s="949"/>
      <c r="EOP88" s="949"/>
      <c r="EOQ88" s="949"/>
      <c r="EOR88" s="949"/>
      <c r="EOS88" s="949"/>
      <c r="EOT88" s="949"/>
      <c r="EOU88" s="949"/>
      <c r="EOV88" s="949"/>
      <c r="EOW88" s="949"/>
      <c r="EOX88" s="949"/>
      <c r="EOY88" s="949"/>
      <c r="EOZ88" s="949"/>
      <c r="EPA88" s="949"/>
      <c r="EPB88" s="949"/>
      <c r="EPC88" s="949"/>
      <c r="EPD88" s="949"/>
      <c r="EPE88" s="949"/>
      <c r="EPF88" s="949"/>
      <c r="EPG88" s="949"/>
      <c r="EPH88" s="949"/>
      <c r="EPI88" s="949"/>
      <c r="EPJ88" s="949"/>
      <c r="EPK88" s="949"/>
      <c r="EPL88" s="949"/>
      <c r="EPM88" s="949"/>
      <c r="EPN88" s="949"/>
      <c r="EPO88" s="949"/>
      <c r="EPP88" s="949"/>
      <c r="EPQ88" s="949"/>
      <c r="EPR88" s="949"/>
      <c r="EPS88" s="949"/>
      <c r="EPT88" s="949"/>
      <c r="EPU88" s="949"/>
      <c r="EPV88" s="949"/>
      <c r="EPW88" s="949"/>
      <c r="EPX88" s="949"/>
      <c r="EPY88" s="949"/>
      <c r="EPZ88" s="949"/>
      <c r="EQA88" s="949"/>
      <c r="EQB88" s="949"/>
      <c r="EQC88" s="949"/>
      <c r="EQD88" s="949"/>
      <c r="EQE88" s="949"/>
      <c r="EQF88" s="949"/>
      <c r="EQG88" s="949"/>
      <c r="EQH88" s="949"/>
      <c r="EQI88" s="949"/>
      <c r="EQJ88" s="949"/>
      <c r="EQK88" s="949"/>
      <c r="EQL88" s="949"/>
      <c r="EQM88" s="949"/>
      <c r="EQN88" s="949"/>
      <c r="EQO88" s="949"/>
      <c r="EQP88" s="949"/>
      <c r="EQQ88" s="949"/>
      <c r="EQR88" s="949"/>
      <c r="EQS88" s="949"/>
      <c r="EQT88" s="949"/>
      <c r="EQU88" s="949"/>
      <c r="EQV88" s="949"/>
      <c r="EQW88" s="949"/>
      <c r="EQX88" s="949"/>
      <c r="EQY88" s="949"/>
      <c r="EQZ88" s="949"/>
      <c r="ERA88" s="949"/>
      <c r="ERB88" s="949"/>
      <c r="ERC88" s="949"/>
      <c r="ERD88" s="949"/>
      <c r="ERE88" s="949"/>
      <c r="ERF88" s="949"/>
      <c r="ERG88" s="949"/>
      <c r="ERH88" s="949"/>
      <c r="ERI88" s="949"/>
      <c r="ERJ88" s="949"/>
      <c r="ERK88" s="949"/>
      <c r="ERL88" s="949"/>
      <c r="ERM88" s="949"/>
      <c r="ERN88" s="949"/>
      <c r="ERO88" s="949"/>
      <c r="ERP88" s="949"/>
      <c r="ERQ88" s="949"/>
      <c r="ERR88" s="949"/>
      <c r="ERS88" s="949"/>
      <c r="ERT88" s="949"/>
      <c r="ERU88" s="949"/>
      <c r="ERV88" s="949"/>
      <c r="ERW88" s="949"/>
      <c r="ERX88" s="949"/>
      <c r="ERY88" s="949"/>
      <c r="ERZ88" s="949"/>
      <c r="ESA88" s="949"/>
      <c r="ESB88" s="949"/>
      <c r="ESC88" s="949"/>
      <c r="ESD88" s="949"/>
      <c r="ESE88" s="949"/>
      <c r="ESF88" s="949"/>
      <c r="ESG88" s="949"/>
      <c r="ESH88" s="949"/>
      <c r="ESI88" s="949"/>
      <c r="ESJ88" s="949"/>
      <c r="ESK88" s="949"/>
      <c r="ESL88" s="949"/>
      <c r="ESM88" s="949"/>
      <c r="ESN88" s="949"/>
      <c r="ESO88" s="949"/>
      <c r="ESP88" s="949"/>
      <c r="ESQ88" s="949"/>
      <c r="ESR88" s="949"/>
      <c r="ESS88" s="949"/>
      <c r="EST88" s="949"/>
      <c r="ESU88" s="949"/>
      <c r="ESV88" s="949"/>
      <c r="ESW88" s="949"/>
      <c r="ESX88" s="949"/>
      <c r="ESY88" s="949"/>
      <c r="ESZ88" s="949"/>
      <c r="ETA88" s="949"/>
      <c r="ETB88" s="949"/>
      <c r="ETC88" s="949"/>
      <c r="ETD88" s="949"/>
      <c r="ETE88" s="949"/>
      <c r="ETF88" s="949"/>
      <c r="ETG88" s="949"/>
      <c r="ETH88" s="949"/>
      <c r="ETI88" s="949"/>
      <c r="ETJ88" s="949"/>
      <c r="ETK88" s="949"/>
      <c r="ETL88" s="949"/>
      <c r="ETM88" s="949"/>
      <c r="ETN88" s="949"/>
      <c r="ETO88" s="949"/>
      <c r="ETP88" s="949"/>
      <c r="ETQ88" s="949"/>
      <c r="ETR88" s="949"/>
      <c r="ETS88" s="949"/>
      <c r="ETT88" s="949"/>
      <c r="ETU88" s="949"/>
      <c r="ETV88" s="949"/>
      <c r="ETW88" s="949"/>
      <c r="ETX88" s="949"/>
      <c r="ETY88" s="949"/>
      <c r="ETZ88" s="949"/>
      <c r="EUA88" s="949"/>
      <c r="EUB88" s="949"/>
      <c r="EUC88" s="949"/>
      <c r="EUD88" s="949"/>
      <c r="EUE88" s="949"/>
      <c r="EUF88" s="949"/>
      <c r="EUG88" s="949"/>
      <c r="EUH88" s="949"/>
      <c r="EUI88" s="949"/>
      <c r="EUJ88" s="949"/>
      <c r="EUK88" s="949"/>
      <c r="EUL88" s="949"/>
      <c r="EUM88" s="949"/>
      <c r="EUN88" s="949"/>
      <c r="EUO88" s="949"/>
      <c r="EUP88" s="949"/>
      <c r="EUQ88" s="949"/>
      <c r="EUR88" s="949"/>
      <c r="EUS88" s="949"/>
      <c r="EUT88" s="949"/>
      <c r="EUU88" s="949"/>
      <c r="EUV88" s="949"/>
      <c r="EUW88" s="949"/>
      <c r="EUX88" s="949"/>
      <c r="EUY88" s="949"/>
      <c r="EUZ88" s="949"/>
      <c r="EVA88" s="949"/>
      <c r="EVB88" s="949"/>
      <c r="EVC88" s="949"/>
      <c r="EVD88" s="949"/>
      <c r="EVE88" s="949"/>
      <c r="EVF88" s="949"/>
      <c r="EVG88" s="949"/>
      <c r="EVH88" s="949"/>
      <c r="EVI88" s="949"/>
      <c r="EVJ88" s="949"/>
      <c r="EVK88" s="949"/>
      <c r="EVL88" s="949"/>
      <c r="EVM88" s="949"/>
      <c r="EVN88" s="949"/>
      <c r="EVO88" s="949"/>
      <c r="EVP88" s="949"/>
      <c r="EVQ88" s="949"/>
      <c r="EVR88" s="949"/>
      <c r="EVS88" s="949"/>
      <c r="EVT88" s="949"/>
      <c r="EVU88" s="949"/>
      <c r="EVV88" s="949"/>
      <c r="EVW88" s="949"/>
      <c r="EVX88" s="949"/>
      <c r="EVY88" s="949"/>
      <c r="EVZ88" s="949"/>
      <c r="EWA88" s="949"/>
      <c r="EWB88" s="949"/>
      <c r="EWC88" s="949"/>
      <c r="EWD88" s="949"/>
      <c r="EWE88" s="949"/>
      <c r="EWF88" s="949"/>
      <c r="EWG88" s="949"/>
      <c r="EWH88" s="949"/>
      <c r="EWI88" s="949"/>
      <c r="EWJ88" s="949"/>
      <c r="EWK88" s="949"/>
      <c r="EWL88" s="949"/>
      <c r="EWM88" s="949"/>
      <c r="EWN88" s="949"/>
      <c r="EWO88" s="949"/>
      <c r="EWP88" s="949"/>
      <c r="EWQ88" s="949"/>
      <c r="EWR88" s="949"/>
      <c r="EWS88" s="949"/>
      <c r="EWT88" s="949"/>
      <c r="EWU88" s="949"/>
      <c r="EWV88" s="949"/>
      <c r="EWW88" s="949"/>
      <c r="EWX88" s="949"/>
      <c r="EWY88" s="949"/>
      <c r="EWZ88" s="949"/>
      <c r="EXA88" s="949"/>
      <c r="EXB88" s="949"/>
      <c r="EXC88" s="949"/>
      <c r="EXD88" s="949"/>
      <c r="EXE88" s="949"/>
      <c r="EXF88" s="949"/>
      <c r="EXG88" s="949"/>
      <c r="EXH88" s="949"/>
      <c r="EXI88" s="949"/>
      <c r="EXJ88" s="949"/>
      <c r="EXK88" s="949"/>
      <c r="EXL88" s="949"/>
      <c r="EXM88" s="949"/>
      <c r="EXN88" s="949"/>
      <c r="EXO88" s="949"/>
      <c r="EXP88" s="949"/>
      <c r="EXQ88" s="949"/>
      <c r="EXR88" s="949"/>
      <c r="EXS88" s="949"/>
      <c r="EXT88" s="949"/>
      <c r="EXU88" s="949"/>
      <c r="EXV88" s="949"/>
      <c r="EXW88" s="949"/>
      <c r="EXX88" s="949"/>
      <c r="EXY88" s="949"/>
      <c r="EXZ88" s="949"/>
      <c r="EYA88" s="949"/>
      <c r="EYB88" s="949"/>
      <c r="EYC88" s="949"/>
      <c r="EYD88" s="949"/>
      <c r="EYE88" s="949"/>
      <c r="EYF88" s="949"/>
      <c r="EYG88" s="949"/>
      <c r="EYH88" s="949"/>
      <c r="EYI88" s="949"/>
      <c r="EYJ88" s="949"/>
      <c r="EYK88" s="949"/>
      <c r="EYL88" s="949"/>
      <c r="EYM88" s="949"/>
      <c r="EYN88" s="949"/>
      <c r="EYO88" s="949"/>
      <c r="EYP88" s="949"/>
      <c r="EYQ88" s="949"/>
      <c r="EYR88" s="949"/>
      <c r="EYS88" s="949"/>
      <c r="EYT88" s="949"/>
      <c r="EYU88" s="949"/>
      <c r="EYV88" s="949"/>
      <c r="EYW88" s="949"/>
      <c r="EYX88" s="949"/>
      <c r="EYY88" s="949"/>
      <c r="EYZ88" s="949"/>
      <c r="EZA88" s="949"/>
      <c r="EZB88" s="949"/>
      <c r="EZC88" s="949"/>
      <c r="EZD88" s="949"/>
      <c r="EZE88" s="949"/>
      <c r="EZF88" s="949"/>
      <c r="EZG88" s="949"/>
      <c r="EZH88" s="949"/>
      <c r="EZI88" s="949"/>
      <c r="EZJ88" s="949"/>
      <c r="EZK88" s="949"/>
      <c r="EZL88" s="949"/>
      <c r="EZM88" s="949"/>
      <c r="EZN88" s="949"/>
      <c r="EZO88" s="949"/>
      <c r="EZP88" s="949"/>
      <c r="EZQ88" s="949"/>
      <c r="EZR88" s="949"/>
      <c r="EZS88" s="949"/>
      <c r="EZT88" s="949"/>
      <c r="EZU88" s="949"/>
      <c r="EZV88" s="949"/>
      <c r="EZW88" s="949"/>
      <c r="EZX88" s="949"/>
      <c r="EZY88" s="949"/>
      <c r="EZZ88" s="949"/>
      <c r="FAA88" s="949"/>
      <c r="FAB88" s="949"/>
      <c r="FAC88" s="949"/>
      <c r="FAD88" s="949"/>
      <c r="FAE88" s="949"/>
      <c r="FAF88" s="949"/>
      <c r="FAG88" s="949"/>
      <c r="FAH88" s="949"/>
      <c r="FAI88" s="949"/>
      <c r="FAJ88" s="949"/>
      <c r="FAK88" s="949"/>
      <c r="FAL88" s="949"/>
      <c r="FAM88" s="949"/>
      <c r="FAN88" s="949"/>
      <c r="FAO88" s="949"/>
      <c r="FAP88" s="949"/>
      <c r="FAQ88" s="949"/>
      <c r="FAR88" s="949"/>
      <c r="FAS88" s="949"/>
      <c r="FAT88" s="949"/>
      <c r="FAU88" s="949"/>
      <c r="FAV88" s="949"/>
      <c r="FAW88" s="949"/>
      <c r="FAX88" s="949"/>
      <c r="FAY88" s="949"/>
      <c r="FAZ88" s="949"/>
      <c r="FBA88" s="949"/>
      <c r="FBB88" s="949"/>
      <c r="FBC88" s="949"/>
      <c r="FBD88" s="949"/>
      <c r="FBE88" s="949"/>
      <c r="FBF88" s="949"/>
      <c r="FBG88" s="949"/>
      <c r="FBH88" s="949"/>
      <c r="FBI88" s="949"/>
      <c r="FBJ88" s="949"/>
      <c r="FBK88" s="949"/>
      <c r="FBL88" s="949"/>
      <c r="FBM88" s="949"/>
      <c r="FBN88" s="949"/>
      <c r="FBO88" s="949"/>
      <c r="FBP88" s="949"/>
      <c r="FBQ88" s="949"/>
      <c r="FBR88" s="949"/>
      <c r="FBS88" s="949"/>
      <c r="FBT88" s="949"/>
      <c r="FBU88" s="949"/>
      <c r="FBV88" s="949"/>
      <c r="FBW88" s="949"/>
      <c r="FBX88" s="949"/>
      <c r="FBY88" s="949"/>
      <c r="FBZ88" s="949"/>
      <c r="FCA88" s="949"/>
      <c r="FCB88" s="949"/>
      <c r="FCC88" s="949"/>
      <c r="FCD88" s="949"/>
      <c r="FCE88" s="949"/>
      <c r="FCF88" s="949"/>
      <c r="FCG88" s="949"/>
      <c r="FCH88" s="949"/>
      <c r="FCI88" s="949"/>
      <c r="FCJ88" s="949"/>
      <c r="FCK88" s="949"/>
      <c r="FCL88" s="949"/>
      <c r="FCM88" s="949"/>
      <c r="FCN88" s="949"/>
      <c r="FCO88" s="949"/>
      <c r="FCP88" s="949"/>
      <c r="FCQ88" s="949"/>
      <c r="FCR88" s="949"/>
      <c r="FCS88" s="949"/>
      <c r="FCT88" s="949"/>
      <c r="FCU88" s="949"/>
      <c r="FCV88" s="949"/>
      <c r="FCW88" s="949"/>
      <c r="FCX88" s="949"/>
      <c r="FCY88" s="949"/>
      <c r="FCZ88" s="949"/>
      <c r="FDA88" s="949"/>
      <c r="FDB88" s="949"/>
      <c r="FDC88" s="949"/>
      <c r="FDD88" s="949"/>
      <c r="FDE88" s="949"/>
      <c r="FDF88" s="949"/>
      <c r="FDG88" s="949"/>
      <c r="FDH88" s="949"/>
      <c r="FDI88" s="949"/>
      <c r="FDJ88" s="949"/>
      <c r="FDK88" s="949"/>
      <c r="FDL88" s="949"/>
      <c r="FDM88" s="949"/>
      <c r="FDN88" s="949"/>
      <c r="FDO88" s="949"/>
      <c r="FDP88" s="949"/>
      <c r="FDQ88" s="949"/>
      <c r="FDR88" s="949"/>
      <c r="FDS88" s="949"/>
      <c r="FDT88" s="949"/>
      <c r="FDU88" s="949"/>
      <c r="FDV88" s="949"/>
      <c r="FDW88" s="949"/>
      <c r="FDX88" s="949"/>
      <c r="FDY88" s="949"/>
      <c r="FDZ88" s="949"/>
      <c r="FEA88" s="949"/>
      <c r="FEB88" s="949"/>
      <c r="FEC88" s="949"/>
      <c r="FED88" s="949"/>
      <c r="FEE88" s="949"/>
      <c r="FEF88" s="949"/>
      <c r="FEG88" s="949"/>
      <c r="FEH88" s="949"/>
      <c r="FEI88" s="949"/>
      <c r="FEJ88" s="949"/>
      <c r="FEK88" s="949"/>
      <c r="FEL88" s="949"/>
      <c r="FEM88" s="949"/>
      <c r="FEN88" s="949"/>
      <c r="FEO88" s="949"/>
      <c r="FEP88" s="949"/>
      <c r="FEQ88" s="949"/>
      <c r="FER88" s="949"/>
      <c r="FES88" s="949"/>
      <c r="FET88" s="949"/>
      <c r="FEU88" s="949"/>
      <c r="FEV88" s="949"/>
      <c r="FEW88" s="949"/>
      <c r="FEX88" s="949"/>
      <c r="FEY88" s="949"/>
      <c r="FEZ88" s="949"/>
      <c r="FFA88" s="949"/>
      <c r="FFB88" s="949"/>
      <c r="FFC88" s="949"/>
      <c r="FFD88" s="949"/>
      <c r="FFE88" s="949"/>
      <c r="FFF88" s="949"/>
      <c r="FFG88" s="949"/>
      <c r="FFH88" s="949"/>
      <c r="FFI88" s="949"/>
      <c r="FFJ88" s="949"/>
      <c r="FFK88" s="949"/>
      <c r="FFL88" s="949"/>
      <c r="FFM88" s="949"/>
      <c r="FFN88" s="949"/>
      <c r="FFO88" s="949"/>
      <c r="FFP88" s="949"/>
      <c r="FFQ88" s="949"/>
      <c r="FFR88" s="949"/>
      <c r="FFS88" s="949"/>
      <c r="FFT88" s="949"/>
      <c r="FFU88" s="949"/>
      <c r="FFV88" s="949"/>
      <c r="FFW88" s="949"/>
      <c r="FFX88" s="949"/>
      <c r="FFY88" s="949"/>
      <c r="FFZ88" s="949"/>
      <c r="FGA88" s="949"/>
      <c r="FGB88" s="949"/>
      <c r="FGC88" s="949"/>
      <c r="FGD88" s="949"/>
      <c r="FGE88" s="949"/>
      <c r="FGF88" s="949"/>
      <c r="FGG88" s="949"/>
      <c r="FGH88" s="949"/>
      <c r="FGI88" s="949"/>
      <c r="FGJ88" s="949"/>
      <c r="FGK88" s="949"/>
      <c r="FGL88" s="949"/>
      <c r="FGM88" s="949"/>
      <c r="FGN88" s="949"/>
      <c r="FGO88" s="949"/>
      <c r="FGP88" s="949"/>
      <c r="FGQ88" s="949"/>
      <c r="FGR88" s="949"/>
      <c r="FGS88" s="949"/>
      <c r="FGT88" s="949"/>
      <c r="FGU88" s="949"/>
      <c r="FGV88" s="949"/>
      <c r="FGW88" s="949"/>
      <c r="FGX88" s="949"/>
      <c r="FGY88" s="949"/>
      <c r="FGZ88" s="949"/>
      <c r="FHA88" s="949"/>
      <c r="FHB88" s="949"/>
      <c r="FHC88" s="949"/>
      <c r="FHD88" s="949"/>
      <c r="FHE88" s="949"/>
      <c r="FHF88" s="949"/>
      <c r="FHG88" s="949"/>
      <c r="FHH88" s="949"/>
      <c r="FHI88" s="949"/>
      <c r="FHJ88" s="949"/>
      <c r="FHK88" s="949"/>
      <c r="FHL88" s="949"/>
      <c r="FHM88" s="949"/>
      <c r="FHN88" s="949"/>
      <c r="FHO88" s="949"/>
      <c r="FHP88" s="949"/>
      <c r="FHQ88" s="949"/>
      <c r="FHR88" s="949"/>
      <c r="FHS88" s="949"/>
      <c r="FHT88" s="949"/>
      <c r="FHU88" s="949"/>
      <c r="FHV88" s="949"/>
      <c r="FHW88" s="949"/>
      <c r="FHX88" s="949"/>
      <c r="FHY88" s="949"/>
      <c r="FHZ88" s="949"/>
      <c r="FIA88" s="949"/>
      <c r="FIB88" s="949"/>
      <c r="FIC88" s="949"/>
      <c r="FID88" s="949"/>
      <c r="FIE88" s="949"/>
      <c r="FIF88" s="949"/>
      <c r="FIG88" s="949"/>
      <c r="FIH88" s="949"/>
      <c r="FII88" s="949"/>
      <c r="FIJ88" s="949"/>
      <c r="FIK88" s="949"/>
      <c r="FIL88" s="949"/>
      <c r="FIM88" s="949"/>
      <c r="FIN88" s="949"/>
      <c r="FIO88" s="949"/>
      <c r="FIP88" s="949"/>
      <c r="FIQ88" s="949"/>
      <c r="FIR88" s="949"/>
      <c r="FIS88" s="949"/>
      <c r="FIT88" s="949"/>
      <c r="FIU88" s="949"/>
      <c r="FIV88" s="949"/>
      <c r="FIW88" s="949"/>
      <c r="FIX88" s="949"/>
      <c r="FIY88" s="949"/>
      <c r="FIZ88" s="949"/>
      <c r="FJA88" s="949"/>
      <c r="FJB88" s="949"/>
      <c r="FJC88" s="949"/>
      <c r="FJD88" s="949"/>
      <c r="FJE88" s="949"/>
      <c r="FJF88" s="949"/>
      <c r="FJG88" s="949"/>
      <c r="FJH88" s="949"/>
      <c r="FJI88" s="949"/>
      <c r="FJJ88" s="949"/>
      <c r="FJK88" s="949"/>
      <c r="FJL88" s="949"/>
      <c r="FJM88" s="949"/>
      <c r="FJN88" s="949"/>
      <c r="FJO88" s="949"/>
      <c r="FJP88" s="949"/>
      <c r="FJQ88" s="949"/>
      <c r="FJR88" s="949"/>
      <c r="FJS88" s="949"/>
      <c r="FJT88" s="949"/>
      <c r="FJU88" s="949"/>
      <c r="FJV88" s="949"/>
      <c r="FJW88" s="949"/>
      <c r="FJX88" s="949"/>
      <c r="FJY88" s="949"/>
      <c r="FJZ88" s="949"/>
      <c r="FKA88" s="949"/>
      <c r="FKB88" s="949"/>
      <c r="FKC88" s="949"/>
      <c r="FKD88" s="949"/>
      <c r="FKE88" s="949"/>
      <c r="FKF88" s="949"/>
      <c r="FKG88" s="949"/>
      <c r="FKH88" s="949"/>
      <c r="FKI88" s="949"/>
      <c r="FKJ88" s="949"/>
      <c r="FKK88" s="949"/>
      <c r="FKL88" s="949"/>
      <c r="FKM88" s="949"/>
      <c r="FKN88" s="949"/>
      <c r="FKO88" s="949"/>
      <c r="FKP88" s="949"/>
      <c r="FKQ88" s="949"/>
      <c r="FKR88" s="949"/>
      <c r="FKS88" s="949"/>
      <c r="FKT88" s="949"/>
      <c r="FKU88" s="949"/>
      <c r="FKV88" s="949"/>
      <c r="FKW88" s="949"/>
      <c r="FKX88" s="949"/>
      <c r="FKY88" s="949"/>
      <c r="FKZ88" s="949"/>
      <c r="FLA88" s="949"/>
      <c r="FLB88" s="949"/>
      <c r="FLC88" s="949"/>
      <c r="FLD88" s="949"/>
      <c r="FLE88" s="949"/>
      <c r="FLF88" s="949"/>
      <c r="FLG88" s="949"/>
      <c r="FLH88" s="949"/>
      <c r="FLI88" s="949"/>
      <c r="FLJ88" s="949"/>
      <c r="FLK88" s="949"/>
      <c r="FLL88" s="949"/>
      <c r="FLM88" s="949"/>
      <c r="FLN88" s="949"/>
      <c r="FLO88" s="949"/>
      <c r="FLP88" s="949"/>
      <c r="FLQ88" s="949"/>
      <c r="FLR88" s="949"/>
      <c r="FLS88" s="949"/>
      <c r="FLT88" s="949"/>
      <c r="FLU88" s="949"/>
      <c r="FLV88" s="949"/>
      <c r="FLW88" s="949"/>
      <c r="FLX88" s="949"/>
      <c r="FLY88" s="949"/>
      <c r="FLZ88" s="949"/>
      <c r="FMA88" s="949"/>
      <c r="FMB88" s="949"/>
      <c r="FMC88" s="949"/>
      <c r="FMD88" s="949"/>
      <c r="FME88" s="949"/>
      <c r="FMF88" s="949"/>
      <c r="FMG88" s="949"/>
      <c r="FMH88" s="949"/>
      <c r="FMI88" s="949"/>
      <c r="FMJ88" s="949"/>
      <c r="FMK88" s="949"/>
      <c r="FML88" s="949"/>
      <c r="FMM88" s="949"/>
      <c r="FMN88" s="949"/>
      <c r="FMO88" s="949"/>
      <c r="FMP88" s="949"/>
      <c r="FMQ88" s="949"/>
      <c r="FMR88" s="949"/>
      <c r="FMS88" s="949"/>
      <c r="FMT88" s="949"/>
      <c r="FMU88" s="949"/>
      <c r="FMV88" s="949"/>
      <c r="FMW88" s="949"/>
      <c r="FMX88" s="949"/>
      <c r="FMY88" s="949"/>
      <c r="FMZ88" s="949"/>
      <c r="FNA88" s="949"/>
      <c r="FNB88" s="949"/>
      <c r="FNC88" s="949"/>
      <c r="FND88" s="949"/>
      <c r="FNE88" s="949"/>
      <c r="FNF88" s="949"/>
      <c r="FNG88" s="949"/>
      <c r="FNH88" s="949"/>
      <c r="FNI88" s="949"/>
      <c r="FNJ88" s="949"/>
      <c r="FNK88" s="949"/>
      <c r="FNL88" s="949"/>
      <c r="FNM88" s="949"/>
      <c r="FNN88" s="949"/>
      <c r="FNO88" s="949"/>
      <c r="FNP88" s="949"/>
      <c r="FNQ88" s="949"/>
      <c r="FNR88" s="949"/>
      <c r="FNS88" s="949"/>
      <c r="FNT88" s="949"/>
      <c r="FNU88" s="949"/>
      <c r="FNV88" s="949"/>
      <c r="FNW88" s="949"/>
      <c r="FNX88" s="949"/>
      <c r="FNY88" s="949"/>
      <c r="FNZ88" s="949"/>
      <c r="FOA88" s="949"/>
      <c r="FOB88" s="949"/>
      <c r="FOC88" s="949"/>
      <c r="FOD88" s="949"/>
      <c r="FOE88" s="949"/>
      <c r="FOF88" s="949"/>
      <c r="FOG88" s="949"/>
      <c r="FOH88" s="949"/>
      <c r="FOI88" s="949"/>
      <c r="FOJ88" s="949"/>
      <c r="FOK88" s="949"/>
      <c r="FOL88" s="949"/>
      <c r="FOM88" s="949"/>
      <c r="FON88" s="949"/>
      <c r="FOO88" s="949"/>
      <c r="FOP88" s="949"/>
      <c r="FOQ88" s="949"/>
      <c r="FOR88" s="949"/>
      <c r="FOS88" s="949"/>
      <c r="FOT88" s="949"/>
      <c r="FOU88" s="949"/>
      <c r="FOV88" s="949"/>
      <c r="FOW88" s="949"/>
      <c r="FOX88" s="949"/>
      <c r="FOY88" s="949"/>
      <c r="FOZ88" s="949"/>
      <c r="FPA88" s="949"/>
      <c r="FPB88" s="949"/>
      <c r="FPC88" s="949"/>
      <c r="FPD88" s="949"/>
      <c r="FPE88" s="949"/>
      <c r="FPF88" s="949"/>
      <c r="FPG88" s="949"/>
      <c r="FPH88" s="949"/>
      <c r="FPI88" s="949"/>
      <c r="FPJ88" s="949"/>
      <c r="FPK88" s="949"/>
      <c r="FPL88" s="949"/>
      <c r="FPM88" s="949"/>
      <c r="FPN88" s="949"/>
      <c r="FPO88" s="949"/>
      <c r="FPP88" s="949"/>
      <c r="FPQ88" s="949"/>
      <c r="FPR88" s="949"/>
      <c r="FPS88" s="949"/>
      <c r="FPT88" s="949"/>
      <c r="FPU88" s="949"/>
      <c r="FPV88" s="949"/>
      <c r="FPW88" s="949"/>
      <c r="FPX88" s="949"/>
      <c r="FPY88" s="949"/>
      <c r="FPZ88" s="949"/>
      <c r="FQA88" s="949"/>
      <c r="FQB88" s="949"/>
      <c r="FQC88" s="949"/>
      <c r="FQD88" s="949"/>
      <c r="FQE88" s="949"/>
      <c r="FQF88" s="949"/>
      <c r="FQG88" s="949"/>
      <c r="FQH88" s="949"/>
      <c r="FQI88" s="949"/>
      <c r="FQJ88" s="949"/>
      <c r="FQK88" s="949"/>
      <c r="FQL88" s="949"/>
      <c r="FQM88" s="949"/>
      <c r="FQN88" s="949"/>
      <c r="FQO88" s="949"/>
      <c r="FQP88" s="949"/>
      <c r="FQQ88" s="949"/>
      <c r="FQR88" s="949"/>
      <c r="FQS88" s="949"/>
      <c r="FQT88" s="949"/>
      <c r="FQU88" s="949"/>
      <c r="FQV88" s="949"/>
      <c r="FQW88" s="949"/>
      <c r="FQX88" s="949"/>
      <c r="FQY88" s="949"/>
      <c r="FQZ88" s="949"/>
      <c r="FRA88" s="949"/>
      <c r="FRB88" s="949"/>
      <c r="FRC88" s="949"/>
      <c r="FRD88" s="949"/>
      <c r="FRE88" s="949"/>
      <c r="FRF88" s="949"/>
      <c r="FRG88" s="949"/>
      <c r="FRH88" s="949"/>
      <c r="FRI88" s="949"/>
      <c r="FRJ88" s="949"/>
      <c r="FRK88" s="949"/>
      <c r="FRL88" s="949"/>
      <c r="FRM88" s="949"/>
      <c r="FRN88" s="949"/>
      <c r="FRO88" s="949"/>
      <c r="FRP88" s="949"/>
      <c r="FRQ88" s="949"/>
      <c r="FRR88" s="949"/>
      <c r="FRS88" s="949"/>
      <c r="FRT88" s="949"/>
      <c r="FRU88" s="949"/>
      <c r="FRV88" s="949"/>
      <c r="FRW88" s="949"/>
      <c r="FRX88" s="949"/>
      <c r="FRY88" s="949"/>
      <c r="FRZ88" s="949"/>
      <c r="FSA88" s="949"/>
      <c r="FSB88" s="949"/>
      <c r="FSC88" s="949"/>
      <c r="FSD88" s="949"/>
      <c r="FSE88" s="949"/>
      <c r="FSF88" s="949"/>
      <c r="FSG88" s="949"/>
      <c r="FSH88" s="949"/>
      <c r="FSI88" s="949"/>
      <c r="FSJ88" s="949"/>
      <c r="FSK88" s="949"/>
      <c r="FSL88" s="949"/>
      <c r="FSM88" s="949"/>
      <c r="FSN88" s="949"/>
      <c r="FSO88" s="949"/>
      <c r="FSP88" s="949"/>
      <c r="FSQ88" s="949"/>
      <c r="FSR88" s="949"/>
      <c r="FSS88" s="949"/>
      <c r="FST88" s="949"/>
      <c r="FSU88" s="949"/>
      <c r="FSV88" s="949"/>
      <c r="FSW88" s="949"/>
      <c r="FSX88" s="949"/>
      <c r="FSY88" s="949"/>
      <c r="FSZ88" s="949"/>
      <c r="FTA88" s="949"/>
      <c r="FTB88" s="949"/>
      <c r="FTC88" s="949"/>
      <c r="FTD88" s="949"/>
      <c r="FTE88" s="949"/>
      <c r="FTF88" s="949"/>
      <c r="FTG88" s="949"/>
      <c r="FTH88" s="949"/>
      <c r="FTI88" s="949"/>
      <c r="FTJ88" s="949"/>
      <c r="FTK88" s="949"/>
      <c r="FTL88" s="949"/>
      <c r="FTM88" s="949"/>
      <c r="FTN88" s="949"/>
      <c r="FTO88" s="949"/>
      <c r="FTP88" s="949"/>
      <c r="FTQ88" s="949"/>
      <c r="FTR88" s="949"/>
      <c r="FTS88" s="949"/>
      <c r="FTT88" s="949"/>
      <c r="FTU88" s="949"/>
      <c r="FTV88" s="949"/>
      <c r="FTW88" s="949"/>
      <c r="FTX88" s="949"/>
      <c r="FTY88" s="949"/>
      <c r="FTZ88" s="949"/>
      <c r="FUA88" s="949"/>
      <c r="FUB88" s="949"/>
      <c r="FUC88" s="949"/>
      <c r="FUD88" s="949"/>
      <c r="FUE88" s="949"/>
      <c r="FUF88" s="949"/>
      <c r="FUG88" s="949"/>
      <c r="FUH88" s="949"/>
      <c r="FUI88" s="949"/>
      <c r="FUJ88" s="949"/>
      <c r="FUK88" s="949"/>
      <c r="FUL88" s="949"/>
      <c r="FUM88" s="949"/>
      <c r="FUN88" s="949"/>
      <c r="FUO88" s="949"/>
      <c r="FUP88" s="949"/>
      <c r="FUQ88" s="949"/>
      <c r="FUR88" s="949"/>
      <c r="FUS88" s="949"/>
      <c r="FUT88" s="949"/>
      <c r="FUU88" s="949"/>
      <c r="FUV88" s="949"/>
      <c r="FUW88" s="949"/>
      <c r="FUX88" s="949"/>
      <c r="FUY88" s="949"/>
      <c r="FUZ88" s="949"/>
      <c r="FVA88" s="949"/>
      <c r="FVB88" s="949"/>
      <c r="FVC88" s="949"/>
      <c r="FVD88" s="949"/>
      <c r="FVE88" s="949"/>
      <c r="FVF88" s="949"/>
      <c r="FVG88" s="949"/>
      <c r="FVH88" s="949"/>
      <c r="FVI88" s="949"/>
      <c r="FVJ88" s="949"/>
      <c r="FVK88" s="949"/>
      <c r="FVL88" s="949"/>
      <c r="FVM88" s="949"/>
      <c r="FVN88" s="949"/>
      <c r="FVO88" s="949"/>
      <c r="FVP88" s="949"/>
      <c r="FVQ88" s="949"/>
      <c r="FVR88" s="949"/>
      <c r="FVS88" s="949"/>
      <c r="FVT88" s="949"/>
      <c r="FVU88" s="949"/>
      <c r="FVV88" s="949"/>
      <c r="FVW88" s="949"/>
      <c r="FVX88" s="949"/>
      <c r="FVY88" s="949"/>
      <c r="FVZ88" s="949"/>
      <c r="FWA88" s="949"/>
      <c r="FWB88" s="949"/>
      <c r="FWC88" s="949"/>
      <c r="FWD88" s="949"/>
      <c r="FWE88" s="949"/>
      <c r="FWF88" s="949"/>
      <c r="FWG88" s="949"/>
      <c r="FWH88" s="949"/>
      <c r="FWI88" s="949"/>
      <c r="FWJ88" s="949"/>
      <c r="FWK88" s="949"/>
      <c r="FWL88" s="949"/>
      <c r="FWM88" s="949"/>
      <c r="FWN88" s="949"/>
      <c r="FWO88" s="949"/>
      <c r="FWP88" s="949"/>
      <c r="FWQ88" s="949"/>
      <c r="FWR88" s="949"/>
      <c r="FWS88" s="949"/>
      <c r="FWT88" s="949"/>
      <c r="FWU88" s="949"/>
      <c r="FWV88" s="949"/>
      <c r="FWW88" s="949"/>
      <c r="FWX88" s="949"/>
      <c r="FWY88" s="949"/>
      <c r="FWZ88" s="949"/>
      <c r="FXA88" s="949"/>
      <c r="FXB88" s="949"/>
      <c r="FXC88" s="949"/>
      <c r="FXD88" s="949"/>
      <c r="FXE88" s="949"/>
      <c r="FXF88" s="949"/>
      <c r="FXG88" s="949"/>
      <c r="FXH88" s="949"/>
      <c r="FXI88" s="949"/>
      <c r="FXJ88" s="949"/>
      <c r="FXK88" s="949"/>
      <c r="FXL88" s="949"/>
      <c r="FXM88" s="949"/>
      <c r="FXN88" s="949"/>
      <c r="FXO88" s="949"/>
      <c r="FXP88" s="949"/>
      <c r="FXQ88" s="949"/>
      <c r="FXR88" s="949"/>
      <c r="FXS88" s="949"/>
      <c r="FXT88" s="949"/>
      <c r="FXU88" s="949"/>
      <c r="FXV88" s="949"/>
      <c r="FXW88" s="949"/>
      <c r="FXX88" s="949"/>
      <c r="FXY88" s="949"/>
      <c r="FXZ88" s="949"/>
      <c r="FYA88" s="949"/>
      <c r="FYB88" s="949"/>
      <c r="FYC88" s="949"/>
      <c r="FYD88" s="949"/>
      <c r="FYE88" s="949"/>
      <c r="FYF88" s="949"/>
      <c r="FYG88" s="949"/>
      <c r="FYH88" s="949"/>
      <c r="FYI88" s="949"/>
      <c r="FYJ88" s="949"/>
      <c r="FYK88" s="949"/>
      <c r="FYL88" s="949"/>
      <c r="FYM88" s="949"/>
      <c r="FYN88" s="949"/>
      <c r="FYO88" s="949"/>
      <c r="FYP88" s="949"/>
      <c r="FYQ88" s="949"/>
      <c r="FYR88" s="949"/>
      <c r="FYS88" s="949"/>
      <c r="FYT88" s="949"/>
      <c r="FYU88" s="949"/>
      <c r="FYV88" s="949"/>
      <c r="FYW88" s="949"/>
      <c r="FYX88" s="949"/>
      <c r="FYY88" s="949"/>
      <c r="FYZ88" s="949"/>
      <c r="FZA88" s="949"/>
      <c r="FZB88" s="949"/>
      <c r="FZC88" s="949"/>
      <c r="FZD88" s="949"/>
      <c r="FZE88" s="949"/>
      <c r="FZF88" s="949"/>
      <c r="FZG88" s="949"/>
      <c r="FZH88" s="949"/>
      <c r="FZI88" s="949"/>
      <c r="FZJ88" s="949"/>
      <c r="FZK88" s="949"/>
      <c r="FZL88" s="949"/>
      <c r="FZM88" s="949"/>
      <c r="FZN88" s="949"/>
      <c r="FZO88" s="949"/>
      <c r="FZP88" s="949"/>
      <c r="FZQ88" s="949"/>
      <c r="FZR88" s="949"/>
      <c r="FZS88" s="949"/>
      <c r="FZT88" s="949"/>
      <c r="FZU88" s="949"/>
      <c r="FZV88" s="949"/>
      <c r="FZW88" s="949"/>
      <c r="FZX88" s="949"/>
      <c r="FZY88" s="949"/>
      <c r="FZZ88" s="949"/>
      <c r="GAA88" s="949"/>
      <c r="GAB88" s="949"/>
      <c r="GAC88" s="949"/>
      <c r="GAD88" s="949"/>
      <c r="GAE88" s="949"/>
      <c r="GAF88" s="949"/>
      <c r="GAG88" s="949"/>
      <c r="GAH88" s="949"/>
      <c r="GAI88" s="949"/>
      <c r="GAJ88" s="949"/>
      <c r="GAK88" s="949"/>
      <c r="GAL88" s="949"/>
      <c r="GAM88" s="949"/>
      <c r="GAN88" s="949"/>
      <c r="GAO88" s="949"/>
      <c r="GAP88" s="949"/>
      <c r="GAQ88" s="949"/>
      <c r="GAR88" s="949"/>
      <c r="GAS88" s="949"/>
      <c r="GAT88" s="949"/>
      <c r="GAU88" s="949"/>
      <c r="GAV88" s="949"/>
      <c r="GAW88" s="949"/>
      <c r="GAX88" s="949"/>
      <c r="GAY88" s="949"/>
      <c r="GAZ88" s="949"/>
      <c r="GBA88" s="949"/>
      <c r="GBB88" s="949"/>
      <c r="GBC88" s="949"/>
      <c r="GBD88" s="949"/>
      <c r="GBE88" s="949"/>
      <c r="GBF88" s="949"/>
      <c r="GBG88" s="949"/>
      <c r="GBH88" s="949"/>
      <c r="GBI88" s="949"/>
      <c r="GBJ88" s="949"/>
      <c r="GBK88" s="949"/>
      <c r="GBL88" s="949"/>
      <c r="GBM88" s="949"/>
      <c r="GBN88" s="949"/>
      <c r="GBO88" s="949"/>
      <c r="GBP88" s="949"/>
      <c r="GBQ88" s="949"/>
      <c r="GBR88" s="949"/>
      <c r="GBS88" s="949"/>
      <c r="GBT88" s="949"/>
      <c r="GBU88" s="949"/>
      <c r="GBV88" s="949"/>
      <c r="GBW88" s="949"/>
      <c r="GBX88" s="949"/>
      <c r="GBY88" s="949"/>
      <c r="GBZ88" s="949"/>
      <c r="GCA88" s="949"/>
      <c r="GCB88" s="949"/>
      <c r="GCC88" s="949"/>
      <c r="GCD88" s="949"/>
      <c r="GCE88" s="949"/>
      <c r="GCF88" s="949"/>
      <c r="GCG88" s="949"/>
      <c r="GCH88" s="949"/>
      <c r="GCI88" s="949"/>
      <c r="GCJ88" s="949"/>
      <c r="GCK88" s="949"/>
      <c r="GCL88" s="949"/>
      <c r="GCM88" s="949"/>
      <c r="GCN88" s="949"/>
      <c r="GCO88" s="949"/>
      <c r="GCP88" s="949"/>
      <c r="GCQ88" s="949"/>
      <c r="GCR88" s="949"/>
      <c r="GCS88" s="949"/>
      <c r="GCT88" s="949"/>
      <c r="GCU88" s="949"/>
      <c r="GCV88" s="949"/>
      <c r="GCW88" s="949"/>
      <c r="GCX88" s="949"/>
      <c r="GCY88" s="949"/>
      <c r="GCZ88" s="949"/>
      <c r="GDA88" s="949"/>
      <c r="GDB88" s="949"/>
      <c r="GDC88" s="949"/>
      <c r="GDD88" s="949"/>
      <c r="GDE88" s="949"/>
      <c r="GDF88" s="949"/>
      <c r="GDG88" s="949"/>
      <c r="GDH88" s="949"/>
      <c r="GDI88" s="949"/>
      <c r="GDJ88" s="949"/>
      <c r="GDK88" s="949"/>
      <c r="GDL88" s="949"/>
      <c r="GDM88" s="949"/>
      <c r="GDN88" s="949"/>
      <c r="GDO88" s="949"/>
      <c r="GDP88" s="949"/>
      <c r="GDQ88" s="949"/>
      <c r="GDR88" s="949"/>
      <c r="GDS88" s="949"/>
      <c r="GDT88" s="949"/>
      <c r="GDU88" s="949"/>
      <c r="GDV88" s="949"/>
      <c r="GDW88" s="949"/>
      <c r="GDX88" s="949"/>
      <c r="GDY88" s="949"/>
      <c r="GDZ88" s="949"/>
      <c r="GEA88" s="949"/>
      <c r="GEB88" s="949"/>
      <c r="GEC88" s="949"/>
      <c r="GED88" s="949"/>
      <c r="GEE88" s="949"/>
      <c r="GEF88" s="949"/>
      <c r="GEG88" s="949"/>
      <c r="GEH88" s="949"/>
      <c r="GEI88" s="949"/>
      <c r="GEJ88" s="949"/>
      <c r="GEK88" s="949"/>
      <c r="GEL88" s="949"/>
      <c r="GEM88" s="949"/>
      <c r="GEN88" s="949"/>
      <c r="GEO88" s="949"/>
      <c r="GEP88" s="949"/>
      <c r="GEQ88" s="949"/>
      <c r="GER88" s="949"/>
      <c r="GES88" s="949"/>
      <c r="GET88" s="949"/>
      <c r="GEU88" s="949"/>
      <c r="GEV88" s="949"/>
      <c r="GEW88" s="949"/>
      <c r="GEX88" s="949"/>
      <c r="GEY88" s="949"/>
      <c r="GEZ88" s="949"/>
      <c r="GFA88" s="949"/>
      <c r="GFB88" s="949"/>
      <c r="GFC88" s="949"/>
      <c r="GFD88" s="949"/>
      <c r="GFE88" s="949"/>
      <c r="GFF88" s="949"/>
      <c r="GFG88" s="949"/>
      <c r="GFH88" s="949"/>
      <c r="GFI88" s="949"/>
      <c r="GFJ88" s="949"/>
      <c r="GFK88" s="949"/>
      <c r="GFL88" s="949"/>
      <c r="GFM88" s="949"/>
      <c r="GFN88" s="949"/>
      <c r="GFO88" s="949"/>
      <c r="GFP88" s="949"/>
      <c r="GFQ88" s="949"/>
      <c r="GFR88" s="949"/>
      <c r="GFS88" s="949"/>
      <c r="GFT88" s="949"/>
      <c r="GFU88" s="949"/>
      <c r="GFV88" s="949"/>
      <c r="GFW88" s="949"/>
      <c r="GFX88" s="949"/>
      <c r="GFY88" s="949"/>
      <c r="GFZ88" s="949"/>
      <c r="GGA88" s="949"/>
      <c r="GGB88" s="949"/>
      <c r="GGC88" s="949"/>
      <c r="GGD88" s="949"/>
      <c r="GGE88" s="949"/>
      <c r="GGF88" s="949"/>
      <c r="GGG88" s="949"/>
      <c r="GGH88" s="949"/>
      <c r="GGI88" s="949"/>
      <c r="GGJ88" s="949"/>
      <c r="GGK88" s="949"/>
      <c r="GGL88" s="949"/>
      <c r="GGM88" s="949"/>
      <c r="GGN88" s="949"/>
      <c r="GGO88" s="949"/>
      <c r="GGP88" s="949"/>
      <c r="GGQ88" s="949"/>
      <c r="GGR88" s="949"/>
      <c r="GGS88" s="949"/>
      <c r="GGT88" s="949"/>
      <c r="GGU88" s="949"/>
      <c r="GGV88" s="949"/>
      <c r="GGW88" s="949"/>
      <c r="GGX88" s="949"/>
      <c r="GGY88" s="949"/>
      <c r="GGZ88" s="949"/>
      <c r="GHA88" s="949"/>
      <c r="GHB88" s="949"/>
      <c r="GHC88" s="949"/>
      <c r="GHD88" s="949"/>
      <c r="GHE88" s="949"/>
      <c r="GHF88" s="949"/>
      <c r="GHG88" s="949"/>
      <c r="GHH88" s="949"/>
      <c r="GHI88" s="949"/>
      <c r="GHJ88" s="949"/>
      <c r="GHK88" s="949"/>
      <c r="GHL88" s="949"/>
      <c r="GHM88" s="949"/>
      <c r="GHN88" s="949"/>
      <c r="GHO88" s="949"/>
      <c r="GHP88" s="949"/>
      <c r="GHQ88" s="949"/>
      <c r="GHR88" s="949"/>
      <c r="GHS88" s="949"/>
      <c r="GHT88" s="949"/>
      <c r="GHU88" s="949"/>
      <c r="GHV88" s="949"/>
      <c r="GHW88" s="949"/>
      <c r="GHX88" s="949"/>
      <c r="GHY88" s="949"/>
      <c r="GHZ88" s="949"/>
      <c r="GIA88" s="949"/>
      <c r="GIB88" s="949"/>
      <c r="GIC88" s="949"/>
      <c r="GID88" s="949"/>
      <c r="GIE88" s="949"/>
      <c r="GIF88" s="949"/>
      <c r="GIG88" s="949"/>
      <c r="GIH88" s="949"/>
      <c r="GII88" s="949"/>
      <c r="GIJ88" s="949"/>
      <c r="GIK88" s="949"/>
      <c r="GIL88" s="949"/>
      <c r="GIM88" s="949"/>
      <c r="GIN88" s="949"/>
      <c r="GIO88" s="949"/>
      <c r="GIP88" s="949"/>
      <c r="GIQ88" s="949"/>
      <c r="GIR88" s="949"/>
      <c r="GIS88" s="949"/>
      <c r="GIT88" s="949"/>
      <c r="GIU88" s="949"/>
      <c r="GIV88" s="949"/>
      <c r="GIW88" s="949"/>
      <c r="GIX88" s="949"/>
      <c r="GIY88" s="949"/>
      <c r="GIZ88" s="949"/>
      <c r="GJA88" s="949"/>
      <c r="GJB88" s="949"/>
      <c r="GJC88" s="949"/>
      <c r="GJD88" s="949"/>
      <c r="GJE88" s="949"/>
      <c r="GJF88" s="949"/>
      <c r="GJG88" s="949"/>
      <c r="GJH88" s="949"/>
      <c r="GJI88" s="949"/>
      <c r="GJJ88" s="949"/>
      <c r="GJK88" s="949"/>
      <c r="GJL88" s="949"/>
      <c r="GJM88" s="949"/>
      <c r="GJN88" s="949"/>
      <c r="GJO88" s="949"/>
      <c r="GJP88" s="949"/>
      <c r="GJQ88" s="949"/>
      <c r="GJR88" s="949"/>
      <c r="GJS88" s="949"/>
      <c r="GJT88" s="949"/>
      <c r="GJU88" s="949"/>
      <c r="GJV88" s="949"/>
      <c r="GJW88" s="949"/>
      <c r="GJX88" s="949"/>
      <c r="GJY88" s="949"/>
      <c r="GJZ88" s="949"/>
      <c r="GKA88" s="949"/>
      <c r="GKB88" s="949"/>
      <c r="GKC88" s="949"/>
      <c r="GKD88" s="949"/>
      <c r="GKE88" s="949"/>
      <c r="GKF88" s="949"/>
      <c r="GKG88" s="949"/>
      <c r="GKH88" s="949"/>
      <c r="GKI88" s="949"/>
      <c r="GKJ88" s="949"/>
      <c r="GKK88" s="949"/>
      <c r="GKL88" s="949"/>
      <c r="GKM88" s="949"/>
      <c r="GKN88" s="949"/>
      <c r="GKO88" s="949"/>
      <c r="GKP88" s="949"/>
      <c r="GKQ88" s="949"/>
      <c r="GKR88" s="949"/>
      <c r="GKS88" s="949"/>
      <c r="GKT88" s="949"/>
      <c r="GKU88" s="949"/>
      <c r="GKV88" s="949"/>
      <c r="GKW88" s="949"/>
      <c r="GKX88" s="949"/>
      <c r="GKY88" s="949"/>
      <c r="GKZ88" s="949"/>
      <c r="GLA88" s="949"/>
      <c r="GLB88" s="949"/>
      <c r="GLC88" s="949"/>
      <c r="GLD88" s="949"/>
      <c r="GLE88" s="949"/>
      <c r="GLF88" s="949"/>
      <c r="GLG88" s="949"/>
      <c r="GLH88" s="949"/>
      <c r="GLI88" s="949"/>
      <c r="GLJ88" s="949"/>
      <c r="GLK88" s="949"/>
      <c r="GLL88" s="949"/>
      <c r="GLM88" s="949"/>
      <c r="GLN88" s="949"/>
      <c r="GLO88" s="949"/>
      <c r="GLP88" s="949"/>
      <c r="GLQ88" s="949"/>
      <c r="GLR88" s="949"/>
      <c r="GLS88" s="949"/>
      <c r="GLT88" s="949"/>
      <c r="GLU88" s="949"/>
      <c r="GLV88" s="949"/>
      <c r="GLW88" s="949"/>
      <c r="GLX88" s="949"/>
      <c r="GLY88" s="949"/>
      <c r="GLZ88" s="949"/>
      <c r="GMA88" s="949"/>
      <c r="GMB88" s="949"/>
      <c r="GMC88" s="949"/>
      <c r="GMD88" s="949"/>
      <c r="GME88" s="949"/>
      <c r="GMF88" s="949"/>
      <c r="GMG88" s="949"/>
      <c r="GMH88" s="949"/>
      <c r="GMI88" s="949"/>
      <c r="GMJ88" s="949"/>
      <c r="GMK88" s="949"/>
      <c r="GML88" s="949"/>
      <c r="GMM88" s="949"/>
      <c r="GMN88" s="949"/>
      <c r="GMO88" s="949"/>
      <c r="GMP88" s="949"/>
      <c r="GMQ88" s="949"/>
      <c r="GMR88" s="949"/>
      <c r="GMS88" s="949"/>
      <c r="GMT88" s="949"/>
      <c r="GMU88" s="949"/>
      <c r="GMV88" s="949"/>
      <c r="GMW88" s="949"/>
      <c r="GMX88" s="949"/>
      <c r="GMY88" s="949"/>
      <c r="GMZ88" s="949"/>
      <c r="GNA88" s="949"/>
      <c r="GNB88" s="949"/>
      <c r="GNC88" s="949"/>
      <c r="GND88" s="949"/>
      <c r="GNE88" s="949"/>
      <c r="GNF88" s="949"/>
      <c r="GNG88" s="949"/>
      <c r="GNH88" s="949"/>
      <c r="GNI88" s="949"/>
      <c r="GNJ88" s="949"/>
      <c r="GNK88" s="949"/>
      <c r="GNL88" s="949"/>
      <c r="GNM88" s="949"/>
      <c r="GNN88" s="949"/>
      <c r="GNO88" s="949"/>
      <c r="GNP88" s="949"/>
      <c r="GNQ88" s="949"/>
      <c r="GNR88" s="949"/>
      <c r="GNS88" s="949"/>
      <c r="GNT88" s="949"/>
      <c r="GNU88" s="949"/>
      <c r="GNV88" s="949"/>
      <c r="GNW88" s="949"/>
      <c r="GNX88" s="949"/>
      <c r="GNY88" s="949"/>
      <c r="GNZ88" s="949"/>
      <c r="GOA88" s="949"/>
      <c r="GOB88" s="949"/>
      <c r="GOC88" s="949"/>
      <c r="GOD88" s="949"/>
      <c r="GOE88" s="949"/>
      <c r="GOF88" s="949"/>
      <c r="GOG88" s="949"/>
      <c r="GOH88" s="949"/>
      <c r="GOI88" s="949"/>
      <c r="GOJ88" s="949"/>
      <c r="GOK88" s="949"/>
      <c r="GOL88" s="949"/>
      <c r="GOM88" s="949"/>
      <c r="GON88" s="949"/>
      <c r="GOO88" s="949"/>
      <c r="GOP88" s="949"/>
      <c r="GOQ88" s="949"/>
      <c r="GOR88" s="949"/>
      <c r="GOS88" s="949"/>
      <c r="GOT88" s="949"/>
      <c r="GOU88" s="949"/>
      <c r="GOV88" s="949"/>
      <c r="GOW88" s="949"/>
      <c r="GOX88" s="949"/>
      <c r="GOY88" s="949"/>
      <c r="GOZ88" s="949"/>
      <c r="GPA88" s="949"/>
      <c r="GPB88" s="949"/>
      <c r="GPC88" s="949"/>
      <c r="GPD88" s="949"/>
      <c r="GPE88" s="949"/>
      <c r="GPF88" s="949"/>
      <c r="GPG88" s="949"/>
      <c r="GPH88" s="949"/>
      <c r="GPI88" s="949"/>
      <c r="GPJ88" s="949"/>
      <c r="GPK88" s="949"/>
      <c r="GPL88" s="949"/>
      <c r="GPM88" s="949"/>
      <c r="GPN88" s="949"/>
      <c r="GPO88" s="949"/>
      <c r="GPP88" s="949"/>
      <c r="GPQ88" s="949"/>
      <c r="GPR88" s="949"/>
      <c r="GPS88" s="949"/>
      <c r="GPT88" s="949"/>
      <c r="GPU88" s="949"/>
      <c r="GPV88" s="949"/>
      <c r="GPW88" s="949"/>
      <c r="GPX88" s="949"/>
      <c r="GPY88" s="949"/>
      <c r="GPZ88" s="949"/>
      <c r="GQA88" s="949"/>
      <c r="GQB88" s="949"/>
      <c r="GQC88" s="949"/>
      <c r="GQD88" s="949"/>
      <c r="GQE88" s="949"/>
      <c r="GQF88" s="949"/>
      <c r="GQG88" s="949"/>
      <c r="GQH88" s="949"/>
      <c r="GQI88" s="949"/>
      <c r="GQJ88" s="949"/>
      <c r="GQK88" s="949"/>
      <c r="GQL88" s="949"/>
      <c r="GQM88" s="949"/>
      <c r="GQN88" s="949"/>
      <c r="GQO88" s="949"/>
      <c r="GQP88" s="949"/>
      <c r="GQQ88" s="949"/>
      <c r="GQR88" s="949"/>
      <c r="GQS88" s="949"/>
      <c r="GQT88" s="949"/>
      <c r="GQU88" s="949"/>
      <c r="GQV88" s="949"/>
      <c r="GQW88" s="949"/>
      <c r="GQX88" s="949"/>
      <c r="GQY88" s="949"/>
      <c r="GQZ88" s="949"/>
      <c r="GRA88" s="949"/>
      <c r="GRB88" s="949"/>
      <c r="GRC88" s="949"/>
      <c r="GRD88" s="949"/>
      <c r="GRE88" s="949"/>
      <c r="GRF88" s="949"/>
      <c r="GRG88" s="949"/>
      <c r="GRH88" s="949"/>
      <c r="GRI88" s="949"/>
      <c r="GRJ88" s="949"/>
      <c r="GRK88" s="949"/>
      <c r="GRL88" s="949"/>
      <c r="GRM88" s="949"/>
      <c r="GRN88" s="949"/>
      <c r="GRO88" s="949"/>
      <c r="GRP88" s="949"/>
      <c r="GRQ88" s="949"/>
      <c r="GRR88" s="949"/>
      <c r="GRS88" s="949"/>
      <c r="GRT88" s="949"/>
      <c r="GRU88" s="949"/>
      <c r="GRV88" s="949"/>
      <c r="GRW88" s="949"/>
      <c r="GRX88" s="949"/>
      <c r="GRY88" s="949"/>
      <c r="GRZ88" s="949"/>
      <c r="GSA88" s="949"/>
      <c r="GSB88" s="949"/>
      <c r="GSC88" s="949"/>
      <c r="GSD88" s="949"/>
      <c r="GSE88" s="949"/>
      <c r="GSF88" s="949"/>
      <c r="GSG88" s="949"/>
      <c r="GSH88" s="949"/>
      <c r="GSI88" s="949"/>
      <c r="GSJ88" s="949"/>
      <c r="GSK88" s="949"/>
      <c r="GSL88" s="949"/>
      <c r="GSM88" s="949"/>
      <c r="GSN88" s="949"/>
      <c r="GSO88" s="949"/>
      <c r="GSP88" s="949"/>
      <c r="GSQ88" s="949"/>
      <c r="GSR88" s="949"/>
      <c r="GSS88" s="949"/>
      <c r="GST88" s="949"/>
      <c r="GSU88" s="949"/>
      <c r="GSV88" s="949"/>
      <c r="GSW88" s="949"/>
      <c r="GSX88" s="949"/>
      <c r="GSY88" s="949"/>
      <c r="GSZ88" s="949"/>
      <c r="GTA88" s="949"/>
      <c r="GTB88" s="949"/>
      <c r="GTC88" s="949"/>
      <c r="GTD88" s="949"/>
      <c r="GTE88" s="949"/>
      <c r="GTF88" s="949"/>
      <c r="GTG88" s="949"/>
      <c r="GTH88" s="949"/>
      <c r="GTI88" s="949"/>
      <c r="GTJ88" s="949"/>
      <c r="GTK88" s="949"/>
      <c r="GTL88" s="949"/>
      <c r="GTM88" s="949"/>
      <c r="GTN88" s="949"/>
      <c r="GTO88" s="949"/>
      <c r="GTP88" s="949"/>
      <c r="GTQ88" s="949"/>
      <c r="GTR88" s="949"/>
      <c r="GTS88" s="949"/>
      <c r="GTT88" s="949"/>
      <c r="GTU88" s="949"/>
      <c r="GTV88" s="949"/>
      <c r="GTW88" s="949"/>
      <c r="GTX88" s="949"/>
      <c r="GTY88" s="949"/>
      <c r="GTZ88" s="949"/>
      <c r="GUA88" s="949"/>
      <c r="GUB88" s="949"/>
      <c r="GUC88" s="949"/>
      <c r="GUD88" s="949"/>
      <c r="GUE88" s="949"/>
      <c r="GUF88" s="949"/>
      <c r="GUG88" s="949"/>
      <c r="GUH88" s="949"/>
      <c r="GUI88" s="949"/>
      <c r="GUJ88" s="949"/>
      <c r="GUK88" s="949"/>
      <c r="GUL88" s="949"/>
      <c r="GUM88" s="949"/>
      <c r="GUN88" s="949"/>
      <c r="GUO88" s="949"/>
      <c r="GUP88" s="949"/>
      <c r="GUQ88" s="949"/>
      <c r="GUR88" s="949"/>
      <c r="GUS88" s="949"/>
      <c r="GUT88" s="949"/>
      <c r="GUU88" s="949"/>
      <c r="GUV88" s="949"/>
      <c r="GUW88" s="949"/>
      <c r="GUX88" s="949"/>
      <c r="GUY88" s="949"/>
      <c r="GUZ88" s="949"/>
      <c r="GVA88" s="949"/>
      <c r="GVB88" s="949"/>
      <c r="GVC88" s="949"/>
      <c r="GVD88" s="949"/>
      <c r="GVE88" s="949"/>
      <c r="GVF88" s="949"/>
      <c r="GVG88" s="949"/>
      <c r="GVH88" s="949"/>
      <c r="GVI88" s="949"/>
      <c r="GVJ88" s="949"/>
      <c r="GVK88" s="949"/>
      <c r="GVL88" s="949"/>
      <c r="GVM88" s="949"/>
      <c r="GVN88" s="949"/>
      <c r="GVO88" s="949"/>
      <c r="GVP88" s="949"/>
      <c r="GVQ88" s="949"/>
      <c r="GVR88" s="949"/>
      <c r="GVS88" s="949"/>
      <c r="GVT88" s="949"/>
      <c r="GVU88" s="949"/>
      <c r="GVV88" s="949"/>
      <c r="GVW88" s="949"/>
      <c r="GVX88" s="949"/>
      <c r="GVY88" s="949"/>
      <c r="GVZ88" s="949"/>
      <c r="GWA88" s="949"/>
      <c r="GWB88" s="949"/>
      <c r="GWC88" s="949"/>
      <c r="GWD88" s="949"/>
      <c r="GWE88" s="949"/>
      <c r="GWF88" s="949"/>
      <c r="GWG88" s="949"/>
      <c r="GWH88" s="949"/>
      <c r="GWI88" s="949"/>
      <c r="GWJ88" s="949"/>
      <c r="GWK88" s="949"/>
      <c r="GWL88" s="949"/>
      <c r="GWM88" s="949"/>
      <c r="GWN88" s="949"/>
      <c r="GWO88" s="949"/>
      <c r="GWP88" s="949"/>
      <c r="GWQ88" s="949"/>
      <c r="GWR88" s="949"/>
      <c r="GWS88" s="949"/>
      <c r="GWT88" s="949"/>
      <c r="GWU88" s="949"/>
      <c r="GWV88" s="949"/>
      <c r="GWW88" s="949"/>
      <c r="GWX88" s="949"/>
      <c r="GWY88" s="949"/>
      <c r="GWZ88" s="949"/>
      <c r="GXA88" s="949"/>
      <c r="GXB88" s="949"/>
      <c r="GXC88" s="949"/>
      <c r="GXD88" s="949"/>
      <c r="GXE88" s="949"/>
      <c r="GXF88" s="949"/>
      <c r="GXG88" s="949"/>
      <c r="GXH88" s="949"/>
      <c r="GXI88" s="949"/>
      <c r="GXJ88" s="949"/>
      <c r="GXK88" s="949"/>
      <c r="GXL88" s="949"/>
      <c r="GXM88" s="949"/>
      <c r="GXN88" s="949"/>
      <c r="GXO88" s="949"/>
      <c r="GXP88" s="949"/>
      <c r="GXQ88" s="949"/>
      <c r="GXR88" s="949"/>
      <c r="GXS88" s="949"/>
      <c r="GXT88" s="949"/>
      <c r="GXU88" s="949"/>
      <c r="GXV88" s="949"/>
      <c r="GXW88" s="949"/>
      <c r="GXX88" s="949"/>
      <c r="GXY88" s="949"/>
      <c r="GXZ88" s="949"/>
      <c r="GYA88" s="949"/>
      <c r="GYB88" s="949"/>
      <c r="GYC88" s="949"/>
      <c r="GYD88" s="949"/>
      <c r="GYE88" s="949"/>
      <c r="GYF88" s="949"/>
      <c r="GYG88" s="949"/>
      <c r="GYH88" s="949"/>
      <c r="GYI88" s="949"/>
      <c r="GYJ88" s="949"/>
      <c r="GYK88" s="949"/>
      <c r="GYL88" s="949"/>
      <c r="GYM88" s="949"/>
      <c r="GYN88" s="949"/>
      <c r="GYO88" s="949"/>
      <c r="GYP88" s="949"/>
      <c r="GYQ88" s="949"/>
      <c r="GYR88" s="949"/>
      <c r="GYS88" s="949"/>
      <c r="GYT88" s="949"/>
      <c r="GYU88" s="949"/>
      <c r="GYV88" s="949"/>
      <c r="GYW88" s="949"/>
      <c r="GYX88" s="949"/>
      <c r="GYY88" s="949"/>
      <c r="GYZ88" s="949"/>
      <c r="GZA88" s="949"/>
      <c r="GZB88" s="949"/>
      <c r="GZC88" s="949"/>
      <c r="GZD88" s="949"/>
      <c r="GZE88" s="949"/>
      <c r="GZF88" s="949"/>
      <c r="GZG88" s="949"/>
      <c r="GZH88" s="949"/>
      <c r="GZI88" s="949"/>
      <c r="GZJ88" s="949"/>
      <c r="GZK88" s="949"/>
      <c r="GZL88" s="949"/>
      <c r="GZM88" s="949"/>
      <c r="GZN88" s="949"/>
      <c r="GZO88" s="949"/>
      <c r="GZP88" s="949"/>
      <c r="GZQ88" s="949"/>
      <c r="GZR88" s="949"/>
      <c r="GZS88" s="949"/>
      <c r="GZT88" s="949"/>
      <c r="GZU88" s="949"/>
      <c r="GZV88" s="949"/>
      <c r="GZW88" s="949"/>
      <c r="GZX88" s="949"/>
      <c r="GZY88" s="949"/>
      <c r="GZZ88" s="949"/>
      <c r="HAA88" s="949"/>
      <c r="HAB88" s="949"/>
      <c r="HAC88" s="949"/>
      <c r="HAD88" s="949"/>
      <c r="HAE88" s="949"/>
      <c r="HAF88" s="949"/>
      <c r="HAG88" s="949"/>
      <c r="HAH88" s="949"/>
      <c r="HAI88" s="949"/>
      <c r="HAJ88" s="949"/>
      <c r="HAK88" s="949"/>
      <c r="HAL88" s="949"/>
      <c r="HAM88" s="949"/>
      <c r="HAN88" s="949"/>
      <c r="HAO88" s="949"/>
      <c r="HAP88" s="949"/>
      <c r="HAQ88" s="949"/>
      <c r="HAR88" s="949"/>
      <c r="HAS88" s="949"/>
      <c r="HAT88" s="949"/>
      <c r="HAU88" s="949"/>
      <c r="HAV88" s="949"/>
      <c r="HAW88" s="949"/>
      <c r="HAX88" s="949"/>
      <c r="HAY88" s="949"/>
      <c r="HAZ88" s="949"/>
      <c r="HBA88" s="949"/>
      <c r="HBB88" s="949"/>
      <c r="HBC88" s="949"/>
      <c r="HBD88" s="949"/>
      <c r="HBE88" s="949"/>
      <c r="HBF88" s="949"/>
      <c r="HBG88" s="949"/>
      <c r="HBH88" s="949"/>
      <c r="HBI88" s="949"/>
      <c r="HBJ88" s="949"/>
      <c r="HBK88" s="949"/>
      <c r="HBL88" s="949"/>
      <c r="HBM88" s="949"/>
      <c r="HBN88" s="949"/>
      <c r="HBO88" s="949"/>
      <c r="HBP88" s="949"/>
      <c r="HBQ88" s="949"/>
      <c r="HBR88" s="949"/>
      <c r="HBS88" s="949"/>
      <c r="HBT88" s="949"/>
      <c r="HBU88" s="949"/>
      <c r="HBV88" s="949"/>
      <c r="HBW88" s="949"/>
      <c r="HBX88" s="949"/>
      <c r="HBY88" s="949"/>
      <c r="HBZ88" s="949"/>
      <c r="HCA88" s="949"/>
      <c r="HCB88" s="949"/>
      <c r="HCC88" s="949"/>
      <c r="HCD88" s="949"/>
      <c r="HCE88" s="949"/>
      <c r="HCF88" s="949"/>
      <c r="HCG88" s="949"/>
      <c r="HCH88" s="949"/>
      <c r="HCI88" s="949"/>
      <c r="HCJ88" s="949"/>
      <c r="HCK88" s="949"/>
      <c r="HCL88" s="949"/>
      <c r="HCM88" s="949"/>
      <c r="HCN88" s="949"/>
      <c r="HCO88" s="949"/>
      <c r="HCP88" s="949"/>
      <c r="HCQ88" s="949"/>
      <c r="HCR88" s="949"/>
      <c r="HCS88" s="949"/>
      <c r="HCT88" s="949"/>
      <c r="HCU88" s="949"/>
      <c r="HCV88" s="949"/>
      <c r="HCW88" s="949"/>
      <c r="HCX88" s="949"/>
      <c r="HCY88" s="949"/>
      <c r="HCZ88" s="949"/>
      <c r="HDA88" s="949"/>
      <c r="HDB88" s="949"/>
      <c r="HDC88" s="949"/>
      <c r="HDD88" s="949"/>
      <c r="HDE88" s="949"/>
      <c r="HDF88" s="949"/>
      <c r="HDG88" s="949"/>
      <c r="HDH88" s="949"/>
      <c r="HDI88" s="949"/>
      <c r="HDJ88" s="949"/>
      <c r="HDK88" s="949"/>
      <c r="HDL88" s="949"/>
      <c r="HDM88" s="949"/>
      <c r="HDN88" s="949"/>
      <c r="HDO88" s="949"/>
      <c r="HDP88" s="949"/>
      <c r="HDQ88" s="949"/>
      <c r="HDR88" s="949"/>
      <c r="HDS88" s="949"/>
      <c r="HDT88" s="949"/>
      <c r="HDU88" s="949"/>
      <c r="HDV88" s="949"/>
      <c r="HDW88" s="949"/>
      <c r="HDX88" s="949"/>
      <c r="HDY88" s="949"/>
      <c r="HDZ88" s="949"/>
      <c r="HEA88" s="949"/>
      <c r="HEB88" s="949"/>
      <c r="HEC88" s="949"/>
      <c r="HED88" s="949"/>
      <c r="HEE88" s="949"/>
      <c r="HEF88" s="949"/>
      <c r="HEG88" s="949"/>
      <c r="HEH88" s="949"/>
      <c r="HEI88" s="949"/>
      <c r="HEJ88" s="949"/>
      <c r="HEK88" s="949"/>
      <c r="HEL88" s="949"/>
      <c r="HEM88" s="949"/>
      <c r="HEN88" s="949"/>
      <c r="HEO88" s="949"/>
      <c r="HEP88" s="949"/>
      <c r="HEQ88" s="949"/>
      <c r="HER88" s="949"/>
      <c r="HES88" s="949"/>
      <c r="HET88" s="949"/>
      <c r="HEU88" s="949"/>
      <c r="HEV88" s="949"/>
      <c r="HEW88" s="949"/>
      <c r="HEX88" s="949"/>
      <c r="HEY88" s="949"/>
      <c r="HEZ88" s="949"/>
      <c r="HFA88" s="949"/>
      <c r="HFB88" s="949"/>
      <c r="HFC88" s="949"/>
      <c r="HFD88" s="949"/>
      <c r="HFE88" s="949"/>
      <c r="HFF88" s="949"/>
      <c r="HFG88" s="949"/>
      <c r="HFH88" s="949"/>
      <c r="HFI88" s="949"/>
      <c r="HFJ88" s="949"/>
      <c r="HFK88" s="949"/>
      <c r="HFL88" s="949"/>
      <c r="HFM88" s="949"/>
      <c r="HFN88" s="949"/>
      <c r="HFO88" s="949"/>
      <c r="HFP88" s="949"/>
      <c r="HFQ88" s="949"/>
      <c r="HFR88" s="949"/>
      <c r="HFS88" s="949"/>
      <c r="HFT88" s="949"/>
      <c r="HFU88" s="949"/>
      <c r="HFV88" s="949"/>
      <c r="HFW88" s="949"/>
      <c r="HFX88" s="949"/>
      <c r="HFY88" s="949"/>
      <c r="HFZ88" s="949"/>
      <c r="HGA88" s="949"/>
      <c r="HGB88" s="949"/>
      <c r="HGC88" s="949"/>
      <c r="HGD88" s="949"/>
      <c r="HGE88" s="949"/>
      <c r="HGF88" s="949"/>
      <c r="HGG88" s="949"/>
      <c r="HGH88" s="949"/>
      <c r="HGI88" s="949"/>
      <c r="HGJ88" s="949"/>
      <c r="HGK88" s="949"/>
      <c r="HGL88" s="949"/>
      <c r="HGM88" s="949"/>
      <c r="HGN88" s="949"/>
      <c r="HGO88" s="949"/>
      <c r="HGP88" s="949"/>
      <c r="HGQ88" s="949"/>
      <c r="HGR88" s="949"/>
      <c r="HGS88" s="949"/>
      <c r="HGT88" s="949"/>
      <c r="HGU88" s="949"/>
      <c r="HGV88" s="949"/>
      <c r="HGW88" s="949"/>
      <c r="HGX88" s="949"/>
      <c r="HGY88" s="949"/>
      <c r="HGZ88" s="949"/>
      <c r="HHA88" s="949"/>
      <c r="HHB88" s="949"/>
      <c r="HHC88" s="949"/>
      <c r="HHD88" s="949"/>
      <c r="HHE88" s="949"/>
      <c r="HHF88" s="949"/>
      <c r="HHG88" s="949"/>
      <c r="HHH88" s="949"/>
      <c r="HHI88" s="949"/>
      <c r="HHJ88" s="949"/>
      <c r="HHK88" s="949"/>
      <c r="HHL88" s="949"/>
      <c r="HHM88" s="949"/>
      <c r="HHN88" s="949"/>
      <c r="HHO88" s="949"/>
      <c r="HHP88" s="949"/>
      <c r="HHQ88" s="949"/>
      <c r="HHR88" s="949"/>
      <c r="HHS88" s="949"/>
      <c r="HHT88" s="949"/>
      <c r="HHU88" s="949"/>
      <c r="HHV88" s="949"/>
      <c r="HHW88" s="949"/>
      <c r="HHX88" s="949"/>
      <c r="HHY88" s="949"/>
      <c r="HHZ88" s="949"/>
      <c r="HIA88" s="949"/>
      <c r="HIB88" s="949"/>
      <c r="HIC88" s="949"/>
      <c r="HID88" s="949"/>
      <c r="HIE88" s="949"/>
      <c r="HIF88" s="949"/>
      <c r="HIG88" s="949"/>
      <c r="HIH88" s="949"/>
      <c r="HII88" s="949"/>
      <c r="HIJ88" s="949"/>
      <c r="HIK88" s="949"/>
      <c r="HIL88" s="949"/>
      <c r="HIM88" s="949"/>
      <c r="HIN88" s="949"/>
      <c r="HIO88" s="949"/>
      <c r="HIP88" s="949"/>
      <c r="HIQ88" s="949"/>
      <c r="HIR88" s="949"/>
      <c r="HIS88" s="949"/>
      <c r="HIT88" s="949"/>
      <c r="HIU88" s="949"/>
      <c r="HIV88" s="949"/>
      <c r="HIW88" s="949"/>
      <c r="HIX88" s="949"/>
      <c r="HIY88" s="949"/>
      <c r="HIZ88" s="949"/>
      <c r="HJA88" s="949"/>
      <c r="HJB88" s="949"/>
      <c r="HJC88" s="949"/>
      <c r="HJD88" s="949"/>
      <c r="HJE88" s="949"/>
      <c r="HJF88" s="949"/>
      <c r="HJG88" s="949"/>
      <c r="HJH88" s="949"/>
      <c r="HJI88" s="949"/>
      <c r="HJJ88" s="949"/>
      <c r="HJK88" s="949"/>
      <c r="HJL88" s="949"/>
      <c r="HJM88" s="949"/>
      <c r="HJN88" s="949"/>
      <c r="HJO88" s="949"/>
      <c r="HJP88" s="949"/>
      <c r="HJQ88" s="949"/>
      <c r="HJR88" s="949"/>
      <c r="HJS88" s="949"/>
      <c r="HJT88" s="949"/>
      <c r="HJU88" s="949"/>
      <c r="HJV88" s="949"/>
      <c r="HJW88" s="949"/>
      <c r="HJX88" s="949"/>
      <c r="HJY88" s="949"/>
      <c r="HJZ88" s="949"/>
      <c r="HKA88" s="949"/>
      <c r="HKB88" s="949"/>
      <c r="HKC88" s="949"/>
      <c r="HKD88" s="949"/>
      <c r="HKE88" s="949"/>
      <c r="HKF88" s="949"/>
      <c r="HKG88" s="949"/>
      <c r="HKH88" s="949"/>
      <c r="HKI88" s="949"/>
      <c r="HKJ88" s="949"/>
      <c r="HKK88" s="949"/>
      <c r="HKL88" s="949"/>
      <c r="HKM88" s="949"/>
      <c r="HKN88" s="949"/>
      <c r="HKO88" s="949"/>
      <c r="HKP88" s="949"/>
      <c r="HKQ88" s="949"/>
      <c r="HKR88" s="949"/>
      <c r="HKS88" s="949"/>
      <c r="HKT88" s="949"/>
      <c r="HKU88" s="949"/>
      <c r="HKV88" s="949"/>
      <c r="HKW88" s="949"/>
      <c r="HKX88" s="949"/>
      <c r="HKY88" s="949"/>
      <c r="HKZ88" s="949"/>
      <c r="HLA88" s="949"/>
      <c r="HLB88" s="949"/>
      <c r="HLC88" s="949"/>
      <c r="HLD88" s="949"/>
      <c r="HLE88" s="949"/>
      <c r="HLF88" s="949"/>
      <c r="HLG88" s="949"/>
      <c r="HLH88" s="949"/>
      <c r="HLI88" s="949"/>
      <c r="HLJ88" s="949"/>
      <c r="HLK88" s="949"/>
      <c r="HLL88" s="949"/>
      <c r="HLM88" s="949"/>
      <c r="HLN88" s="949"/>
      <c r="HLO88" s="949"/>
      <c r="HLP88" s="949"/>
      <c r="HLQ88" s="949"/>
      <c r="HLR88" s="949"/>
      <c r="HLS88" s="949"/>
      <c r="HLT88" s="949"/>
      <c r="HLU88" s="949"/>
      <c r="HLV88" s="949"/>
      <c r="HLW88" s="949"/>
      <c r="HLX88" s="949"/>
      <c r="HLY88" s="949"/>
      <c r="HLZ88" s="949"/>
      <c r="HMA88" s="949"/>
      <c r="HMB88" s="949"/>
      <c r="HMC88" s="949"/>
      <c r="HMD88" s="949"/>
      <c r="HME88" s="949"/>
      <c r="HMF88" s="949"/>
      <c r="HMG88" s="949"/>
      <c r="HMH88" s="949"/>
      <c r="HMI88" s="949"/>
      <c r="HMJ88" s="949"/>
      <c r="HMK88" s="949"/>
      <c r="HML88" s="949"/>
      <c r="HMM88" s="949"/>
      <c r="HMN88" s="949"/>
      <c r="HMO88" s="949"/>
      <c r="HMP88" s="949"/>
      <c r="HMQ88" s="949"/>
      <c r="HMR88" s="949"/>
      <c r="HMS88" s="949"/>
      <c r="HMT88" s="949"/>
      <c r="HMU88" s="949"/>
      <c r="HMV88" s="949"/>
      <c r="HMW88" s="949"/>
      <c r="HMX88" s="949"/>
      <c r="HMY88" s="949"/>
      <c r="HMZ88" s="949"/>
      <c r="HNA88" s="949"/>
      <c r="HNB88" s="949"/>
      <c r="HNC88" s="949"/>
      <c r="HND88" s="949"/>
      <c r="HNE88" s="949"/>
      <c r="HNF88" s="949"/>
      <c r="HNG88" s="949"/>
      <c r="HNH88" s="949"/>
      <c r="HNI88" s="949"/>
      <c r="HNJ88" s="949"/>
      <c r="HNK88" s="949"/>
      <c r="HNL88" s="949"/>
      <c r="HNM88" s="949"/>
      <c r="HNN88" s="949"/>
      <c r="HNO88" s="949"/>
      <c r="HNP88" s="949"/>
      <c r="HNQ88" s="949"/>
      <c r="HNR88" s="949"/>
      <c r="HNS88" s="949"/>
      <c r="HNT88" s="949"/>
      <c r="HNU88" s="949"/>
      <c r="HNV88" s="949"/>
      <c r="HNW88" s="949"/>
      <c r="HNX88" s="949"/>
      <c r="HNY88" s="949"/>
      <c r="HNZ88" s="949"/>
      <c r="HOA88" s="949"/>
      <c r="HOB88" s="949"/>
      <c r="HOC88" s="949"/>
      <c r="HOD88" s="949"/>
      <c r="HOE88" s="949"/>
      <c r="HOF88" s="949"/>
      <c r="HOG88" s="949"/>
      <c r="HOH88" s="949"/>
      <c r="HOI88" s="949"/>
      <c r="HOJ88" s="949"/>
      <c r="HOK88" s="949"/>
      <c r="HOL88" s="949"/>
      <c r="HOM88" s="949"/>
      <c r="HON88" s="949"/>
      <c r="HOO88" s="949"/>
      <c r="HOP88" s="949"/>
      <c r="HOQ88" s="949"/>
      <c r="HOR88" s="949"/>
      <c r="HOS88" s="949"/>
      <c r="HOT88" s="949"/>
      <c r="HOU88" s="949"/>
      <c r="HOV88" s="949"/>
      <c r="HOW88" s="949"/>
      <c r="HOX88" s="949"/>
      <c r="HOY88" s="949"/>
      <c r="HOZ88" s="949"/>
      <c r="HPA88" s="949"/>
      <c r="HPB88" s="949"/>
      <c r="HPC88" s="949"/>
      <c r="HPD88" s="949"/>
      <c r="HPE88" s="949"/>
      <c r="HPF88" s="949"/>
      <c r="HPG88" s="949"/>
      <c r="HPH88" s="949"/>
      <c r="HPI88" s="949"/>
      <c r="HPJ88" s="949"/>
      <c r="HPK88" s="949"/>
      <c r="HPL88" s="949"/>
      <c r="HPM88" s="949"/>
      <c r="HPN88" s="949"/>
      <c r="HPO88" s="949"/>
      <c r="HPP88" s="949"/>
      <c r="HPQ88" s="949"/>
      <c r="HPR88" s="949"/>
      <c r="HPS88" s="949"/>
      <c r="HPT88" s="949"/>
      <c r="HPU88" s="949"/>
      <c r="HPV88" s="949"/>
      <c r="HPW88" s="949"/>
      <c r="HPX88" s="949"/>
      <c r="HPY88" s="949"/>
      <c r="HPZ88" s="949"/>
      <c r="HQA88" s="949"/>
      <c r="HQB88" s="949"/>
      <c r="HQC88" s="949"/>
      <c r="HQD88" s="949"/>
      <c r="HQE88" s="949"/>
      <c r="HQF88" s="949"/>
      <c r="HQG88" s="949"/>
      <c r="HQH88" s="949"/>
      <c r="HQI88" s="949"/>
      <c r="HQJ88" s="949"/>
      <c r="HQK88" s="949"/>
      <c r="HQL88" s="949"/>
      <c r="HQM88" s="949"/>
      <c r="HQN88" s="949"/>
      <c r="HQO88" s="949"/>
      <c r="HQP88" s="949"/>
      <c r="HQQ88" s="949"/>
      <c r="HQR88" s="949"/>
      <c r="HQS88" s="949"/>
      <c r="HQT88" s="949"/>
      <c r="HQU88" s="949"/>
      <c r="HQV88" s="949"/>
      <c r="HQW88" s="949"/>
      <c r="HQX88" s="949"/>
      <c r="HQY88" s="949"/>
      <c r="HQZ88" s="949"/>
      <c r="HRA88" s="949"/>
      <c r="HRB88" s="949"/>
      <c r="HRC88" s="949"/>
      <c r="HRD88" s="949"/>
      <c r="HRE88" s="949"/>
      <c r="HRF88" s="949"/>
      <c r="HRG88" s="949"/>
      <c r="HRH88" s="949"/>
      <c r="HRI88" s="949"/>
      <c r="HRJ88" s="949"/>
      <c r="HRK88" s="949"/>
      <c r="HRL88" s="949"/>
      <c r="HRM88" s="949"/>
      <c r="HRN88" s="949"/>
      <c r="HRO88" s="949"/>
      <c r="HRP88" s="949"/>
      <c r="HRQ88" s="949"/>
      <c r="HRR88" s="949"/>
      <c r="HRS88" s="949"/>
      <c r="HRT88" s="949"/>
      <c r="HRU88" s="949"/>
      <c r="HRV88" s="949"/>
      <c r="HRW88" s="949"/>
      <c r="HRX88" s="949"/>
      <c r="HRY88" s="949"/>
      <c r="HRZ88" s="949"/>
      <c r="HSA88" s="949"/>
      <c r="HSB88" s="949"/>
      <c r="HSC88" s="949"/>
      <c r="HSD88" s="949"/>
      <c r="HSE88" s="949"/>
      <c r="HSF88" s="949"/>
      <c r="HSG88" s="949"/>
      <c r="HSH88" s="949"/>
      <c r="HSI88" s="949"/>
      <c r="HSJ88" s="949"/>
      <c r="HSK88" s="949"/>
      <c r="HSL88" s="949"/>
      <c r="HSM88" s="949"/>
      <c r="HSN88" s="949"/>
      <c r="HSO88" s="949"/>
      <c r="HSP88" s="949"/>
      <c r="HSQ88" s="949"/>
      <c r="HSR88" s="949"/>
      <c r="HSS88" s="949"/>
      <c r="HST88" s="949"/>
      <c r="HSU88" s="949"/>
      <c r="HSV88" s="949"/>
      <c r="HSW88" s="949"/>
      <c r="HSX88" s="949"/>
      <c r="HSY88" s="949"/>
      <c r="HSZ88" s="949"/>
      <c r="HTA88" s="949"/>
      <c r="HTB88" s="949"/>
      <c r="HTC88" s="949"/>
      <c r="HTD88" s="949"/>
      <c r="HTE88" s="949"/>
      <c r="HTF88" s="949"/>
      <c r="HTG88" s="949"/>
      <c r="HTH88" s="949"/>
      <c r="HTI88" s="949"/>
      <c r="HTJ88" s="949"/>
      <c r="HTK88" s="949"/>
      <c r="HTL88" s="949"/>
      <c r="HTM88" s="949"/>
      <c r="HTN88" s="949"/>
      <c r="HTO88" s="949"/>
      <c r="HTP88" s="949"/>
      <c r="HTQ88" s="949"/>
      <c r="HTR88" s="949"/>
      <c r="HTS88" s="949"/>
      <c r="HTT88" s="949"/>
      <c r="HTU88" s="949"/>
      <c r="HTV88" s="949"/>
      <c r="HTW88" s="949"/>
      <c r="HTX88" s="949"/>
      <c r="HTY88" s="949"/>
      <c r="HTZ88" s="949"/>
      <c r="HUA88" s="949"/>
      <c r="HUB88" s="949"/>
      <c r="HUC88" s="949"/>
      <c r="HUD88" s="949"/>
      <c r="HUE88" s="949"/>
      <c r="HUF88" s="949"/>
      <c r="HUG88" s="949"/>
      <c r="HUH88" s="949"/>
      <c r="HUI88" s="949"/>
      <c r="HUJ88" s="949"/>
      <c r="HUK88" s="949"/>
      <c r="HUL88" s="949"/>
      <c r="HUM88" s="949"/>
      <c r="HUN88" s="949"/>
      <c r="HUO88" s="949"/>
      <c r="HUP88" s="949"/>
      <c r="HUQ88" s="949"/>
      <c r="HUR88" s="949"/>
      <c r="HUS88" s="949"/>
      <c r="HUT88" s="949"/>
      <c r="HUU88" s="949"/>
      <c r="HUV88" s="949"/>
      <c r="HUW88" s="949"/>
      <c r="HUX88" s="949"/>
      <c r="HUY88" s="949"/>
      <c r="HUZ88" s="949"/>
      <c r="HVA88" s="949"/>
      <c r="HVB88" s="949"/>
      <c r="HVC88" s="949"/>
      <c r="HVD88" s="949"/>
      <c r="HVE88" s="949"/>
      <c r="HVF88" s="949"/>
      <c r="HVG88" s="949"/>
      <c r="HVH88" s="949"/>
      <c r="HVI88" s="949"/>
      <c r="HVJ88" s="949"/>
      <c r="HVK88" s="949"/>
      <c r="HVL88" s="949"/>
      <c r="HVM88" s="949"/>
      <c r="HVN88" s="949"/>
      <c r="HVO88" s="949"/>
      <c r="HVP88" s="949"/>
      <c r="HVQ88" s="949"/>
      <c r="HVR88" s="949"/>
      <c r="HVS88" s="949"/>
      <c r="HVT88" s="949"/>
      <c r="HVU88" s="949"/>
      <c r="HVV88" s="949"/>
      <c r="HVW88" s="949"/>
      <c r="HVX88" s="949"/>
      <c r="HVY88" s="949"/>
      <c r="HVZ88" s="949"/>
      <c r="HWA88" s="949"/>
      <c r="HWB88" s="949"/>
      <c r="HWC88" s="949"/>
      <c r="HWD88" s="949"/>
      <c r="HWE88" s="949"/>
      <c r="HWF88" s="949"/>
      <c r="HWG88" s="949"/>
      <c r="HWH88" s="949"/>
      <c r="HWI88" s="949"/>
      <c r="HWJ88" s="949"/>
      <c r="HWK88" s="949"/>
      <c r="HWL88" s="949"/>
      <c r="HWM88" s="949"/>
      <c r="HWN88" s="949"/>
      <c r="HWO88" s="949"/>
      <c r="HWP88" s="949"/>
      <c r="HWQ88" s="949"/>
      <c r="HWR88" s="949"/>
      <c r="HWS88" s="949"/>
      <c r="HWT88" s="949"/>
      <c r="HWU88" s="949"/>
      <c r="HWV88" s="949"/>
      <c r="HWW88" s="949"/>
      <c r="HWX88" s="949"/>
      <c r="HWY88" s="949"/>
      <c r="HWZ88" s="949"/>
      <c r="HXA88" s="949"/>
      <c r="HXB88" s="949"/>
      <c r="HXC88" s="949"/>
      <c r="HXD88" s="949"/>
      <c r="HXE88" s="949"/>
      <c r="HXF88" s="949"/>
      <c r="HXG88" s="949"/>
      <c r="HXH88" s="949"/>
      <c r="HXI88" s="949"/>
      <c r="HXJ88" s="949"/>
      <c r="HXK88" s="949"/>
      <c r="HXL88" s="949"/>
      <c r="HXM88" s="949"/>
      <c r="HXN88" s="949"/>
      <c r="HXO88" s="949"/>
      <c r="HXP88" s="949"/>
      <c r="HXQ88" s="949"/>
      <c r="HXR88" s="949"/>
      <c r="HXS88" s="949"/>
      <c r="HXT88" s="949"/>
      <c r="HXU88" s="949"/>
      <c r="HXV88" s="949"/>
      <c r="HXW88" s="949"/>
      <c r="HXX88" s="949"/>
      <c r="HXY88" s="949"/>
      <c r="HXZ88" s="949"/>
      <c r="HYA88" s="949"/>
      <c r="HYB88" s="949"/>
      <c r="HYC88" s="949"/>
      <c r="HYD88" s="949"/>
      <c r="HYE88" s="949"/>
      <c r="HYF88" s="949"/>
      <c r="HYG88" s="949"/>
      <c r="HYH88" s="949"/>
      <c r="HYI88" s="949"/>
      <c r="HYJ88" s="949"/>
      <c r="HYK88" s="949"/>
      <c r="HYL88" s="949"/>
      <c r="HYM88" s="949"/>
      <c r="HYN88" s="949"/>
      <c r="HYO88" s="949"/>
      <c r="HYP88" s="949"/>
      <c r="HYQ88" s="949"/>
      <c r="HYR88" s="949"/>
      <c r="HYS88" s="949"/>
      <c r="HYT88" s="949"/>
      <c r="HYU88" s="949"/>
      <c r="HYV88" s="949"/>
      <c r="HYW88" s="949"/>
      <c r="HYX88" s="949"/>
      <c r="HYY88" s="949"/>
      <c r="HYZ88" s="949"/>
      <c r="HZA88" s="949"/>
      <c r="HZB88" s="949"/>
      <c r="HZC88" s="949"/>
      <c r="HZD88" s="949"/>
      <c r="HZE88" s="949"/>
      <c r="HZF88" s="949"/>
      <c r="HZG88" s="949"/>
      <c r="HZH88" s="949"/>
      <c r="HZI88" s="949"/>
      <c r="HZJ88" s="949"/>
      <c r="HZK88" s="949"/>
      <c r="HZL88" s="949"/>
      <c r="HZM88" s="949"/>
      <c r="HZN88" s="949"/>
      <c r="HZO88" s="949"/>
      <c r="HZP88" s="949"/>
      <c r="HZQ88" s="949"/>
      <c r="HZR88" s="949"/>
      <c r="HZS88" s="949"/>
      <c r="HZT88" s="949"/>
      <c r="HZU88" s="949"/>
      <c r="HZV88" s="949"/>
      <c r="HZW88" s="949"/>
      <c r="HZX88" s="949"/>
      <c r="HZY88" s="949"/>
      <c r="HZZ88" s="949"/>
      <c r="IAA88" s="949"/>
      <c r="IAB88" s="949"/>
      <c r="IAC88" s="949"/>
      <c r="IAD88" s="949"/>
      <c r="IAE88" s="949"/>
      <c r="IAF88" s="949"/>
      <c r="IAG88" s="949"/>
      <c r="IAH88" s="949"/>
      <c r="IAI88" s="949"/>
      <c r="IAJ88" s="949"/>
      <c r="IAK88" s="949"/>
      <c r="IAL88" s="949"/>
      <c r="IAM88" s="949"/>
      <c r="IAN88" s="949"/>
      <c r="IAO88" s="949"/>
      <c r="IAP88" s="949"/>
      <c r="IAQ88" s="949"/>
      <c r="IAR88" s="949"/>
      <c r="IAS88" s="949"/>
      <c r="IAT88" s="949"/>
      <c r="IAU88" s="949"/>
      <c r="IAV88" s="949"/>
      <c r="IAW88" s="949"/>
      <c r="IAX88" s="949"/>
      <c r="IAY88" s="949"/>
      <c r="IAZ88" s="949"/>
      <c r="IBA88" s="949"/>
      <c r="IBB88" s="949"/>
      <c r="IBC88" s="949"/>
      <c r="IBD88" s="949"/>
      <c r="IBE88" s="949"/>
      <c r="IBF88" s="949"/>
      <c r="IBG88" s="949"/>
      <c r="IBH88" s="949"/>
      <c r="IBI88" s="949"/>
      <c r="IBJ88" s="949"/>
      <c r="IBK88" s="949"/>
      <c r="IBL88" s="949"/>
      <c r="IBM88" s="949"/>
      <c r="IBN88" s="949"/>
      <c r="IBO88" s="949"/>
      <c r="IBP88" s="949"/>
      <c r="IBQ88" s="949"/>
      <c r="IBR88" s="949"/>
      <c r="IBS88" s="949"/>
      <c r="IBT88" s="949"/>
      <c r="IBU88" s="949"/>
      <c r="IBV88" s="949"/>
      <c r="IBW88" s="949"/>
      <c r="IBX88" s="949"/>
      <c r="IBY88" s="949"/>
      <c r="IBZ88" s="949"/>
      <c r="ICA88" s="949"/>
      <c r="ICB88" s="949"/>
      <c r="ICC88" s="949"/>
      <c r="ICD88" s="949"/>
      <c r="ICE88" s="949"/>
      <c r="ICF88" s="949"/>
      <c r="ICG88" s="949"/>
      <c r="ICH88" s="949"/>
      <c r="ICI88" s="949"/>
      <c r="ICJ88" s="949"/>
      <c r="ICK88" s="949"/>
      <c r="ICL88" s="949"/>
      <c r="ICM88" s="949"/>
      <c r="ICN88" s="949"/>
      <c r="ICO88" s="949"/>
      <c r="ICP88" s="949"/>
      <c r="ICQ88" s="949"/>
      <c r="ICR88" s="949"/>
      <c r="ICS88" s="949"/>
      <c r="ICT88" s="949"/>
      <c r="ICU88" s="949"/>
      <c r="ICV88" s="949"/>
      <c r="ICW88" s="949"/>
      <c r="ICX88" s="949"/>
      <c r="ICY88" s="949"/>
      <c r="ICZ88" s="949"/>
      <c r="IDA88" s="949"/>
      <c r="IDB88" s="949"/>
      <c r="IDC88" s="949"/>
      <c r="IDD88" s="949"/>
      <c r="IDE88" s="949"/>
      <c r="IDF88" s="949"/>
      <c r="IDG88" s="949"/>
      <c r="IDH88" s="949"/>
      <c r="IDI88" s="949"/>
      <c r="IDJ88" s="949"/>
      <c r="IDK88" s="949"/>
      <c r="IDL88" s="949"/>
      <c r="IDM88" s="949"/>
      <c r="IDN88" s="949"/>
      <c r="IDO88" s="949"/>
      <c r="IDP88" s="949"/>
      <c r="IDQ88" s="949"/>
      <c r="IDR88" s="949"/>
      <c r="IDS88" s="949"/>
      <c r="IDT88" s="949"/>
      <c r="IDU88" s="949"/>
      <c r="IDV88" s="949"/>
      <c r="IDW88" s="949"/>
      <c r="IDX88" s="949"/>
      <c r="IDY88" s="949"/>
      <c r="IDZ88" s="949"/>
      <c r="IEA88" s="949"/>
      <c r="IEB88" s="949"/>
      <c r="IEC88" s="949"/>
      <c r="IED88" s="949"/>
      <c r="IEE88" s="949"/>
      <c r="IEF88" s="949"/>
      <c r="IEG88" s="949"/>
      <c r="IEH88" s="949"/>
      <c r="IEI88" s="949"/>
      <c r="IEJ88" s="949"/>
      <c r="IEK88" s="949"/>
      <c r="IEL88" s="949"/>
      <c r="IEM88" s="949"/>
      <c r="IEN88" s="949"/>
      <c r="IEO88" s="949"/>
      <c r="IEP88" s="949"/>
      <c r="IEQ88" s="949"/>
      <c r="IER88" s="949"/>
      <c r="IES88" s="949"/>
      <c r="IET88" s="949"/>
      <c r="IEU88" s="949"/>
      <c r="IEV88" s="949"/>
      <c r="IEW88" s="949"/>
      <c r="IEX88" s="949"/>
      <c r="IEY88" s="949"/>
      <c r="IEZ88" s="949"/>
      <c r="IFA88" s="949"/>
      <c r="IFB88" s="949"/>
      <c r="IFC88" s="949"/>
      <c r="IFD88" s="949"/>
      <c r="IFE88" s="949"/>
      <c r="IFF88" s="949"/>
      <c r="IFG88" s="949"/>
      <c r="IFH88" s="949"/>
      <c r="IFI88" s="949"/>
      <c r="IFJ88" s="949"/>
      <c r="IFK88" s="949"/>
      <c r="IFL88" s="949"/>
      <c r="IFM88" s="949"/>
      <c r="IFN88" s="949"/>
      <c r="IFO88" s="949"/>
      <c r="IFP88" s="949"/>
      <c r="IFQ88" s="949"/>
      <c r="IFR88" s="949"/>
      <c r="IFS88" s="949"/>
      <c r="IFT88" s="949"/>
      <c r="IFU88" s="949"/>
      <c r="IFV88" s="949"/>
      <c r="IFW88" s="949"/>
      <c r="IFX88" s="949"/>
      <c r="IFY88" s="949"/>
      <c r="IFZ88" s="949"/>
      <c r="IGA88" s="949"/>
      <c r="IGB88" s="949"/>
      <c r="IGC88" s="949"/>
      <c r="IGD88" s="949"/>
      <c r="IGE88" s="949"/>
      <c r="IGF88" s="949"/>
      <c r="IGG88" s="949"/>
      <c r="IGH88" s="949"/>
      <c r="IGI88" s="949"/>
      <c r="IGJ88" s="949"/>
      <c r="IGK88" s="949"/>
      <c r="IGL88" s="949"/>
      <c r="IGM88" s="949"/>
      <c r="IGN88" s="949"/>
      <c r="IGO88" s="949"/>
      <c r="IGP88" s="949"/>
      <c r="IGQ88" s="949"/>
      <c r="IGR88" s="949"/>
      <c r="IGS88" s="949"/>
      <c r="IGT88" s="949"/>
      <c r="IGU88" s="949"/>
      <c r="IGV88" s="949"/>
      <c r="IGW88" s="949"/>
      <c r="IGX88" s="949"/>
      <c r="IGY88" s="949"/>
      <c r="IGZ88" s="949"/>
      <c r="IHA88" s="949"/>
      <c r="IHB88" s="949"/>
      <c r="IHC88" s="949"/>
      <c r="IHD88" s="949"/>
      <c r="IHE88" s="949"/>
      <c r="IHF88" s="949"/>
      <c r="IHG88" s="949"/>
      <c r="IHH88" s="949"/>
      <c r="IHI88" s="949"/>
      <c r="IHJ88" s="949"/>
      <c r="IHK88" s="949"/>
      <c r="IHL88" s="949"/>
      <c r="IHM88" s="949"/>
      <c r="IHN88" s="949"/>
      <c r="IHO88" s="949"/>
      <c r="IHP88" s="949"/>
      <c r="IHQ88" s="949"/>
      <c r="IHR88" s="949"/>
      <c r="IHS88" s="949"/>
      <c r="IHT88" s="949"/>
      <c r="IHU88" s="949"/>
      <c r="IHV88" s="949"/>
      <c r="IHW88" s="949"/>
      <c r="IHX88" s="949"/>
      <c r="IHY88" s="949"/>
      <c r="IHZ88" s="949"/>
      <c r="IIA88" s="949"/>
      <c r="IIB88" s="949"/>
      <c r="IIC88" s="949"/>
      <c r="IID88" s="949"/>
      <c r="IIE88" s="949"/>
      <c r="IIF88" s="949"/>
      <c r="IIG88" s="949"/>
      <c r="IIH88" s="949"/>
      <c r="III88" s="949"/>
      <c r="IIJ88" s="949"/>
      <c r="IIK88" s="949"/>
      <c r="IIL88" s="949"/>
      <c r="IIM88" s="949"/>
      <c r="IIN88" s="949"/>
      <c r="IIO88" s="949"/>
      <c r="IIP88" s="949"/>
      <c r="IIQ88" s="949"/>
      <c r="IIR88" s="949"/>
      <c r="IIS88" s="949"/>
      <c r="IIT88" s="949"/>
      <c r="IIU88" s="949"/>
      <c r="IIV88" s="949"/>
      <c r="IIW88" s="949"/>
      <c r="IIX88" s="949"/>
      <c r="IIY88" s="949"/>
      <c r="IIZ88" s="949"/>
      <c r="IJA88" s="949"/>
      <c r="IJB88" s="949"/>
      <c r="IJC88" s="949"/>
      <c r="IJD88" s="949"/>
      <c r="IJE88" s="949"/>
      <c r="IJF88" s="949"/>
      <c r="IJG88" s="949"/>
      <c r="IJH88" s="949"/>
      <c r="IJI88" s="949"/>
      <c r="IJJ88" s="949"/>
      <c r="IJK88" s="949"/>
      <c r="IJL88" s="949"/>
      <c r="IJM88" s="949"/>
      <c r="IJN88" s="949"/>
      <c r="IJO88" s="949"/>
      <c r="IJP88" s="949"/>
      <c r="IJQ88" s="949"/>
      <c r="IJR88" s="949"/>
      <c r="IJS88" s="949"/>
      <c r="IJT88" s="949"/>
      <c r="IJU88" s="949"/>
      <c r="IJV88" s="949"/>
      <c r="IJW88" s="949"/>
      <c r="IJX88" s="949"/>
      <c r="IJY88" s="949"/>
      <c r="IJZ88" s="949"/>
      <c r="IKA88" s="949"/>
      <c r="IKB88" s="949"/>
      <c r="IKC88" s="949"/>
      <c r="IKD88" s="949"/>
      <c r="IKE88" s="949"/>
      <c r="IKF88" s="949"/>
      <c r="IKG88" s="949"/>
      <c r="IKH88" s="949"/>
      <c r="IKI88" s="949"/>
      <c r="IKJ88" s="949"/>
      <c r="IKK88" s="949"/>
      <c r="IKL88" s="949"/>
      <c r="IKM88" s="949"/>
      <c r="IKN88" s="949"/>
      <c r="IKO88" s="949"/>
      <c r="IKP88" s="949"/>
      <c r="IKQ88" s="949"/>
      <c r="IKR88" s="949"/>
      <c r="IKS88" s="949"/>
      <c r="IKT88" s="949"/>
      <c r="IKU88" s="949"/>
      <c r="IKV88" s="949"/>
      <c r="IKW88" s="949"/>
      <c r="IKX88" s="949"/>
      <c r="IKY88" s="949"/>
      <c r="IKZ88" s="949"/>
      <c r="ILA88" s="949"/>
      <c r="ILB88" s="949"/>
      <c r="ILC88" s="949"/>
      <c r="ILD88" s="949"/>
      <c r="ILE88" s="949"/>
      <c r="ILF88" s="949"/>
      <c r="ILG88" s="949"/>
      <c r="ILH88" s="949"/>
      <c r="ILI88" s="949"/>
      <c r="ILJ88" s="949"/>
      <c r="ILK88" s="949"/>
      <c r="ILL88" s="949"/>
      <c r="ILM88" s="949"/>
      <c r="ILN88" s="949"/>
      <c r="ILO88" s="949"/>
      <c r="ILP88" s="949"/>
      <c r="ILQ88" s="949"/>
      <c r="ILR88" s="949"/>
      <c r="ILS88" s="949"/>
      <c r="ILT88" s="949"/>
      <c r="ILU88" s="949"/>
      <c r="ILV88" s="949"/>
      <c r="ILW88" s="949"/>
      <c r="ILX88" s="949"/>
      <c r="ILY88" s="949"/>
      <c r="ILZ88" s="949"/>
      <c r="IMA88" s="949"/>
      <c r="IMB88" s="949"/>
      <c r="IMC88" s="949"/>
      <c r="IMD88" s="949"/>
      <c r="IME88" s="949"/>
      <c r="IMF88" s="949"/>
      <c r="IMG88" s="949"/>
      <c r="IMH88" s="949"/>
      <c r="IMI88" s="949"/>
      <c r="IMJ88" s="949"/>
      <c r="IMK88" s="949"/>
      <c r="IML88" s="949"/>
      <c r="IMM88" s="949"/>
      <c r="IMN88" s="949"/>
      <c r="IMO88" s="949"/>
      <c r="IMP88" s="949"/>
      <c r="IMQ88" s="949"/>
      <c r="IMR88" s="949"/>
      <c r="IMS88" s="949"/>
      <c r="IMT88" s="949"/>
      <c r="IMU88" s="949"/>
      <c r="IMV88" s="949"/>
      <c r="IMW88" s="949"/>
      <c r="IMX88" s="949"/>
      <c r="IMY88" s="949"/>
      <c r="IMZ88" s="949"/>
      <c r="INA88" s="949"/>
      <c r="INB88" s="949"/>
      <c r="INC88" s="949"/>
      <c r="IND88" s="949"/>
      <c r="INE88" s="949"/>
      <c r="INF88" s="949"/>
      <c r="ING88" s="949"/>
      <c r="INH88" s="949"/>
      <c r="INI88" s="949"/>
      <c r="INJ88" s="949"/>
      <c r="INK88" s="949"/>
      <c r="INL88" s="949"/>
      <c r="INM88" s="949"/>
      <c r="INN88" s="949"/>
      <c r="INO88" s="949"/>
      <c r="INP88" s="949"/>
      <c r="INQ88" s="949"/>
      <c r="INR88" s="949"/>
      <c r="INS88" s="949"/>
      <c r="INT88" s="949"/>
      <c r="INU88" s="949"/>
      <c r="INV88" s="949"/>
      <c r="INW88" s="949"/>
      <c r="INX88" s="949"/>
      <c r="INY88" s="949"/>
      <c r="INZ88" s="949"/>
      <c r="IOA88" s="949"/>
      <c r="IOB88" s="949"/>
      <c r="IOC88" s="949"/>
      <c r="IOD88" s="949"/>
      <c r="IOE88" s="949"/>
      <c r="IOF88" s="949"/>
      <c r="IOG88" s="949"/>
      <c r="IOH88" s="949"/>
      <c r="IOI88" s="949"/>
      <c r="IOJ88" s="949"/>
      <c r="IOK88" s="949"/>
      <c r="IOL88" s="949"/>
      <c r="IOM88" s="949"/>
      <c r="ION88" s="949"/>
      <c r="IOO88" s="949"/>
      <c r="IOP88" s="949"/>
      <c r="IOQ88" s="949"/>
      <c r="IOR88" s="949"/>
      <c r="IOS88" s="949"/>
      <c r="IOT88" s="949"/>
      <c r="IOU88" s="949"/>
      <c r="IOV88" s="949"/>
      <c r="IOW88" s="949"/>
      <c r="IOX88" s="949"/>
      <c r="IOY88" s="949"/>
      <c r="IOZ88" s="949"/>
      <c r="IPA88" s="949"/>
      <c r="IPB88" s="949"/>
      <c r="IPC88" s="949"/>
      <c r="IPD88" s="949"/>
      <c r="IPE88" s="949"/>
      <c r="IPF88" s="949"/>
      <c r="IPG88" s="949"/>
      <c r="IPH88" s="949"/>
      <c r="IPI88" s="949"/>
      <c r="IPJ88" s="949"/>
      <c r="IPK88" s="949"/>
      <c r="IPL88" s="949"/>
      <c r="IPM88" s="949"/>
      <c r="IPN88" s="949"/>
      <c r="IPO88" s="949"/>
      <c r="IPP88" s="949"/>
      <c r="IPQ88" s="949"/>
      <c r="IPR88" s="949"/>
      <c r="IPS88" s="949"/>
      <c r="IPT88" s="949"/>
      <c r="IPU88" s="949"/>
      <c r="IPV88" s="949"/>
      <c r="IPW88" s="949"/>
      <c r="IPX88" s="949"/>
      <c r="IPY88" s="949"/>
      <c r="IPZ88" s="949"/>
      <c r="IQA88" s="949"/>
      <c r="IQB88" s="949"/>
      <c r="IQC88" s="949"/>
      <c r="IQD88" s="949"/>
      <c r="IQE88" s="949"/>
      <c r="IQF88" s="949"/>
      <c r="IQG88" s="949"/>
      <c r="IQH88" s="949"/>
      <c r="IQI88" s="949"/>
      <c r="IQJ88" s="949"/>
      <c r="IQK88" s="949"/>
      <c r="IQL88" s="949"/>
      <c r="IQM88" s="949"/>
      <c r="IQN88" s="949"/>
      <c r="IQO88" s="949"/>
      <c r="IQP88" s="949"/>
      <c r="IQQ88" s="949"/>
      <c r="IQR88" s="949"/>
      <c r="IQS88" s="949"/>
      <c r="IQT88" s="949"/>
      <c r="IQU88" s="949"/>
      <c r="IQV88" s="949"/>
      <c r="IQW88" s="949"/>
      <c r="IQX88" s="949"/>
      <c r="IQY88" s="949"/>
      <c r="IQZ88" s="949"/>
      <c r="IRA88" s="949"/>
      <c r="IRB88" s="949"/>
      <c r="IRC88" s="949"/>
      <c r="IRD88" s="949"/>
      <c r="IRE88" s="949"/>
      <c r="IRF88" s="949"/>
      <c r="IRG88" s="949"/>
      <c r="IRH88" s="949"/>
      <c r="IRI88" s="949"/>
      <c r="IRJ88" s="949"/>
      <c r="IRK88" s="949"/>
      <c r="IRL88" s="949"/>
      <c r="IRM88" s="949"/>
      <c r="IRN88" s="949"/>
      <c r="IRO88" s="949"/>
      <c r="IRP88" s="949"/>
      <c r="IRQ88" s="949"/>
      <c r="IRR88" s="949"/>
      <c r="IRS88" s="949"/>
      <c r="IRT88" s="949"/>
      <c r="IRU88" s="949"/>
      <c r="IRV88" s="949"/>
      <c r="IRW88" s="949"/>
      <c r="IRX88" s="949"/>
      <c r="IRY88" s="949"/>
      <c r="IRZ88" s="949"/>
      <c r="ISA88" s="949"/>
      <c r="ISB88" s="949"/>
      <c r="ISC88" s="949"/>
      <c r="ISD88" s="949"/>
      <c r="ISE88" s="949"/>
      <c r="ISF88" s="949"/>
      <c r="ISG88" s="949"/>
      <c r="ISH88" s="949"/>
      <c r="ISI88" s="949"/>
      <c r="ISJ88" s="949"/>
      <c r="ISK88" s="949"/>
      <c r="ISL88" s="949"/>
      <c r="ISM88" s="949"/>
      <c r="ISN88" s="949"/>
      <c r="ISO88" s="949"/>
      <c r="ISP88" s="949"/>
      <c r="ISQ88" s="949"/>
      <c r="ISR88" s="949"/>
      <c r="ISS88" s="949"/>
      <c r="IST88" s="949"/>
      <c r="ISU88" s="949"/>
      <c r="ISV88" s="949"/>
      <c r="ISW88" s="949"/>
      <c r="ISX88" s="949"/>
      <c r="ISY88" s="949"/>
      <c r="ISZ88" s="949"/>
      <c r="ITA88" s="949"/>
      <c r="ITB88" s="949"/>
      <c r="ITC88" s="949"/>
      <c r="ITD88" s="949"/>
      <c r="ITE88" s="949"/>
      <c r="ITF88" s="949"/>
      <c r="ITG88" s="949"/>
      <c r="ITH88" s="949"/>
      <c r="ITI88" s="949"/>
      <c r="ITJ88" s="949"/>
      <c r="ITK88" s="949"/>
      <c r="ITL88" s="949"/>
      <c r="ITM88" s="949"/>
      <c r="ITN88" s="949"/>
      <c r="ITO88" s="949"/>
      <c r="ITP88" s="949"/>
      <c r="ITQ88" s="949"/>
      <c r="ITR88" s="949"/>
      <c r="ITS88" s="949"/>
      <c r="ITT88" s="949"/>
      <c r="ITU88" s="949"/>
      <c r="ITV88" s="949"/>
      <c r="ITW88" s="949"/>
      <c r="ITX88" s="949"/>
      <c r="ITY88" s="949"/>
      <c r="ITZ88" s="949"/>
      <c r="IUA88" s="949"/>
      <c r="IUB88" s="949"/>
      <c r="IUC88" s="949"/>
      <c r="IUD88" s="949"/>
      <c r="IUE88" s="949"/>
      <c r="IUF88" s="949"/>
      <c r="IUG88" s="949"/>
      <c r="IUH88" s="949"/>
      <c r="IUI88" s="949"/>
      <c r="IUJ88" s="949"/>
      <c r="IUK88" s="949"/>
      <c r="IUL88" s="949"/>
      <c r="IUM88" s="949"/>
      <c r="IUN88" s="949"/>
      <c r="IUO88" s="949"/>
      <c r="IUP88" s="949"/>
      <c r="IUQ88" s="949"/>
      <c r="IUR88" s="949"/>
      <c r="IUS88" s="949"/>
      <c r="IUT88" s="949"/>
      <c r="IUU88" s="949"/>
      <c r="IUV88" s="949"/>
      <c r="IUW88" s="949"/>
      <c r="IUX88" s="949"/>
      <c r="IUY88" s="949"/>
      <c r="IUZ88" s="949"/>
      <c r="IVA88" s="949"/>
      <c r="IVB88" s="949"/>
      <c r="IVC88" s="949"/>
      <c r="IVD88" s="949"/>
      <c r="IVE88" s="949"/>
      <c r="IVF88" s="949"/>
      <c r="IVG88" s="949"/>
      <c r="IVH88" s="949"/>
      <c r="IVI88" s="949"/>
      <c r="IVJ88" s="949"/>
      <c r="IVK88" s="949"/>
      <c r="IVL88" s="949"/>
      <c r="IVM88" s="949"/>
      <c r="IVN88" s="949"/>
      <c r="IVO88" s="949"/>
      <c r="IVP88" s="949"/>
      <c r="IVQ88" s="949"/>
      <c r="IVR88" s="949"/>
      <c r="IVS88" s="949"/>
      <c r="IVT88" s="949"/>
      <c r="IVU88" s="949"/>
      <c r="IVV88" s="949"/>
      <c r="IVW88" s="949"/>
      <c r="IVX88" s="949"/>
      <c r="IVY88" s="949"/>
      <c r="IVZ88" s="949"/>
      <c r="IWA88" s="949"/>
      <c r="IWB88" s="949"/>
      <c r="IWC88" s="949"/>
      <c r="IWD88" s="949"/>
      <c r="IWE88" s="949"/>
      <c r="IWF88" s="949"/>
      <c r="IWG88" s="949"/>
      <c r="IWH88" s="949"/>
      <c r="IWI88" s="949"/>
      <c r="IWJ88" s="949"/>
      <c r="IWK88" s="949"/>
      <c r="IWL88" s="949"/>
      <c r="IWM88" s="949"/>
      <c r="IWN88" s="949"/>
      <c r="IWO88" s="949"/>
      <c r="IWP88" s="949"/>
      <c r="IWQ88" s="949"/>
      <c r="IWR88" s="949"/>
      <c r="IWS88" s="949"/>
      <c r="IWT88" s="949"/>
      <c r="IWU88" s="949"/>
      <c r="IWV88" s="949"/>
      <c r="IWW88" s="949"/>
      <c r="IWX88" s="949"/>
      <c r="IWY88" s="949"/>
      <c r="IWZ88" s="949"/>
      <c r="IXA88" s="949"/>
      <c r="IXB88" s="949"/>
      <c r="IXC88" s="949"/>
      <c r="IXD88" s="949"/>
      <c r="IXE88" s="949"/>
      <c r="IXF88" s="949"/>
      <c r="IXG88" s="949"/>
      <c r="IXH88" s="949"/>
      <c r="IXI88" s="949"/>
      <c r="IXJ88" s="949"/>
      <c r="IXK88" s="949"/>
      <c r="IXL88" s="949"/>
      <c r="IXM88" s="949"/>
      <c r="IXN88" s="949"/>
      <c r="IXO88" s="949"/>
      <c r="IXP88" s="949"/>
      <c r="IXQ88" s="949"/>
      <c r="IXR88" s="949"/>
      <c r="IXS88" s="949"/>
      <c r="IXT88" s="949"/>
      <c r="IXU88" s="949"/>
      <c r="IXV88" s="949"/>
      <c r="IXW88" s="949"/>
      <c r="IXX88" s="949"/>
      <c r="IXY88" s="949"/>
      <c r="IXZ88" s="949"/>
      <c r="IYA88" s="949"/>
      <c r="IYB88" s="949"/>
      <c r="IYC88" s="949"/>
      <c r="IYD88" s="949"/>
      <c r="IYE88" s="949"/>
      <c r="IYF88" s="949"/>
      <c r="IYG88" s="949"/>
      <c r="IYH88" s="949"/>
      <c r="IYI88" s="949"/>
      <c r="IYJ88" s="949"/>
      <c r="IYK88" s="949"/>
      <c r="IYL88" s="949"/>
      <c r="IYM88" s="949"/>
      <c r="IYN88" s="949"/>
      <c r="IYO88" s="949"/>
      <c r="IYP88" s="949"/>
      <c r="IYQ88" s="949"/>
      <c r="IYR88" s="949"/>
      <c r="IYS88" s="949"/>
      <c r="IYT88" s="949"/>
      <c r="IYU88" s="949"/>
      <c r="IYV88" s="949"/>
      <c r="IYW88" s="949"/>
      <c r="IYX88" s="949"/>
      <c r="IYY88" s="949"/>
      <c r="IYZ88" s="949"/>
      <c r="IZA88" s="949"/>
      <c r="IZB88" s="949"/>
      <c r="IZC88" s="949"/>
      <c r="IZD88" s="949"/>
      <c r="IZE88" s="949"/>
      <c r="IZF88" s="949"/>
      <c r="IZG88" s="949"/>
      <c r="IZH88" s="949"/>
      <c r="IZI88" s="949"/>
      <c r="IZJ88" s="949"/>
      <c r="IZK88" s="949"/>
      <c r="IZL88" s="949"/>
      <c r="IZM88" s="949"/>
      <c r="IZN88" s="949"/>
      <c r="IZO88" s="949"/>
      <c r="IZP88" s="949"/>
      <c r="IZQ88" s="949"/>
      <c r="IZR88" s="949"/>
      <c r="IZS88" s="949"/>
      <c r="IZT88" s="949"/>
      <c r="IZU88" s="949"/>
      <c r="IZV88" s="949"/>
      <c r="IZW88" s="949"/>
      <c r="IZX88" s="949"/>
      <c r="IZY88" s="949"/>
      <c r="IZZ88" s="949"/>
      <c r="JAA88" s="949"/>
      <c r="JAB88" s="949"/>
      <c r="JAC88" s="949"/>
      <c r="JAD88" s="949"/>
      <c r="JAE88" s="949"/>
      <c r="JAF88" s="949"/>
      <c r="JAG88" s="949"/>
      <c r="JAH88" s="949"/>
      <c r="JAI88" s="949"/>
      <c r="JAJ88" s="949"/>
      <c r="JAK88" s="949"/>
      <c r="JAL88" s="949"/>
      <c r="JAM88" s="949"/>
      <c r="JAN88" s="949"/>
      <c r="JAO88" s="949"/>
      <c r="JAP88" s="949"/>
      <c r="JAQ88" s="949"/>
      <c r="JAR88" s="949"/>
      <c r="JAS88" s="949"/>
      <c r="JAT88" s="949"/>
      <c r="JAU88" s="949"/>
      <c r="JAV88" s="949"/>
      <c r="JAW88" s="949"/>
      <c r="JAX88" s="949"/>
      <c r="JAY88" s="949"/>
      <c r="JAZ88" s="949"/>
      <c r="JBA88" s="949"/>
      <c r="JBB88" s="949"/>
      <c r="JBC88" s="949"/>
      <c r="JBD88" s="949"/>
      <c r="JBE88" s="949"/>
      <c r="JBF88" s="949"/>
      <c r="JBG88" s="949"/>
      <c r="JBH88" s="949"/>
      <c r="JBI88" s="949"/>
      <c r="JBJ88" s="949"/>
      <c r="JBK88" s="949"/>
      <c r="JBL88" s="949"/>
      <c r="JBM88" s="949"/>
      <c r="JBN88" s="949"/>
      <c r="JBO88" s="949"/>
      <c r="JBP88" s="949"/>
      <c r="JBQ88" s="949"/>
      <c r="JBR88" s="949"/>
      <c r="JBS88" s="949"/>
      <c r="JBT88" s="949"/>
      <c r="JBU88" s="949"/>
      <c r="JBV88" s="949"/>
      <c r="JBW88" s="949"/>
      <c r="JBX88" s="949"/>
      <c r="JBY88" s="949"/>
      <c r="JBZ88" s="949"/>
      <c r="JCA88" s="949"/>
      <c r="JCB88" s="949"/>
      <c r="JCC88" s="949"/>
      <c r="JCD88" s="949"/>
      <c r="JCE88" s="949"/>
      <c r="JCF88" s="949"/>
      <c r="JCG88" s="949"/>
      <c r="JCH88" s="949"/>
      <c r="JCI88" s="949"/>
      <c r="JCJ88" s="949"/>
      <c r="JCK88" s="949"/>
      <c r="JCL88" s="949"/>
      <c r="JCM88" s="949"/>
      <c r="JCN88" s="949"/>
      <c r="JCO88" s="949"/>
      <c r="JCP88" s="949"/>
      <c r="JCQ88" s="949"/>
      <c r="JCR88" s="949"/>
      <c r="JCS88" s="949"/>
      <c r="JCT88" s="949"/>
      <c r="JCU88" s="949"/>
      <c r="JCV88" s="949"/>
      <c r="JCW88" s="949"/>
      <c r="JCX88" s="949"/>
      <c r="JCY88" s="949"/>
      <c r="JCZ88" s="949"/>
      <c r="JDA88" s="949"/>
      <c r="JDB88" s="949"/>
      <c r="JDC88" s="949"/>
      <c r="JDD88" s="949"/>
      <c r="JDE88" s="949"/>
      <c r="JDF88" s="949"/>
      <c r="JDG88" s="949"/>
      <c r="JDH88" s="949"/>
      <c r="JDI88" s="949"/>
      <c r="JDJ88" s="949"/>
      <c r="JDK88" s="949"/>
      <c r="JDL88" s="949"/>
      <c r="JDM88" s="949"/>
      <c r="JDN88" s="949"/>
      <c r="JDO88" s="949"/>
      <c r="JDP88" s="949"/>
      <c r="JDQ88" s="949"/>
      <c r="JDR88" s="949"/>
      <c r="JDS88" s="949"/>
      <c r="JDT88" s="949"/>
      <c r="JDU88" s="949"/>
      <c r="JDV88" s="949"/>
      <c r="JDW88" s="949"/>
      <c r="JDX88" s="949"/>
      <c r="JDY88" s="949"/>
      <c r="JDZ88" s="949"/>
      <c r="JEA88" s="949"/>
      <c r="JEB88" s="949"/>
      <c r="JEC88" s="949"/>
      <c r="JED88" s="949"/>
      <c r="JEE88" s="949"/>
      <c r="JEF88" s="949"/>
      <c r="JEG88" s="949"/>
      <c r="JEH88" s="949"/>
      <c r="JEI88" s="949"/>
      <c r="JEJ88" s="949"/>
      <c r="JEK88" s="949"/>
      <c r="JEL88" s="949"/>
      <c r="JEM88" s="949"/>
      <c r="JEN88" s="949"/>
      <c r="JEO88" s="949"/>
      <c r="JEP88" s="949"/>
      <c r="JEQ88" s="949"/>
      <c r="JER88" s="949"/>
      <c r="JES88" s="949"/>
      <c r="JET88" s="949"/>
      <c r="JEU88" s="949"/>
      <c r="JEV88" s="949"/>
      <c r="JEW88" s="949"/>
      <c r="JEX88" s="949"/>
      <c r="JEY88" s="949"/>
      <c r="JEZ88" s="949"/>
      <c r="JFA88" s="949"/>
      <c r="JFB88" s="949"/>
      <c r="JFC88" s="949"/>
      <c r="JFD88" s="949"/>
      <c r="JFE88" s="949"/>
      <c r="JFF88" s="949"/>
      <c r="JFG88" s="949"/>
      <c r="JFH88" s="949"/>
      <c r="JFI88" s="949"/>
      <c r="JFJ88" s="949"/>
      <c r="JFK88" s="949"/>
      <c r="JFL88" s="949"/>
      <c r="JFM88" s="949"/>
      <c r="JFN88" s="949"/>
      <c r="JFO88" s="949"/>
      <c r="JFP88" s="949"/>
      <c r="JFQ88" s="949"/>
      <c r="JFR88" s="949"/>
      <c r="JFS88" s="949"/>
      <c r="JFT88" s="949"/>
      <c r="JFU88" s="949"/>
      <c r="JFV88" s="949"/>
      <c r="JFW88" s="949"/>
      <c r="JFX88" s="949"/>
      <c r="JFY88" s="949"/>
      <c r="JFZ88" s="949"/>
      <c r="JGA88" s="949"/>
      <c r="JGB88" s="949"/>
      <c r="JGC88" s="949"/>
      <c r="JGD88" s="949"/>
      <c r="JGE88" s="949"/>
      <c r="JGF88" s="949"/>
      <c r="JGG88" s="949"/>
      <c r="JGH88" s="949"/>
      <c r="JGI88" s="949"/>
      <c r="JGJ88" s="949"/>
      <c r="JGK88" s="949"/>
      <c r="JGL88" s="949"/>
      <c r="JGM88" s="949"/>
      <c r="JGN88" s="949"/>
      <c r="JGO88" s="949"/>
      <c r="JGP88" s="949"/>
      <c r="JGQ88" s="949"/>
      <c r="JGR88" s="949"/>
      <c r="JGS88" s="949"/>
      <c r="JGT88" s="949"/>
      <c r="JGU88" s="949"/>
      <c r="JGV88" s="949"/>
      <c r="JGW88" s="949"/>
      <c r="JGX88" s="949"/>
      <c r="JGY88" s="949"/>
      <c r="JGZ88" s="949"/>
      <c r="JHA88" s="949"/>
      <c r="JHB88" s="949"/>
      <c r="JHC88" s="949"/>
      <c r="JHD88" s="949"/>
      <c r="JHE88" s="949"/>
      <c r="JHF88" s="949"/>
      <c r="JHG88" s="949"/>
      <c r="JHH88" s="949"/>
      <c r="JHI88" s="949"/>
      <c r="JHJ88" s="949"/>
      <c r="JHK88" s="949"/>
      <c r="JHL88" s="949"/>
      <c r="JHM88" s="949"/>
      <c r="JHN88" s="949"/>
      <c r="JHO88" s="949"/>
      <c r="JHP88" s="949"/>
      <c r="JHQ88" s="949"/>
      <c r="JHR88" s="949"/>
      <c r="JHS88" s="949"/>
      <c r="JHT88" s="949"/>
      <c r="JHU88" s="949"/>
      <c r="JHV88" s="949"/>
      <c r="JHW88" s="949"/>
      <c r="JHX88" s="949"/>
      <c r="JHY88" s="949"/>
      <c r="JHZ88" s="949"/>
      <c r="JIA88" s="949"/>
      <c r="JIB88" s="949"/>
      <c r="JIC88" s="949"/>
      <c r="JID88" s="949"/>
      <c r="JIE88" s="949"/>
      <c r="JIF88" s="949"/>
      <c r="JIG88" s="949"/>
      <c r="JIH88" s="949"/>
      <c r="JII88" s="949"/>
      <c r="JIJ88" s="949"/>
      <c r="JIK88" s="949"/>
      <c r="JIL88" s="949"/>
      <c r="JIM88" s="949"/>
      <c r="JIN88" s="949"/>
      <c r="JIO88" s="949"/>
      <c r="JIP88" s="949"/>
      <c r="JIQ88" s="949"/>
      <c r="JIR88" s="949"/>
      <c r="JIS88" s="949"/>
      <c r="JIT88" s="949"/>
      <c r="JIU88" s="949"/>
      <c r="JIV88" s="949"/>
      <c r="JIW88" s="949"/>
      <c r="JIX88" s="949"/>
      <c r="JIY88" s="949"/>
      <c r="JIZ88" s="949"/>
      <c r="JJA88" s="949"/>
      <c r="JJB88" s="949"/>
      <c r="JJC88" s="949"/>
      <c r="JJD88" s="949"/>
      <c r="JJE88" s="949"/>
      <c r="JJF88" s="949"/>
      <c r="JJG88" s="949"/>
      <c r="JJH88" s="949"/>
      <c r="JJI88" s="949"/>
      <c r="JJJ88" s="949"/>
      <c r="JJK88" s="949"/>
      <c r="JJL88" s="949"/>
      <c r="JJM88" s="949"/>
      <c r="JJN88" s="949"/>
      <c r="JJO88" s="949"/>
      <c r="JJP88" s="949"/>
      <c r="JJQ88" s="949"/>
      <c r="JJR88" s="949"/>
      <c r="JJS88" s="949"/>
      <c r="JJT88" s="949"/>
      <c r="JJU88" s="949"/>
      <c r="JJV88" s="949"/>
      <c r="JJW88" s="949"/>
      <c r="JJX88" s="949"/>
      <c r="JJY88" s="949"/>
      <c r="JJZ88" s="949"/>
      <c r="JKA88" s="949"/>
      <c r="JKB88" s="949"/>
      <c r="JKC88" s="949"/>
      <c r="JKD88" s="949"/>
      <c r="JKE88" s="949"/>
      <c r="JKF88" s="949"/>
      <c r="JKG88" s="949"/>
      <c r="JKH88" s="949"/>
      <c r="JKI88" s="949"/>
      <c r="JKJ88" s="949"/>
      <c r="JKK88" s="949"/>
      <c r="JKL88" s="949"/>
      <c r="JKM88" s="949"/>
      <c r="JKN88" s="949"/>
      <c r="JKO88" s="949"/>
      <c r="JKP88" s="949"/>
      <c r="JKQ88" s="949"/>
      <c r="JKR88" s="949"/>
      <c r="JKS88" s="949"/>
      <c r="JKT88" s="949"/>
      <c r="JKU88" s="949"/>
      <c r="JKV88" s="949"/>
      <c r="JKW88" s="949"/>
      <c r="JKX88" s="949"/>
      <c r="JKY88" s="949"/>
      <c r="JKZ88" s="949"/>
      <c r="JLA88" s="949"/>
      <c r="JLB88" s="949"/>
      <c r="JLC88" s="949"/>
      <c r="JLD88" s="949"/>
      <c r="JLE88" s="949"/>
      <c r="JLF88" s="949"/>
      <c r="JLG88" s="949"/>
      <c r="JLH88" s="949"/>
      <c r="JLI88" s="949"/>
      <c r="JLJ88" s="949"/>
      <c r="JLK88" s="949"/>
      <c r="JLL88" s="949"/>
      <c r="JLM88" s="949"/>
      <c r="JLN88" s="949"/>
      <c r="JLO88" s="949"/>
      <c r="JLP88" s="949"/>
      <c r="JLQ88" s="949"/>
      <c r="JLR88" s="949"/>
      <c r="JLS88" s="949"/>
      <c r="JLT88" s="949"/>
      <c r="JLU88" s="949"/>
      <c r="JLV88" s="949"/>
      <c r="JLW88" s="949"/>
      <c r="JLX88" s="949"/>
      <c r="JLY88" s="949"/>
      <c r="JLZ88" s="949"/>
      <c r="JMA88" s="949"/>
      <c r="JMB88" s="949"/>
      <c r="JMC88" s="949"/>
      <c r="JMD88" s="949"/>
      <c r="JME88" s="949"/>
      <c r="JMF88" s="949"/>
      <c r="JMG88" s="949"/>
      <c r="JMH88" s="949"/>
      <c r="JMI88" s="949"/>
      <c r="JMJ88" s="949"/>
      <c r="JMK88" s="949"/>
      <c r="JML88" s="949"/>
      <c r="JMM88" s="949"/>
      <c r="JMN88" s="949"/>
      <c r="JMO88" s="949"/>
      <c r="JMP88" s="949"/>
      <c r="JMQ88" s="949"/>
      <c r="JMR88" s="949"/>
      <c r="JMS88" s="949"/>
      <c r="JMT88" s="949"/>
      <c r="JMU88" s="949"/>
      <c r="JMV88" s="949"/>
      <c r="JMW88" s="949"/>
      <c r="JMX88" s="949"/>
      <c r="JMY88" s="949"/>
      <c r="JMZ88" s="949"/>
      <c r="JNA88" s="949"/>
      <c r="JNB88" s="949"/>
      <c r="JNC88" s="949"/>
      <c r="JND88" s="949"/>
      <c r="JNE88" s="949"/>
      <c r="JNF88" s="949"/>
      <c r="JNG88" s="949"/>
      <c r="JNH88" s="949"/>
      <c r="JNI88" s="949"/>
      <c r="JNJ88" s="949"/>
      <c r="JNK88" s="949"/>
      <c r="JNL88" s="949"/>
      <c r="JNM88" s="949"/>
      <c r="JNN88" s="949"/>
      <c r="JNO88" s="949"/>
      <c r="JNP88" s="949"/>
      <c r="JNQ88" s="949"/>
      <c r="JNR88" s="949"/>
      <c r="JNS88" s="949"/>
      <c r="JNT88" s="949"/>
      <c r="JNU88" s="949"/>
      <c r="JNV88" s="949"/>
      <c r="JNW88" s="949"/>
      <c r="JNX88" s="949"/>
      <c r="JNY88" s="949"/>
      <c r="JNZ88" s="949"/>
      <c r="JOA88" s="949"/>
      <c r="JOB88" s="949"/>
      <c r="JOC88" s="949"/>
      <c r="JOD88" s="949"/>
      <c r="JOE88" s="949"/>
      <c r="JOF88" s="949"/>
      <c r="JOG88" s="949"/>
      <c r="JOH88" s="949"/>
      <c r="JOI88" s="949"/>
      <c r="JOJ88" s="949"/>
      <c r="JOK88" s="949"/>
      <c r="JOL88" s="949"/>
      <c r="JOM88" s="949"/>
      <c r="JON88" s="949"/>
      <c r="JOO88" s="949"/>
      <c r="JOP88" s="949"/>
      <c r="JOQ88" s="949"/>
      <c r="JOR88" s="949"/>
      <c r="JOS88" s="949"/>
      <c r="JOT88" s="949"/>
      <c r="JOU88" s="949"/>
      <c r="JOV88" s="949"/>
      <c r="JOW88" s="949"/>
      <c r="JOX88" s="949"/>
      <c r="JOY88" s="949"/>
      <c r="JOZ88" s="949"/>
      <c r="JPA88" s="949"/>
      <c r="JPB88" s="949"/>
      <c r="JPC88" s="949"/>
      <c r="JPD88" s="949"/>
      <c r="JPE88" s="949"/>
      <c r="JPF88" s="949"/>
      <c r="JPG88" s="949"/>
      <c r="JPH88" s="949"/>
      <c r="JPI88" s="949"/>
      <c r="JPJ88" s="949"/>
      <c r="JPK88" s="949"/>
      <c r="JPL88" s="949"/>
      <c r="JPM88" s="949"/>
      <c r="JPN88" s="949"/>
      <c r="JPO88" s="949"/>
      <c r="JPP88" s="949"/>
      <c r="JPQ88" s="949"/>
      <c r="JPR88" s="949"/>
      <c r="JPS88" s="949"/>
      <c r="JPT88" s="949"/>
      <c r="JPU88" s="949"/>
      <c r="JPV88" s="949"/>
      <c r="JPW88" s="949"/>
      <c r="JPX88" s="949"/>
      <c r="JPY88" s="949"/>
      <c r="JPZ88" s="949"/>
      <c r="JQA88" s="949"/>
      <c r="JQB88" s="949"/>
      <c r="JQC88" s="949"/>
      <c r="JQD88" s="949"/>
      <c r="JQE88" s="949"/>
      <c r="JQF88" s="949"/>
      <c r="JQG88" s="949"/>
      <c r="JQH88" s="949"/>
      <c r="JQI88" s="949"/>
      <c r="JQJ88" s="949"/>
      <c r="JQK88" s="949"/>
      <c r="JQL88" s="949"/>
      <c r="JQM88" s="949"/>
      <c r="JQN88" s="949"/>
      <c r="JQO88" s="949"/>
      <c r="JQP88" s="949"/>
      <c r="JQQ88" s="949"/>
      <c r="JQR88" s="949"/>
      <c r="JQS88" s="949"/>
      <c r="JQT88" s="949"/>
      <c r="JQU88" s="949"/>
      <c r="JQV88" s="949"/>
      <c r="JQW88" s="949"/>
      <c r="JQX88" s="949"/>
      <c r="JQY88" s="949"/>
      <c r="JQZ88" s="949"/>
      <c r="JRA88" s="949"/>
      <c r="JRB88" s="949"/>
      <c r="JRC88" s="949"/>
      <c r="JRD88" s="949"/>
      <c r="JRE88" s="949"/>
      <c r="JRF88" s="949"/>
      <c r="JRG88" s="949"/>
      <c r="JRH88" s="949"/>
      <c r="JRI88" s="949"/>
      <c r="JRJ88" s="949"/>
      <c r="JRK88" s="949"/>
      <c r="JRL88" s="949"/>
      <c r="JRM88" s="949"/>
      <c r="JRN88" s="949"/>
      <c r="JRO88" s="949"/>
      <c r="JRP88" s="949"/>
      <c r="JRQ88" s="949"/>
      <c r="JRR88" s="949"/>
      <c r="JRS88" s="949"/>
      <c r="JRT88" s="949"/>
      <c r="JRU88" s="949"/>
      <c r="JRV88" s="949"/>
      <c r="JRW88" s="949"/>
      <c r="JRX88" s="949"/>
      <c r="JRY88" s="949"/>
      <c r="JRZ88" s="949"/>
      <c r="JSA88" s="949"/>
      <c r="JSB88" s="949"/>
      <c r="JSC88" s="949"/>
      <c r="JSD88" s="949"/>
      <c r="JSE88" s="949"/>
      <c r="JSF88" s="949"/>
      <c r="JSG88" s="949"/>
      <c r="JSH88" s="949"/>
      <c r="JSI88" s="949"/>
      <c r="JSJ88" s="949"/>
      <c r="JSK88" s="949"/>
      <c r="JSL88" s="949"/>
      <c r="JSM88" s="949"/>
      <c r="JSN88" s="949"/>
      <c r="JSO88" s="949"/>
      <c r="JSP88" s="949"/>
      <c r="JSQ88" s="949"/>
      <c r="JSR88" s="949"/>
      <c r="JSS88" s="949"/>
      <c r="JST88" s="949"/>
      <c r="JSU88" s="949"/>
      <c r="JSV88" s="949"/>
      <c r="JSW88" s="949"/>
      <c r="JSX88" s="949"/>
      <c r="JSY88" s="949"/>
      <c r="JSZ88" s="949"/>
      <c r="JTA88" s="949"/>
      <c r="JTB88" s="949"/>
      <c r="JTC88" s="949"/>
      <c r="JTD88" s="949"/>
      <c r="JTE88" s="949"/>
      <c r="JTF88" s="949"/>
      <c r="JTG88" s="949"/>
      <c r="JTH88" s="949"/>
      <c r="JTI88" s="949"/>
      <c r="JTJ88" s="949"/>
      <c r="JTK88" s="949"/>
      <c r="JTL88" s="949"/>
      <c r="JTM88" s="949"/>
      <c r="JTN88" s="949"/>
      <c r="JTO88" s="949"/>
      <c r="JTP88" s="949"/>
      <c r="JTQ88" s="949"/>
      <c r="JTR88" s="949"/>
      <c r="JTS88" s="949"/>
      <c r="JTT88" s="949"/>
      <c r="JTU88" s="949"/>
      <c r="JTV88" s="949"/>
      <c r="JTW88" s="949"/>
      <c r="JTX88" s="949"/>
      <c r="JTY88" s="949"/>
      <c r="JTZ88" s="949"/>
      <c r="JUA88" s="949"/>
      <c r="JUB88" s="949"/>
      <c r="JUC88" s="949"/>
      <c r="JUD88" s="949"/>
      <c r="JUE88" s="949"/>
      <c r="JUF88" s="949"/>
      <c r="JUG88" s="949"/>
      <c r="JUH88" s="949"/>
      <c r="JUI88" s="949"/>
      <c r="JUJ88" s="949"/>
      <c r="JUK88" s="949"/>
      <c r="JUL88" s="949"/>
      <c r="JUM88" s="949"/>
      <c r="JUN88" s="949"/>
      <c r="JUO88" s="949"/>
      <c r="JUP88" s="949"/>
      <c r="JUQ88" s="949"/>
      <c r="JUR88" s="949"/>
      <c r="JUS88" s="949"/>
      <c r="JUT88" s="949"/>
      <c r="JUU88" s="949"/>
      <c r="JUV88" s="949"/>
      <c r="JUW88" s="949"/>
      <c r="JUX88" s="949"/>
      <c r="JUY88" s="949"/>
      <c r="JUZ88" s="949"/>
      <c r="JVA88" s="949"/>
      <c r="JVB88" s="949"/>
      <c r="JVC88" s="949"/>
      <c r="JVD88" s="949"/>
      <c r="JVE88" s="949"/>
      <c r="JVF88" s="949"/>
      <c r="JVG88" s="949"/>
      <c r="JVH88" s="949"/>
      <c r="JVI88" s="949"/>
      <c r="JVJ88" s="949"/>
      <c r="JVK88" s="949"/>
      <c r="JVL88" s="949"/>
      <c r="JVM88" s="949"/>
      <c r="JVN88" s="949"/>
      <c r="JVO88" s="949"/>
      <c r="JVP88" s="949"/>
      <c r="JVQ88" s="949"/>
      <c r="JVR88" s="949"/>
      <c r="JVS88" s="949"/>
      <c r="JVT88" s="949"/>
      <c r="JVU88" s="949"/>
      <c r="JVV88" s="949"/>
      <c r="JVW88" s="949"/>
      <c r="JVX88" s="949"/>
      <c r="JVY88" s="949"/>
      <c r="JVZ88" s="949"/>
      <c r="JWA88" s="949"/>
      <c r="JWB88" s="949"/>
      <c r="JWC88" s="949"/>
      <c r="JWD88" s="949"/>
      <c r="JWE88" s="949"/>
      <c r="JWF88" s="949"/>
      <c r="JWG88" s="949"/>
      <c r="JWH88" s="949"/>
      <c r="JWI88" s="949"/>
      <c r="JWJ88" s="949"/>
      <c r="JWK88" s="949"/>
      <c r="JWL88" s="949"/>
      <c r="JWM88" s="949"/>
      <c r="JWN88" s="949"/>
      <c r="JWO88" s="949"/>
      <c r="JWP88" s="949"/>
      <c r="JWQ88" s="949"/>
      <c r="JWR88" s="949"/>
      <c r="JWS88" s="949"/>
      <c r="JWT88" s="949"/>
      <c r="JWU88" s="949"/>
      <c r="JWV88" s="949"/>
      <c r="JWW88" s="949"/>
      <c r="JWX88" s="949"/>
      <c r="JWY88" s="949"/>
      <c r="JWZ88" s="949"/>
      <c r="JXA88" s="949"/>
      <c r="JXB88" s="949"/>
      <c r="JXC88" s="949"/>
      <c r="JXD88" s="949"/>
      <c r="JXE88" s="949"/>
      <c r="JXF88" s="949"/>
      <c r="JXG88" s="949"/>
      <c r="JXH88" s="949"/>
      <c r="JXI88" s="949"/>
      <c r="JXJ88" s="949"/>
      <c r="JXK88" s="949"/>
      <c r="JXL88" s="949"/>
      <c r="JXM88" s="949"/>
      <c r="JXN88" s="949"/>
      <c r="JXO88" s="949"/>
      <c r="JXP88" s="949"/>
      <c r="JXQ88" s="949"/>
      <c r="JXR88" s="949"/>
      <c r="JXS88" s="949"/>
      <c r="JXT88" s="949"/>
      <c r="JXU88" s="949"/>
      <c r="JXV88" s="949"/>
      <c r="JXW88" s="949"/>
      <c r="JXX88" s="949"/>
      <c r="JXY88" s="949"/>
      <c r="JXZ88" s="949"/>
      <c r="JYA88" s="949"/>
      <c r="JYB88" s="949"/>
      <c r="JYC88" s="949"/>
      <c r="JYD88" s="949"/>
      <c r="JYE88" s="949"/>
      <c r="JYF88" s="949"/>
      <c r="JYG88" s="949"/>
      <c r="JYH88" s="949"/>
      <c r="JYI88" s="949"/>
      <c r="JYJ88" s="949"/>
      <c r="JYK88" s="949"/>
      <c r="JYL88" s="949"/>
      <c r="JYM88" s="949"/>
      <c r="JYN88" s="949"/>
      <c r="JYO88" s="949"/>
      <c r="JYP88" s="949"/>
      <c r="JYQ88" s="949"/>
      <c r="JYR88" s="949"/>
      <c r="JYS88" s="949"/>
      <c r="JYT88" s="949"/>
      <c r="JYU88" s="949"/>
      <c r="JYV88" s="949"/>
      <c r="JYW88" s="949"/>
      <c r="JYX88" s="949"/>
      <c r="JYY88" s="949"/>
      <c r="JYZ88" s="949"/>
      <c r="JZA88" s="949"/>
      <c r="JZB88" s="949"/>
      <c r="JZC88" s="949"/>
      <c r="JZD88" s="949"/>
      <c r="JZE88" s="949"/>
      <c r="JZF88" s="949"/>
      <c r="JZG88" s="949"/>
      <c r="JZH88" s="949"/>
      <c r="JZI88" s="949"/>
      <c r="JZJ88" s="949"/>
      <c r="JZK88" s="949"/>
      <c r="JZL88" s="949"/>
      <c r="JZM88" s="949"/>
      <c r="JZN88" s="949"/>
      <c r="JZO88" s="949"/>
      <c r="JZP88" s="949"/>
      <c r="JZQ88" s="949"/>
      <c r="JZR88" s="949"/>
      <c r="JZS88" s="949"/>
      <c r="JZT88" s="949"/>
      <c r="JZU88" s="949"/>
      <c r="JZV88" s="949"/>
      <c r="JZW88" s="949"/>
      <c r="JZX88" s="949"/>
      <c r="JZY88" s="949"/>
      <c r="JZZ88" s="949"/>
      <c r="KAA88" s="949"/>
      <c r="KAB88" s="949"/>
      <c r="KAC88" s="949"/>
      <c r="KAD88" s="949"/>
      <c r="KAE88" s="949"/>
      <c r="KAF88" s="949"/>
      <c r="KAG88" s="949"/>
      <c r="KAH88" s="949"/>
      <c r="KAI88" s="949"/>
      <c r="KAJ88" s="949"/>
      <c r="KAK88" s="949"/>
      <c r="KAL88" s="949"/>
      <c r="KAM88" s="949"/>
      <c r="KAN88" s="949"/>
      <c r="KAO88" s="949"/>
      <c r="KAP88" s="949"/>
      <c r="KAQ88" s="949"/>
      <c r="KAR88" s="949"/>
      <c r="KAS88" s="949"/>
      <c r="KAT88" s="949"/>
      <c r="KAU88" s="949"/>
      <c r="KAV88" s="949"/>
      <c r="KAW88" s="949"/>
      <c r="KAX88" s="949"/>
      <c r="KAY88" s="949"/>
      <c r="KAZ88" s="949"/>
      <c r="KBA88" s="949"/>
      <c r="KBB88" s="949"/>
      <c r="KBC88" s="949"/>
      <c r="KBD88" s="949"/>
      <c r="KBE88" s="949"/>
      <c r="KBF88" s="949"/>
      <c r="KBG88" s="949"/>
      <c r="KBH88" s="949"/>
      <c r="KBI88" s="949"/>
      <c r="KBJ88" s="949"/>
      <c r="KBK88" s="949"/>
      <c r="KBL88" s="949"/>
      <c r="KBM88" s="949"/>
      <c r="KBN88" s="949"/>
      <c r="KBO88" s="949"/>
      <c r="KBP88" s="949"/>
      <c r="KBQ88" s="949"/>
      <c r="KBR88" s="949"/>
      <c r="KBS88" s="949"/>
      <c r="KBT88" s="949"/>
      <c r="KBU88" s="949"/>
      <c r="KBV88" s="949"/>
      <c r="KBW88" s="949"/>
      <c r="KBX88" s="949"/>
      <c r="KBY88" s="949"/>
      <c r="KBZ88" s="949"/>
      <c r="KCA88" s="949"/>
      <c r="KCB88" s="949"/>
      <c r="KCC88" s="949"/>
      <c r="KCD88" s="949"/>
      <c r="KCE88" s="949"/>
      <c r="KCF88" s="949"/>
      <c r="KCG88" s="949"/>
      <c r="KCH88" s="949"/>
      <c r="KCI88" s="949"/>
      <c r="KCJ88" s="949"/>
      <c r="KCK88" s="949"/>
      <c r="KCL88" s="949"/>
      <c r="KCM88" s="949"/>
      <c r="KCN88" s="949"/>
      <c r="KCO88" s="949"/>
      <c r="KCP88" s="949"/>
      <c r="KCQ88" s="949"/>
      <c r="KCR88" s="949"/>
      <c r="KCS88" s="949"/>
      <c r="KCT88" s="949"/>
      <c r="KCU88" s="949"/>
      <c r="KCV88" s="949"/>
      <c r="KCW88" s="949"/>
      <c r="KCX88" s="949"/>
      <c r="KCY88" s="949"/>
      <c r="KCZ88" s="949"/>
      <c r="KDA88" s="949"/>
      <c r="KDB88" s="949"/>
      <c r="KDC88" s="949"/>
      <c r="KDD88" s="949"/>
      <c r="KDE88" s="949"/>
      <c r="KDF88" s="949"/>
      <c r="KDG88" s="949"/>
      <c r="KDH88" s="949"/>
      <c r="KDI88" s="949"/>
      <c r="KDJ88" s="949"/>
      <c r="KDK88" s="949"/>
      <c r="KDL88" s="949"/>
      <c r="KDM88" s="949"/>
      <c r="KDN88" s="949"/>
      <c r="KDO88" s="949"/>
      <c r="KDP88" s="949"/>
      <c r="KDQ88" s="949"/>
      <c r="KDR88" s="949"/>
      <c r="KDS88" s="949"/>
      <c r="KDT88" s="949"/>
      <c r="KDU88" s="949"/>
      <c r="KDV88" s="949"/>
      <c r="KDW88" s="949"/>
      <c r="KDX88" s="949"/>
      <c r="KDY88" s="949"/>
      <c r="KDZ88" s="949"/>
      <c r="KEA88" s="949"/>
      <c r="KEB88" s="949"/>
      <c r="KEC88" s="949"/>
      <c r="KED88" s="949"/>
      <c r="KEE88" s="949"/>
      <c r="KEF88" s="949"/>
      <c r="KEG88" s="949"/>
      <c r="KEH88" s="949"/>
      <c r="KEI88" s="949"/>
      <c r="KEJ88" s="949"/>
      <c r="KEK88" s="949"/>
      <c r="KEL88" s="949"/>
      <c r="KEM88" s="949"/>
      <c r="KEN88" s="949"/>
      <c r="KEO88" s="949"/>
      <c r="KEP88" s="949"/>
      <c r="KEQ88" s="949"/>
      <c r="KER88" s="949"/>
      <c r="KES88" s="949"/>
      <c r="KET88" s="949"/>
      <c r="KEU88" s="949"/>
      <c r="KEV88" s="949"/>
      <c r="KEW88" s="949"/>
      <c r="KEX88" s="949"/>
      <c r="KEY88" s="949"/>
      <c r="KEZ88" s="949"/>
      <c r="KFA88" s="949"/>
      <c r="KFB88" s="949"/>
      <c r="KFC88" s="949"/>
      <c r="KFD88" s="949"/>
      <c r="KFE88" s="949"/>
      <c r="KFF88" s="949"/>
      <c r="KFG88" s="949"/>
      <c r="KFH88" s="949"/>
      <c r="KFI88" s="949"/>
      <c r="KFJ88" s="949"/>
      <c r="KFK88" s="949"/>
      <c r="KFL88" s="949"/>
      <c r="KFM88" s="949"/>
      <c r="KFN88" s="949"/>
      <c r="KFO88" s="949"/>
      <c r="KFP88" s="949"/>
      <c r="KFQ88" s="949"/>
      <c r="KFR88" s="949"/>
      <c r="KFS88" s="949"/>
      <c r="KFT88" s="949"/>
      <c r="KFU88" s="949"/>
      <c r="KFV88" s="949"/>
      <c r="KFW88" s="949"/>
      <c r="KFX88" s="949"/>
      <c r="KFY88" s="949"/>
      <c r="KFZ88" s="949"/>
      <c r="KGA88" s="949"/>
      <c r="KGB88" s="949"/>
      <c r="KGC88" s="949"/>
      <c r="KGD88" s="949"/>
      <c r="KGE88" s="949"/>
      <c r="KGF88" s="949"/>
      <c r="KGG88" s="949"/>
      <c r="KGH88" s="949"/>
      <c r="KGI88" s="949"/>
      <c r="KGJ88" s="949"/>
      <c r="KGK88" s="949"/>
      <c r="KGL88" s="949"/>
      <c r="KGM88" s="949"/>
      <c r="KGN88" s="949"/>
      <c r="KGO88" s="949"/>
      <c r="KGP88" s="949"/>
      <c r="KGQ88" s="949"/>
      <c r="KGR88" s="949"/>
      <c r="KGS88" s="949"/>
      <c r="KGT88" s="949"/>
      <c r="KGU88" s="949"/>
      <c r="KGV88" s="949"/>
      <c r="KGW88" s="949"/>
      <c r="KGX88" s="949"/>
      <c r="KGY88" s="949"/>
      <c r="KGZ88" s="949"/>
      <c r="KHA88" s="949"/>
      <c r="KHB88" s="949"/>
      <c r="KHC88" s="949"/>
      <c r="KHD88" s="949"/>
      <c r="KHE88" s="949"/>
      <c r="KHF88" s="949"/>
      <c r="KHG88" s="949"/>
      <c r="KHH88" s="949"/>
      <c r="KHI88" s="949"/>
      <c r="KHJ88" s="949"/>
      <c r="KHK88" s="949"/>
      <c r="KHL88" s="949"/>
      <c r="KHM88" s="949"/>
      <c r="KHN88" s="949"/>
      <c r="KHO88" s="949"/>
      <c r="KHP88" s="949"/>
      <c r="KHQ88" s="949"/>
      <c r="KHR88" s="949"/>
      <c r="KHS88" s="949"/>
      <c r="KHT88" s="949"/>
      <c r="KHU88" s="949"/>
      <c r="KHV88" s="949"/>
      <c r="KHW88" s="949"/>
      <c r="KHX88" s="949"/>
      <c r="KHY88" s="949"/>
      <c r="KHZ88" s="949"/>
      <c r="KIA88" s="949"/>
      <c r="KIB88" s="949"/>
      <c r="KIC88" s="949"/>
      <c r="KID88" s="949"/>
      <c r="KIE88" s="949"/>
      <c r="KIF88" s="949"/>
      <c r="KIG88" s="949"/>
      <c r="KIH88" s="949"/>
      <c r="KII88" s="949"/>
      <c r="KIJ88" s="949"/>
      <c r="KIK88" s="949"/>
      <c r="KIL88" s="949"/>
      <c r="KIM88" s="949"/>
      <c r="KIN88" s="949"/>
      <c r="KIO88" s="949"/>
      <c r="KIP88" s="949"/>
      <c r="KIQ88" s="949"/>
      <c r="KIR88" s="949"/>
      <c r="KIS88" s="949"/>
      <c r="KIT88" s="949"/>
      <c r="KIU88" s="949"/>
      <c r="KIV88" s="949"/>
      <c r="KIW88" s="949"/>
      <c r="KIX88" s="949"/>
      <c r="KIY88" s="949"/>
      <c r="KIZ88" s="949"/>
      <c r="KJA88" s="949"/>
      <c r="KJB88" s="949"/>
      <c r="KJC88" s="949"/>
      <c r="KJD88" s="949"/>
      <c r="KJE88" s="949"/>
      <c r="KJF88" s="949"/>
      <c r="KJG88" s="949"/>
      <c r="KJH88" s="949"/>
      <c r="KJI88" s="949"/>
      <c r="KJJ88" s="949"/>
      <c r="KJK88" s="949"/>
      <c r="KJL88" s="949"/>
      <c r="KJM88" s="949"/>
      <c r="KJN88" s="949"/>
      <c r="KJO88" s="949"/>
      <c r="KJP88" s="949"/>
      <c r="KJQ88" s="949"/>
      <c r="KJR88" s="949"/>
      <c r="KJS88" s="949"/>
      <c r="KJT88" s="949"/>
      <c r="KJU88" s="949"/>
      <c r="KJV88" s="949"/>
      <c r="KJW88" s="949"/>
      <c r="KJX88" s="949"/>
      <c r="KJY88" s="949"/>
      <c r="KJZ88" s="949"/>
      <c r="KKA88" s="949"/>
      <c r="KKB88" s="949"/>
      <c r="KKC88" s="949"/>
      <c r="KKD88" s="949"/>
      <c r="KKE88" s="949"/>
      <c r="KKF88" s="949"/>
      <c r="KKG88" s="949"/>
      <c r="KKH88" s="949"/>
      <c r="KKI88" s="949"/>
      <c r="KKJ88" s="949"/>
      <c r="KKK88" s="949"/>
      <c r="KKL88" s="949"/>
      <c r="KKM88" s="949"/>
      <c r="KKN88" s="949"/>
      <c r="KKO88" s="949"/>
      <c r="KKP88" s="949"/>
      <c r="KKQ88" s="949"/>
      <c r="KKR88" s="949"/>
      <c r="KKS88" s="949"/>
      <c r="KKT88" s="949"/>
      <c r="KKU88" s="949"/>
      <c r="KKV88" s="949"/>
      <c r="KKW88" s="949"/>
      <c r="KKX88" s="949"/>
      <c r="KKY88" s="949"/>
      <c r="KKZ88" s="949"/>
      <c r="KLA88" s="949"/>
      <c r="KLB88" s="949"/>
      <c r="KLC88" s="949"/>
      <c r="KLD88" s="949"/>
      <c r="KLE88" s="949"/>
      <c r="KLF88" s="949"/>
      <c r="KLG88" s="949"/>
      <c r="KLH88" s="949"/>
      <c r="KLI88" s="949"/>
      <c r="KLJ88" s="949"/>
      <c r="KLK88" s="949"/>
      <c r="KLL88" s="949"/>
      <c r="KLM88" s="949"/>
      <c r="KLN88" s="949"/>
      <c r="KLO88" s="949"/>
      <c r="KLP88" s="949"/>
      <c r="KLQ88" s="949"/>
      <c r="KLR88" s="949"/>
      <c r="KLS88" s="949"/>
      <c r="KLT88" s="949"/>
      <c r="KLU88" s="949"/>
      <c r="KLV88" s="949"/>
      <c r="KLW88" s="949"/>
      <c r="KLX88" s="949"/>
      <c r="KLY88" s="949"/>
      <c r="KLZ88" s="949"/>
      <c r="KMA88" s="949"/>
      <c r="KMB88" s="949"/>
      <c r="KMC88" s="949"/>
      <c r="KMD88" s="949"/>
      <c r="KME88" s="949"/>
      <c r="KMF88" s="949"/>
      <c r="KMG88" s="949"/>
      <c r="KMH88" s="949"/>
      <c r="KMI88" s="949"/>
      <c r="KMJ88" s="949"/>
      <c r="KMK88" s="949"/>
      <c r="KML88" s="949"/>
      <c r="KMM88" s="949"/>
      <c r="KMN88" s="949"/>
      <c r="KMO88" s="949"/>
      <c r="KMP88" s="949"/>
      <c r="KMQ88" s="949"/>
      <c r="KMR88" s="949"/>
      <c r="KMS88" s="949"/>
      <c r="KMT88" s="949"/>
      <c r="KMU88" s="949"/>
      <c r="KMV88" s="949"/>
      <c r="KMW88" s="949"/>
      <c r="KMX88" s="949"/>
      <c r="KMY88" s="949"/>
      <c r="KMZ88" s="949"/>
      <c r="KNA88" s="949"/>
      <c r="KNB88" s="949"/>
      <c r="KNC88" s="949"/>
      <c r="KND88" s="949"/>
      <c r="KNE88" s="949"/>
      <c r="KNF88" s="949"/>
      <c r="KNG88" s="949"/>
      <c r="KNH88" s="949"/>
      <c r="KNI88" s="949"/>
      <c r="KNJ88" s="949"/>
      <c r="KNK88" s="949"/>
      <c r="KNL88" s="949"/>
      <c r="KNM88" s="949"/>
      <c r="KNN88" s="949"/>
      <c r="KNO88" s="949"/>
      <c r="KNP88" s="949"/>
      <c r="KNQ88" s="949"/>
      <c r="KNR88" s="949"/>
      <c r="KNS88" s="949"/>
      <c r="KNT88" s="949"/>
      <c r="KNU88" s="949"/>
      <c r="KNV88" s="949"/>
      <c r="KNW88" s="949"/>
      <c r="KNX88" s="949"/>
      <c r="KNY88" s="949"/>
      <c r="KNZ88" s="949"/>
      <c r="KOA88" s="949"/>
      <c r="KOB88" s="949"/>
      <c r="KOC88" s="949"/>
      <c r="KOD88" s="949"/>
      <c r="KOE88" s="949"/>
      <c r="KOF88" s="949"/>
      <c r="KOG88" s="949"/>
      <c r="KOH88" s="949"/>
      <c r="KOI88" s="949"/>
      <c r="KOJ88" s="949"/>
      <c r="KOK88" s="949"/>
      <c r="KOL88" s="949"/>
      <c r="KOM88" s="949"/>
      <c r="KON88" s="949"/>
      <c r="KOO88" s="949"/>
      <c r="KOP88" s="949"/>
      <c r="KOQ88" s="949"/>
      <c r="KOR88" s="949"/>
      <c r="KOS88" s="949"/>
      <c r="KOT88" s="949"/>
      <c r="KOU88" s="949"/>
      <c r="KOV88" s="949"/>
      <c r="KOW88" s="949"/>
      <c r="KOX88" s="949"/>
      <c r="KOY88" s="949"/>
      <c r="KOZ88" s="949"/>
      <c r="KPA88" s="949"/>
      <c r="KPB88" s="949"/>
      <c r="KPC88" s="949"/>
      <c r="KPD88" s="949"/>
      <c r="KPE88" s="949"/>
      <c r="KPF88" s="949"/>
      <c r="KPG88" s="949"/>
      <c r="KPH88" s="949"/>
      <c r="KPI88" s="949"/>
      <c r="KPJ88" s="949"/>
      <c r="KPK88" s="949"/>
      <c r="KPL88" s="949"/>
      <c r="KPM88" s="949"/>
      <c r="KPN88" s="949"/>
      <c r="KPO88" s="949"/>
      <c r="KPP88" s="949"/>
      <c r="KPQ88" s="949"/>
      <c r="KPR88" s="949"/>
      <c r="KPS88" s="949"/>
      <c r="KPT88" s="949"/>
      <c r="KPU88" s="949"/>
      <c r="KPV88" s="949"/>
      <c r="KPW88" s="949"/>
      <c r="KPX88" s="949"/>
      <c r="KPY88" s="949"/>
      <c r="KPZ88" s="949"/>
      <c r="KQA88" s="949"/>
      <c r="KQB88" s="949"/>
      <c r="KQC88" s="949"/>
      <c r="KQD88" s="949"/>
      <c r="KQE88" s="949"/>
      <c r="KQF88" s="949"/>
      <c r="KQG88" s="949"/>
      <c r="KQH88" s="949"/>
      <c r="KQI88" s="949"/>
      <c r="KQJ88" s="949"/>
      <c r="KQK88" s="949"/>
      <c r="KQL88" s="949"/>
      <c r="KQM88" s="949"/>
      <c r="KQN88" s="949"/>
      <c r="KQO88" s="949"/>
      <c r="KQP88" s="949"/>
      <c r="KQQ88" s="949"/>
      <c r="KQR88" s="949"/>
      <c r="KQS88" s="949"/>
      <c r="KQT88" s="949"/>
      <c r="KQU88" s="949"/>
      <c r="KQV88" s="949"/>
      <c r="KQW88" s="949"/>
      <c r="KQX88" s="949"/>
      <c r="KQY88" s="949"/>
      <c r="KQZ88" s="949"/>
      <c r="KRA88" s="949"/>
      <c r="KRB88" s="949"/>
      <c r="KRC88" s="949"/>
      <c r="KRD88" s="949"/>
      <c r="KRE88" s="949"/>
      <c r="KRF88" s="949"/>
      <c r="KRG88" s="949"/>
      <c r="KRH88" s="949"/>
      <c r="KRI88" s="949"/>
      <c r="KRJ88" s="949"/>
      <c r="KRK88" s="949"/>
      <c r="KRL88" s="949"/>
      <c r="KRM88" s="949"/>
      <c r="KRN88" s="949"/>
      <c r="KRO88" s="949"/>
      <c r="KRP88" s="949"/>
      <c r="KRQ88" s="949"/>
      <c r="KRR88" s="949"/>
      <c r="KRS88" s="949"/>
      <c r="KRT88" s="949"/>
      <c r="KRU88" s="949"/>
      <c r="KRV88" s="949"/>
      <c r="KRW88" s="949"/>
      <c r="KRX88" s="949"/>
      <c r="KRY88" s="949"/>
      <c r="KRZ88" s="949"/>
      <c r="KSA88" s="949"/>
      <c r="KSB88" s="949"/>
      <c r="KSC88" s="949"/>
      <c r="KSD88" s="949"/>
      <c r="KSE88" s="949"/>
      <c r="KSF88" s="949"/>
      <c r="KSG88" s="949"/>
      <c r="KSH88" s="949"/>
      <c r="KSI88" s="949"/>
      <c r="KSJ88" s="949"/>
      <c r="KSK88" s="949"/>
      <c r="KSL88" s="949"/>
      <c r="KSM88" s="949"/>
      <c r="KSN88" s="949"/>
      <c r="KSO88" s="949"/>
      <c r="KSP88" s="949"/>
      <c r="KSQ88" s="949"/>
      <c r="KSR88" s="949"/>
      <c r="KSS88" s="949"/>
      <c r="KST88" s="949"/>
      <c r="KSU88" s="949"/>
      <c r="KSV88" s="949"/>
      <c r="KSW88" s="949"/>
      <c r="KSX88" s="949"/>
      <c r="KSY88" s="949"/>
      <c r="KSZ88" s="949"/>
      <c r="KTA88" s="949"/>
      <c r="KTB88" s="949"/>
      <c r="KTC88" s="949"/>
      <c r="KTD88" s="949"/>
      <c r="KTE88" s="949"/>
      <c r="KTF88" s="949"/>
      <c r="KTG88" s="949"/>
      <c r="KTH88" s="949"/>
      <c r="KTI88" s="949"/>
      <c r="KTJ88" s="949"/>
      <c r="KTK88" s="949"/>
      <c r="KTL88" s="949"/>
      <c r="KTM88" s="949"/>
      <c r="KTN88" s="949"/>
      <c r="KTO88" s="949"/>
      <c r="KTP88" s="949"/>
      <c r="KTQ88" s="949"/>
      <c r="KTR88" s="949"/>
      <c r="KTS88" s="949"/>
      <c r="KTT88" s="949"/>
      <c r="KTU88" s="949"/>
      <c r="KTV88" s="949"/>
      <c r="KTW88" s="949"/>
      <c r="KTX88" s="949"/>
      <c r="KTY88" s="949"/>
      <c r="KTZ88" s="949"/>
      <c r="KUA88" s="949"/>
      <c r="KUB88" s="949"/>
      <c r="KUC88" s="949"/>
      <c r="KUD88" s="949"/>
      <c r="KUE88" s="949"/>
      <c r="KUF88" s="949"/>
      <c r="KUG88" s="949"/>
      <c r="KUH88" s="949"/>
      <c r="KUI88" s="949"/>
      <c r="KUJ88" s="949"/>
      <c r="KUK88" s="949"/>
      <c r="KUL88" s="949"/>
      <c r="KUM88" s="949"/>
      <c r="KUN88" s="949"/>
      <c r="KUO88" s="949"/>
      <c r="KUP88" s="949"/>
      <c r="KUQ88" s="949"/>
      <c r="KUR88" s="949"/>
      <c r="KUS88" s="949"/>
      <c r="KUT88" s="949"/>
      <c r="KUU88" s="949"/>
      <c r="KUV88" s="949"/>
      <c r="KUW88" s="949"/>
      <c r="KUX88" s="949"/>
      <c r="KUY88" s="949"/>
      <c r="KUZ88" s="949"/>
      <c r="KVA88" s="949"/>
      <c r="KVB88" s="949"/>
      <c r="KVC88" s="949"/>
      <c r="KVD88" s="949"/>
      <c r="KVE88" s="949"/>
      <c r="KVF88" s="949"/>
      <c r="KVG88" s="949"/>
      <c r="KVH88" s="949"/>
      <c r="KVI88" s="949"/>
      <c r="KVJ88" s="949"/>
      <c r="KVK88" s="949"/>
      <c r="KVL88" s="949"/>
      <c r="KVM88" s="949"/>
      <c r="KVN88" s="949"/>
      <c r="KVO88" s="949"/>
      <c r="KVP88" s="949"/>
      <c r="KVQ88" s="949"/>
      <c r="KVR88" s="949"/>
      <c r="KVS88" s="949"/>
      <c r="KVT88" s="949"/>
      <c r="KVU88" s="949"/>
      <c r="KVV88" s="949"/>
      <c r="KVW88" s="949"/>
      <c r="KVX88" s="949"/>
      <c r="KVY88" s="949"/>
      <c r="KVZ88" s="949"/>
      <c r="KWA88" s="949"/>
      <c r="KWB88" s="949"/>
      <c r="KWC88" s="949"/>
      <c r="KWD88" s="949"/>
      <c r="KWE88" s="949"/>
      <c r="KWF88" s="949"/>
      <c r="KWG88" s="949"/>
      <c r="KWH88" s="949"/>
      <c r="KWI88" s="949"/>
      <c r="KWJ88" s="949"/>
      <c r="KWK88" s="949"/>
      <c r="KWL88" s="949"/>
      <c r="KWM88" s="949"/>
      <c r="KWN88" s="949"/>
      <c r="KWO88" s="949"/>
      <c r="KWP88" s="949"/>
      <c r="KWQ88" s="949"/>
      <c r="KWR88" s="949"/>
      <c r="KWS88" s="949"/>
      <c r="KWT88" s="949"/>
      <c r="KWU88" s="949"/>
      <c r="KWV88" s="949"/>
      <c r="KWW88" s="949"/>
      <c r="KWX88" s="949"/>
      <c r="KWY88" s="949"/>
      <c r="KWZ88" s="949"/>
      <c r="KXA88" s="949"/>
      <c r="KXB88" s="949"/>
      <c r="KXC88" s="949"/>
      <c r="KXD88" s="949"/>
      <c r="KXE88" s="949"/>
      <c r="KXF88" s="949"/>
      <c r="KXG88" s="949"/>
      <c r="KXH88" s="949"/>
      <c r="KXI88" s="949"/>
      <c r="KXJ88" s="949"/>
      <c r="KXK88" s="949"/>
      <c r="KXL88" s="949"/>
      <c r="KXM88" s="949"/>
      <c r="KXN88" s="949"/>
      <c r="KXO88" s="949"/>
      <c r="KXP88" s="949"/>
      <c r="KXQ88" s="949"/>
      <c r="KXR88" s="949"/>
      <c r="KXS88" s="949"/>
      <c r="KXT88" s="949"/>
      <c r="KXU88" s="949"/>
      <c r="KXV88" s="949"/>
      <c r="KXW88" s="949"/>
      <c r="KXX88" s="949"/>
      <c r="KXY88" s="949"/>
      <c r="KXZ88" s="949"/>
      <c r="KYA88" s="949"/>
      <c r="KYB88" s="949"/>
      <c r="KYC88" s="949"/>
      <c r="KYD88" s="949"/>
      <c r="KYE88" s="949"/>
      <c r="KYF88" s="949"/>
      <c r="KYG88" s="949"/>
      <c r="KYH88" s="949"/>
      <c r="KYI88" s="949"/>
      <c r="KYJ88" s="949"/>
      <c r="KYK88" s="949"/>
      <c r="KYL88" s="949"/>
      <c r="KYM88" s="949"/>
      <c r="KYN88" s="949"/>
      <c r="KYO88" s="949"/>
      <c r="KYP88" s="949"/>
      <c r="KYQ88" s="949"/>
      <c r="KYR88" s="949"/>
      <c r="KYS88" s="949"/>
      <c r="KYT88" s="949"/>
      <c r="KYU88" s="949"/>
      <c r="KYV88" s="949"/>
      <c r="KYW88" s="949"/>
      <c r="KYX88" s="949"/>
      <c r="KYY88" s="949"/>
      <c r="KYZ88" s="949"/>
      <c r="KZA88" s="949"/>
      <c r="KZB88" s="949"/>
      <c r="KZC88" s="949"/>
      <c r="KZD88" s="949"/>
      <c r="KZE88" s="949"/>
      <c r="KZF88" s="949"/>
      <c r="KZG88" s="949"/>
      <c r="KZH88" s="949"/>
      <c r="KZI88" s="949"/>
      <c r="KZJ88" s="949"/>
      <c r="KZK88" s="949"/>
      <c r="KZL88" s="949"/>
      <c r="KZM88" s="949"/>
      <c r="KZN88" s="949"/>
      <c r="KZO88" s="949"/>
      <c r="KZP88" s="949"/>
      <c r="KZQ88" s="949"/>
      <c r="KZR88" s="949"/>
      <c r="KZS88" s="949"/>
      <c r="KZT88" s="949"/>
      <c r="KZU88" s="949"/>
      <c r="KZV88" s="949"/>
      <c r="KZW88" s="949"/>
      <c r="KZX88" s="949"/>
      <c r="KZY88" s="949"/>
      <c r="KZZ88" s="949"/>
      <c r="LAA88" s="949"/>
      <c r="LAB88" s="949"/>
      <c r="LAC88" s="949"/>
      <c r="LAD88" s="949"/>
      <c r="LAE88" s="949"/>
      <c r="LAF88" s="949"/>
      <c r="LAG88" s="949"/>
      <c r="LAH88" s="949"/>
      <c r="LAI88" s="949"/>
      <c r="LAJ88" s="949"/>
      <c r="LAK88" s="949"/>
      <c r="LAL88" s="949"/>
      <c r="LAM88" s="949"/>
      <c r="LAN88" s="949"/>
      <c r="LAO88" s="949"/>
      <c r="LAP88" s="949"/>
      <c r="LAQ88" s="949"/>
      <c r="LAR88" s="949"/>
      <c r="LAS88" s="949"/>
      <c r="LAT88" s="949"/>
      <c r="LAU88" s="949"/>
      <c r="LAV88" s="949"/>
      <c r="LAW88" s="949"/>
      <c r="LAX88" s="949"/>
      <c r="LAY88" s="949"/>
      <c r="LAZ88" s="949"/>
      <c r="LBA88" s="949"/>
      <c r="LBB88" s="949"/>
      <c r="LBC88" s="949"/>
      <c r="LBD88" s="949"/>
      <c r="LBE88" s="949"/>
      <c r="LBF88" s="949"/>
      <c r="LBG88" s="949"/>
      <c r="LBH88" s="949"/>
      <c r="LBI88" s="949"/>
      <c r="LBJ88" s="949"/>
      <c r="LBK88" s="949"/>
      <c r="LBL88" s="949"/>
      <c r="LBM88" s="949"/>
      <c r="LBN88" s="949"/>
      <c r="LBO88" s="949"/>
      <c r="LBP88" s="949"/>
      <c r="LBQ88" s="949"/>
      <c r="LBR88" s="949"/>
      <c r="LBS88" s="949"/>
      <c r="LBT88" s="949"/>
      <c r="LBU88" s="949"/>
      <c r="LBV88" s="949"/>
      <c r="LBW88" s="949"/>
      <c r="LBX88" s="949"/>
      <c r="LBY88" s="949"/>
      <c r="LBZ88" s="949"/>
      <c r="LCA88" s="949"/>
      <c r="LCB88" s="949"/>
      <c r="LCC88" s="949"/>
      <c r="LCD88" s="949"/>
      <c r="LCE88" s="949"/>
      <c r="LCF88" s="949"/>
      <c r="LCG88" s="949"/>
      <c r="LCH88" s="949"/>
      <c r="LCI88" s="949"/>
      <c r="LCJ88" s="949"/>
      <c r="LCK88" s="949"/>
      <c r="LCL88" s="949"/>
      <c r="LCM88" s="949"/>
      <c r="LCN88" s="949"/>
      <c r="LCO88" s="949"/>
      <c r="LCP88" s="949"/>
      <c r="LCQ88" s="949"/>
      <c r="LCR88" s="949"/>
      <c r="LCS88" s="949"/>
      <c r="LCT88" s="949"/>
      <c r="LCU88" s="949"/>
      <c r="LCV88" s="949"/>
      <c r="LCW88" s="949"/>
      <c r="LCX88" s="949"/>
      <c r="LCY88" s="949"/>
      <c r="LCZ88" s="949"/>
      <c r="LDA88" s="949"/>
      <c r="LDB88" s="949"/>
      <c r="LDC88" s="949"/>
      <c r="LDD88" s="949"/>
      <c r="LDE88" s="949"/>
      <c r="LDF88" s="949"/>
      <c r="LDG88" s="949"/>
      <c r="LDH88" s="949"/>
      <c r="LDI88" s="949"/>
      <c r="LDJ88" s="949"/>
      <c r="LDK88" s="949"/>
      <c r="LDL88" s="949"/>
      <c r="LDM88" s="949"/>
      <c r="LDN88" s="949"/>
      <c r="LDO88" s="949"/>
      <c r="LDP88" s="949"/>
      <c r="LDQ88" s="949"/>
      <c r="LDR88" s="949"/>
      <c r="LDS88" s="949"/>
      <c r="LDT88" s="949"/>
      <c r="LDU88" s="949"/>
      <c r="LDV88" s="949"/>
      <c r="LDW88" s="949"/>
      <c r="LDX88" s="949"/>
      <c r="LDY88" s="949"/>
      <c r="LDZ88" s="949"/>
      <c r="LEA88" s="949"/>
      <c r="LEB88" s="949"/>
      <c r="LEC88" s="949"/>
      <c r="LED88" s="949"/>
      <c r="LEE88" s="949"/>
      <c r="LEF88" s="949"/>
      <c r="LEG88" s="949"/>
      <c r="LEH88" s="949"/>
      <c r="LEI88" s="949"/>
      <c r="LEJ88" s="949"/>
      <c r="LEK88" s="949"/>
      <c r="LEL88" s="949"/>
      <c r="LEM88" s="949"/>
      <c r="LEN88" s="949"/>
      <c r="LEO88" s="949"/>
      <c r="LEP88" s="949"/>
      <c r="LEQ88" s="949"/>
      <c r="LER88" s="949"/>
      <c r="LES88" s="949"/>
      <c r="LET88" s="949"/>
      <c r="LEU88" s="949"/>
      <c r="LEV88" s="949"/>
      <c r="LEW88" s="949"/>
      <c r="LEX88" s="949"/>
      <c r="LEY88" s="949"/>
      <c r="LEZ88" s="949"/>
      <c r="LFA88" s="949"/>
      <c r="LFB88" s="949"/>
      <c r="LFC88" s="949"/>
      <c r="LFD88" s="949"/>
      <c r="LFE88" s="949"/>
      <c r="LFF88" s="949"/>
      <c r="LFG88" s="949"/>
      <c r="LFH88" s="949"/>
      <c r="LFI88" s="949"/>
      <c r="LFJ88" s="949"/>
      <c r="LFK88" s="949"/>
      <c r="LFL88" s="949"/>
      <c r="LFM88" s="949"/>
      <c r="LFN88" s="949"/>
      <c r="LFO88" s="949"/>
      <c r="LFP88" s="949"/>
      <c r="LFQ88" s="949"/>
      <c r="LFR88" s="949"/>
      <c r="LFS88" s="949"/>
      <c r="LFT88" s="949"/>
      <c r="LFU88" s="949"/>
      <c r="LFV88" s="949"/>
      <c r="LFW88" s="949"/>
      <c r="LFX88" s="949"/>
      <c r="LFY88" s="949"/>
      <c r="LFZ88" s="949"/>
      <c r="LGA88" s="949"/>
      <c r="LGB88" s="949"/>
      <c r="LGC88" s="949"/>
      <c r="LGD88" s="949"/>
      <c r="LGE88" s="949"/>
      <c r="LGF88" s="949"/>
      <c r="LGG88" s="949"/>
      <c r="LGH88" s="949"/>
      <c r="LGI88" s="949"/>
      <c r="LGJ88" s="949"/>
      <c r="LGK88" s="949"/>
      <c r="LGL88" s="949"/>
      <c r="LGM88" s="949"/>
      <c r="LGN88" s="949"/>
      <c r="LGO88" s="949"/>
      <c r="LGP88" s="949"/>
      <c r="LGQ88" s="949"/>
      <c r="LGR88" s="949"/>
      <c r="LGS88" s="949"/>
      <c r="LGT88" s="949"/>
      <c r="LGU88" s="949"/>
      <c r="LGV88" s="949"/>
      <c r="LGW88" s="949"/>
      <c r="LGX88" s="949"/>
      <c r="LGY88" s="949"/>
      <c r="LGZ88" s="949"/>
      <c r="LHA88" s="949"/>
      <c r="LHB88" s="949"/>
      <c r="LHC88" s="949"/>
      <c r="LHD88" s="949"/>
      <c r="LHE88" s="949"/>
      <c r="LHF88" s="949"/>
      <c r="LHG88" s="949"/>
      <c r="LHH88" s="949"/>
      <c r="LHI88" s="949"/>
      <c r="LHJ88" s="949"/>
      <c r="LHK88" s="949"/>
      <c r="LHL88" s="949"/>
      <c r="LHM88" s="949"/>
      <c r="LHN88" s="949"/>
      <c r="LHO88" s="949"/>
      <c r="LHP88" s="949"/>
      <c r="LHQ88" s="949"/>
      <c r="LHR88" s="949"/>
      <c r="LHS88" s="949"/>
      <c r="LHT88" s="949"/>
      <c r="LHU88" s="949"/>
      <c r="LHV88" s="949"/>
      <c r="LHW88" s="949"/>
      <c r="LHX88" s="949"/>
      <c r="LHY88" s="949"/>
      <c r="LHZ88" s="949"/>
      <c r="LIA88" s="949"/>
      <c r="LIB88" s="949"/>
      <c r="LIC88" s="949"/>
      <c r="LID88" s="949"/>
      <c r="LIE88" s="949"/>
      <c r="LIF88" s="949"/>
      <c r="LIG88" s="949"/>
      <c r="LIH88" s="949"/>
      <c r="LII88" s="949"/>
      <c r="LIJ88" s="949"/>
      <c r="LIK88" s="949"/>
      <c r="LIL88" s="949"/>
      <c r="LIM88" s="949"/>
      <c r="LIN88" s="949"/>
      <c r="LIO88" s="949"/>
      <c r="LIP88" s="949"/>
      <c r="LIQ88" s="949"/>
      <c r="LIR88" s="949"/>
      <c r="LIS88" s="949"/>
      <c r="LIT88" s="949"/>
      <c r="LIU88" s="949"/>
      <c r="LIV88" s="949"/>
      <c r="LIW88" s="949"/>
      <c r="LIX88" s="949"/>
      <c r="LIY88" s="949"/>
      <c r="LIZ88" s="949"/>
      <c r="LJA88" s="949"/>
      <c r="LJB88" s="949"/>
      <c r="LJC88" s="949"/>
      <c r="LJD88" s="949"/>
      <c r="LJE88" s="949"/>
      <c r="LJF88" s="949"/>
      <c r="LJG88" s="949"/>
      <c r="LJH88" s="949"/>
      <c r="LJI88" s="949"/>
      <c r="LJJ88" s="949"/>
      <c r="LJK88" s="949"/>
      <c r="LJL88" s="949"/>
      <c r="LJM88" s="949"/>
      <c r="LJN88" s="949"/>
      <c r="LJO88" s="949"/>
      <c r="LJP88" s="949"/>
      <c r="LJQ88" s="949"/>
      <c r="LJR88" s="949"/>
      <c r="LJS88" s="949"/>
      <c r="LJT88" s="949"/>
      <c r="LJU88" s="949"/>
      <c r="LJV88" s="949"/>
      <c r="LJW88" s="949"/>
      <c r="LJX88" s="949"/>
      <c r="LJY88" s="949"/>
      <c r="LJZ88" s="949"/>
      <c r="LKA88" s="949"/>
      <c r="LKB88" s="949"/>
      <c r="LKC88" s="949"/>
      <c r="LKD88" s="949"/>
      <c r="LKE88" s="949"/>
      <c r="LKF88" s="949"/>
      <c r="LKG88" s="949"/>
      <c r="LKH88" s="949"/>
      <c r="LKI88" s="949"/>
      <c r="LKJ88" s="949"/>
      <c r="LKK88" s="949"/>
      <c r="LKL88" s="949"/>
      <c r="LKM88" s="949"/>
      <c r="LKN88" s="949"/>
      <c r="LKO88" s="949"/>
      <c r="LKP88" s="949"/>
      <c r="LKQ88" s="949"/>
      <c r="LKR88" s="949"/>
      <c r="LKS88" s="949"/>
      <c r="LKT88" s="949"/>
      <c r="LKU88" s="949"/>
      <c r="LKV88" s="949"/>
      <c r="LKW88" s="949"/>
      <c r="LKX88" s="949"/>
      <c r="LKY88" s="949"/>
      <c r="LKZ88" s="949"/>
      <c r="LLA88" s="949"/>
      <c r="LLB88" s="949"/>
      <c r="LLC88" s="949"/>
      <c r="LLD88" s="949"/>
      <c r="LLE88" s="949"/>
      <c r="LLF88" s="949"/>
      <c r="LLG88" s="949"/>
      <c r="LLH88" s="949"/>
      <c r="LLI88" s="949"/>
      <c r="LLJ88" s="949"/>
      <c r="LLK88" s="949"/>
      <c r="LLL88" s="949"/>
      <c r="LLM88" s="949"/>
      <c r="LLN88" s="949"/>
      <c r="LLO88" s="949"/>
      <c r="LLP88" s="949"/>
      <c r="LLQ88" s="949"/>
      <c r="LLR88" s="949"/>
      <c r="LLS88" s="949"/>
      <c r="LLT88" s="949"/>
      <c r="LLU88" s="949"/>
      <c r="LLV88" s="949"/>
      <c r="LLW88" s="949"/>
      <c r="LLX88" s="949"/>
      <c r="LLY88" s="949"/>
      <c r="LLZ88" s="949"/>
      <c r="LMA88" s="949"/>
      <c r="LMB88" s="949"/>
      <c r="LMC88" s="949"/>
      <c r="LMD88" s="949"/>
      <c r="LME88" s="949"/>
      <c r="LMF88" s="949"/>
      <c r="LMG88" s="949"/>
      <c r="LMH88" s="949"/>
      <c r="LMI88" s="949"/>
      <c r="LMJ88" s="949"/>
      <c r="LMK88" s="949"/>
      <c r="LML88" s="949"/>
      <c r="LMM88" s="949"/>
      <c r="LMN88" s="949"/>
      <c r="LMO88" s="949"/>
      <c r="LMP88" s="949"/>
      <c r="LMQ88" s="949"/>
      <c r="LMR88" s="949"/>
      <c r="LMS88" s="949"/>
      <c r="LMT88" s="949"/>
      <c r="LMU88" s="949"/>
      <c r="LMV88" s="949"/>
      <c r="LMW88" s="949"/>
      <c r="LMX88" s="949"/>
      <c r="LMY88" s="949"/>
      <c r="LMZ88" s="949"/>
      <c r="LNA88" s="949"/>
      <c r="LNB88" s="949"/>
      <c r="LNC88" s="949"/>
      <c r="LND88" s="949"/>
      <c r="LNE88" s="949"/>
      <c r="LNF88" s="949"/>
      <c r="LNG88" s="949"/>
      <c r="LNH88" s="949"/>
      <c r="LNI88" s="949"/>
      <c r="LNJ88" s="949"/>
      <c r="LNK88" s="949"/>
      <c r="LNL88" s="949"/>
      <c r="LNM88" s="949"/>
      <c r="LNN88" s="949"/>
      <c r="LNO88" s="949"/>
      <c r="LNP88" s="949"/>
      <c r="LNQ88" s="949"/>
      <c r="LNR88" s="949"/>
      <c r="LNS88" s="949"/>
      <c r="LNT88" s="949"/>
      <c r="LNU88" s="949"/>
      <c r="LNV88" s="949"/>
      <c r="LNW88" s="949"/>
      <c r="LNX88" s="949"/>
      <c r="LNY88" s="949"/>
      <c r="LNZ88" s="949"/>
      <c r="LOA88" s="949"/>
      <c r="LOB88" s="949"/>
      <c r="LOC88" s="949"/>
      <c r="LOD88" s="949"/>
      <c r="LOE88" s="949"/>
      <c r="LOF88" s="949"/>
      <c r="LOG88" s="949"/>
      <c r="LOH88" s="949"/>
      <c r="LOI88" s="949"/>
      <c r="LOJ88" s="949"/>
      <c r="LOK88" s="949"/>
      <c r="LOL88" s="949"/>
      <c r="LOM88" s="949"/>
      <c r="LON88" s="949"/>
      <c r="LOO88" s="949"/>
      <c r="LOP88" s="949"/>
      <c r="LOQ88" s="949"/>
      <c r="LOR88" s="949"/>
      <c r="LOS88" s="949"/>
      <c r="LOT88" s="949"/>
      <c r="LOU88" s="949"/>
      <c r="LOV88" s="949"/>
      <c r="LOW88" s="949"/>
      <c r="LOX88" s="949"/>
      <c r="LOY88" s="949"/>
      <c r="LOZ88" s="949"/>
      <c r="LPA88" s="949"/>
      <c r="LPB88" s="949"/>
      <c r="LPC88" s="949"/>
      <c r="LPD88" s="949"/>
      <c r="LPE88" s="949"/>
      <c r="LPF88" s="949"/>
      <c r="LPG88" s="949"/>
      <c r="LPH88" s="949"/>
      <c r="LPI88" s="949"/>
      <c r="LPJ88" s="949"/>
      <c r="LPK88" s="949"/>
      <c r="LPL88" s="949"/>
      <c r="LPM88" s="949"/>
      <c r="LPN88" s="949"/>
      <c r="LPO88" s="949"/>
      <c r="LPP88" s="949"/>
      <c r="LPQ88" s="949"/>
      <c r="LPR88" s="949"/>
      <c r="LPS88" s="949"/>
      <c r="LPT88" s="949"/>
      <c r="LPU88" s="949"/>
      <c r="LPV88" s="949"/>
      <c r="LPW88" s="949"/>
      <c r="LPX88" s="949"/>
      <c r="LPY88" s="949"/>
      <c r="LPZ88" s="949"/>
      <c r="LQA88" s="949"/>
      <c r="LQB88" s="949"/>
      <c r="LQC88" s="949"/>
      <c r="LQD88" s="949"/>
      <c r="LQE88" s="949"/>
      <c r="LQF88" s="949"/>
      <c r="LQG88" s="949"/>
      <c r="LQH88" s="949"/>
      <c r="LQI88" s="949"/>
      <c r="LQJ88" s="949"/>
      <c r="LQK88" s="949"/>
      <c r="LQL88" s="949"/>
      <c r="LQM88" s="949"/>
      <c r="LQN88" s="949"/>
      <c r="LQO88" s="949"/>
      <c r="LQP88" s="949"/>
      <c r="LQQ88" s="949"/>
      <c r="LQR88" s="949"/>
      <c r="LQS88" s="949"/>
      <c r="LQT88" s="949"/>
      <c r="LQU88" s="949"/>
      <c r="LQV88" s="949"/>
      <c r="LQW88" s="949"/>
      <c r="LQX88" s="949"/>
      <c r="LQY88" s="949"/>
      <c r="LQZ88" s="949"/>
      <c r="LRA88" s="949"/>
      <c r="LRB88" s="949"/>
      <c r="LRC88" s="949"/>
      <c r="LRD88" s="949"/>
      <c r="LRE88" s="949"/>
      <c r="LRF88" s="949"/>
      <c r="LRG88" s="949"/>
      <c r="LRH88" s="949"/>
      <c r="LRI88" s="949"/>
      <c r="LRJ88" s="949"/>
      <c r="LRK88" s="949"/>
      <c r="LRL88" s="949"/>
      <c r="LRM88" s="949"/>
      <c r="LRN88" s="949"/>
      <c r="LRO88" s="949"/>
      <c r="LRP88" s="949"/>
      <c r="LRQ88" s="949"/>
      <c r="LRR88" s="949"/>
      <c r="LRS88" s="949"/>
      <c r="LRT88" s="949"/>
      <c r="LRU88" s="949"/>
      <c r="LRV88" s="949"/>
      <c r="LRW88" s="949"/>
      <c r="LRX88" s="949"/>
      <c r="LRY88" s="949"/>
      <c r="LRZ88" s="949"/>
      <c r="LSA88" s="949"/>
      <c r="LSB88" s="949"/>
      <c r="LSC88" s="949"/>
      <c r="LSD88" s="949"/>
      <c r="LSE88" s="949"/>
      <c r="LSF88" s="949"/>
      <c r="LSG88" s="949"/>
      <c r="LSH88" s="949"/>
      <c r="LSI88" s="949"/>
      <c r="LSJ88" s="949"/>
      <c r="LSK88" s="949"/>
      <c r="LSL88" s="949"/>
      <c r="LSM88" s="949"/>
      <c r="LSN88" s="949"/>
      <c r="LSO88" s="949"/>
      <c r="LSP88" s="949"/>
      <c r="LSQ88" s="949"/>
      <c r="LSR88" s="949"/>
      <c r="LSS88" s="949"/>
      <c r="LST88" s="949"/>
      <c r="LSU88" s="949"/>
      <c r="LSV88" s="949"/>
      <c r="LSW88" s="949"/>
      <c r="LSX88" s="949"/>
      <c r="LSY88" s="949"/>
      <c r="LSZ88" s="949"/>
      <c r="LTA88" s="949"/>
      <c r="LTB88" s="949"/>
      <c r="LTC88" s="949"/>
      <c r="LTD88" s="949"/>
      <c r="LTE88" s="949"/>
      <c r="LTF88" s="949"/>
      <c r="LTG88" s="949"/>
      <c r="LTH88" s="949"/>
      <c r="LTI88" s="949"/>
      <c r="LTJ88" s="949"/>
      <c r="LTK88" s="949"/>
      <c r="LTL88" s="949"/>
      <c r="LTM88" s="949"/>
      <c r="LTN88" s="949"/>
      <c r="LTO88" s="949"/>
      <c r="LTP88" s="949"/>
      <c r="LTQ88" s="949"/>
      <c r="LTR88" s="949"/>
      <c r="LTS88" s="949"/>
      <c r="LTT88" s="949"/>
      <c r="LTU88" s="949"/>
      <c r="LTV88" s="949"/>
      <c r="LTW88" s="949"/>
      <c r="LTX88" s="949"/>
      <c r="LTY88" s="949"/>
      <c r="LTZ88" s="949"/>
      <c r="LUA88" s="949"/>
      <c r="LUB88" s="949"/>
      <c r="LUC88" s="949"/>
      <c r="LUD88" s="949"/>
      <c r="LUE88" s="949"/>
      <c r="LUF88" s="949"/>
      <c r="LUG88" s="949"/>
      <c r="LUH88" s="949"/>
      <c r="LUI88" s="949"/>
      <c r="LUJ88" s="949"/>
      <c r="LUK88" s="949"/>
      <c r="LUL88" s="949"/>
      <c r="LUM88" s="949"/>
      <c r="LUN88" s="949"/>
      <c r="LUO88" s="949"/>
      <c r="LUP88" s="949"/>
      <c r="LUQ88" s="949"/>
      <c r="LUR88" s="949"/>
      <c r="LUS88" s="949"/>
      <c r="LUT88" s="949"/>
      <c r="LUU88" s="949"/>
      <c r="LUV88" s="949"/>
      <c r="LUW88" s="949"/>
      <c r="LUX88" s="949"/>
      <c r="LUY88" s="949"/>
      <c r="LUZ88" s="949"/>
      <c r="LVA88" s="949"/>
      <c r="LVB88" s="949"/>
      <c r="LVC88" s="949"/>
      <c r="LVD88" s="949"/>
      <c r="LVE88" s="949"/>
      <c r="LVF88" s="949"/>
      <c r="LVG88" s="949"/>
      <c r="LVH88" s="949"/>
      <c r="LVI88" s="949"/>
      <c r="LVJ88" s="949"/>
      <c r="LVK88" s="949"/>
      <c r="LVL88" s="949"/>
      <c r="LVM88" s="949"/>
      <c r="LVN88" s="949"/>
      <c r="LVO88" s="949"/>
      <c r="LVP88" s="949"/>
      <c r="LVQ88" s="949"/>
      <c r="LVR88" s="949"/>
      <c r="LVS88" s="949"/>
      <c r="LVT88" s="949"/>
      <c r="LVU88" s="949"/>
      <c r="LVV88" s="949"/>
      <c r="LVW88" s="949"/>
      <c r="LVX88" s="949"/>
      <c r="LVY88" s="949"/>
      <c r="LVZ88" s="949"/>
      <c r="LWA88" s="949"/>
      <c r="LWB88" s="949"/>
      <c r="LWC88" s="949"/>
      <c r="LWD88" s="949"/>
      <c r="LWE88" s="949"/>
      <c r="LWF88" s="949"/>
      <c r="LWG88" s="949"/>
      <c r="LWH88" s="949"/>
      <c r="LWI88" s="949"/>
      <c r="LWJ88" s="949"/>
      <c r="LWK88" s="949"/>
      <c r="LWL88" s="949"/>
      <c r="LWM88" s="949"/>
      <c r="LWN88" s="949"/>
      <c r="LWO88" s="949"/>
      <c r="LWP88" s="949"/>
      <c r="LWQ88" s="949"/>
      <c r="LWR88" s="949"/>
      <c r="LWS88" s="949"/>
      <c r="LWT88" s="949"/>
      <c r="LWU88" s="949"/>
      <c r="LWV88" s="949"/>
      <c r="LWW88" s="949"/>
      <c r="LWX88" s="949"/>
      <c r="LWY88" s="949"/>
      <c r="LWZ88" s="949"/>
      <c r="LXA88" s="949"/>
      <c r="LXB88" s="949"/>
      <c r="LXC88" s="949"/>
      <c r="LXD88" s="949"/>
      <c r="LXE88" s="949"/>
      <c r="LXF88" s="949"/>
      <c r="LXG88" s="949"/>
      <c r="LXH88" s="949"/>
      <c r="LXI88" s="949"/>
      <c r="LXJ88" s="949"/>
      <c r="LXK88" s="949"/>
      <c r="LXL88" s="949"/>
      <c r="LXM88" s="949"/>
      <c r="LXN88" s="949"/>
      <c r="LXO88" s="949"/>
      <c r="LXP88" s="949"/>
      <c r="LXQ88" s="949"/>
      <c r="LXR88" s="949"/>
      <c r="LXS88" s="949"/>
      <c r="LXT88" s="949"/>
      <c r="LXU88" s="949"/>
      <c r="LXV88" s="949"/>
      <c r="LXW88" s="949"/>
      <c r="LXX88" s="949"/>
      <c r="LXY88" s="949"/>
      <c r="LXZ88" s="949"/>
      <c r="LYA88" s="949"/>
      <c r="LYB88" s="949"/>
      <c r="LYC88" s="949"/>
      <c r="LYD88" s="949"/>
      <c r="LYE88" s="949"/>
      <c r="LYF88" s="949"/>
      <c r="LYG88" s="949"/>
      <c r="LYH88" s="949"/>
      <c r="LYI88" s="949"/>
      <c r="LYJ88" s="949"/>
      <c r="LYK88" s="949"/>
      <c r="LYL88" s="949"/>
      <c r="LYM88" s="949"/>
      <c r="LYN88" s="949"/>
      <c r="LYO88" s="949"/>
      <c r="LYP88" s="949"/>
      <c r="LYQ88" s="949"/>
      <c r="LYR88" s="949"/>
      <c r="LYS88" s="949"/>
      <c r="LYT88" s="949"/>
      <c r="LYU88" s="949"/>
      <c r="LYV88" s="949"/>
      <c r="LYW88" s="949"/>
      <c r="LYX88" s="949"/>
      <c r="LYY88" s="949"/>
      <c r="LYZ88" s="949"/>
      <c r="LZA88" s="949"/>
      <c r="LZB88" s="949"/>
      <c r="LZC88" s="949"/>
      <c r="LZD88" s="949"/>
      <c r="LZE88" s="949"/>
      <c r="LZF88" s="949"/>
      <c r="LZG88" s="949"/>
      <c r="LZH88" s="949"/>
      <c r="LZI88" s="949"/>
      <c r="LZJ88" s="949"/>
      <c r="LZK88" s="949"/>
      <c r="LZL88" s="949"/>
      <c r="LZM88" s="949"/>
      <c r="LZN88" s="949"/>
      <c r="LZO88" s="949"/>
      <c r="LZP88" s="949"/>
      <c r="LZQ88" s="949"/>
      <c r="LZR88" s="949"/>
      <c r="LZS88" s="949"/>
      <c r="LZT88" s="949"/>
      <c r="LZU88" s="949"/>
      <c r="LZV88" s="949"/>
      <c r="LZW88" s="949"/>
      <c r="LZX88" s="949"/>
      <c r="LZY88" s="949"/>
      <c r="LZZ88" s="949"/>
      <c r="MAA88" s="949"/>
      <c r="MAB88" s="949"/>
      <c r="MAC88" s="949"/>
      <c r="MAD88" s="949"/>
      <c r="MAE88" s="949"/>
      <c r="MAF88" s="949"/>
      <c r="MAG88" s="949"/>
      <c r="MAH88" s="949"/>
      <c r="MAI88" s="949"/>
      <c r="MAJ88" s="949"/>
      <c r="MAK88" s="949"/>
      <c r="MAL88" s="949"/>
      <c r="MAM88" s="949"/>
      <c r="MAN88" s="949"/>
      <c r="MAO88" s="949"/>
      <c r="MAP88" s="949"/>
      <c r="MAQ88" s="949"/>
      <c r="MAR88" s="949"/>
      <c r="MAS88" s="949"/>
      <c r="MAT88" s="949"/>
      <c r="MAU88" s="949"/>
      <c r="MAV88" s="949"/>
      <c r="MAW88" s="949"/>
      <c r="MAX88" s="949"/>
      <c r="MAY88" s="949"/>
      <c r="MAZ88" s="949"/>
      <c r="MBA88" s="949"/>
      <c r="MBB88" s="949"/>
      <c r="MBC88" s="949"/>
      <c r="MBD88" s="949"/>
      <c r="MBE88" s="949"/>
      <c r="MBF88" s="949"/>
      <c r="MBG88" s="949"/>
      <c r="MBH88" s="949"/>
      <c r="MBI88" s="949"/>
      <c r="MBJ88" s="949"/>
      <c r="MBK88" s="949"/>
      <c r="MBL88" s="949"/>
      <c r="MBM88" s="949"/>
      <c r="MBN88" s="949"/>
      <c r="MBO88" s="949"/>
      <c r="MBP88" s="949"/>
      <c r="MBQ88" s="949"/>
      <c r="MBR88" s="949"/>
      <c r="MBS88" s="949"/>
      <c r="MBT88" s="949"/>
      <c r="MBU88" s="949"/>
      <c r="MBV88" s="949"/>
      <c r="MBW88" s="949"/>
      <c r="MBX88" s="949"/>
      <c r="MBY88" s="949"/>
      <c r="MBZ88" s="949"/>
      <c r="MCA88" s="949"/>
      <c r="MCB88" s="949"/>
      <c r="MCC88" s="949"/>
      <c r="MCD88" s="949"/>
      <c r="MCE88" s="949"/>
      <c r="MCF88" s="949"/>
      <c r="MCG88" s="949"/>
      <c r="MCH88" s="949"/>
      <c r="MCI88" s="949"/>
      <c r="MCJ88" s="949"/>
      <c r="MCK88" s="949"/>
      <c r="MCL88" s="949"/>
      <c r="MCM88" s="949"/>
      <c r="MCN88" s="949"/>
      <c r="MCO88" s="949"/>
      <c r="MCP88" s="949"/>
      <c r="MCQ88" s="949"/>
      <c r="MCR88" s="949"/>
      <c r="MCS88" s="949"/>
      <c r="MCT88" s="949"/>
      <c r="MCU88" s="949"/>
      <c r="MCV88" s="949"/>
      <c r="MCW88" s="949"/>
      <c r="MCX88" s="949"/>
      <c r="MCY88" s="949"/>
      <c r="MCZ88" s="949"/>
      <c r="MDA88" s="949"/>
      <c r="MDB88" s="949"/>
      <c r="MDC88" s="949"/>
      <c r="MDD88" s="949"/>
      <c r="MDE88" s="949"/>
      <c r="MDF88" s="949"/>
      <c r="MDG88" s="949"/>
      <c r="MDH88" s="949"/>
      <c r="MDI88" s="949"/>
      <c r="MDJ88" s="949"/>
      <c r="MDK88" s="949"/>
      <c r="MDL88" s="949"/>
      <c r="MDM88" s="949"/>
      <c r="MDN88" s="949"/>
      <c r="MDO88" s="949"/>
      <c r="MDP88" s="949"/>
      <c r="MDQ88" s="949"/>
      <c r="MDR88" s="949"/>
      <c r="MDS88" s="949"/>
      <c r="MDT88" s="949"/>
      <c r="MDU88" s="949"/>
      <c r="MDV88" s="949"/>
      <c r="MDW88" s="949"/>
      <c r="MDX88" s="949"/>
      <c r="MDY88" s="949"/>
      <c r="MDZ88" s="949"/>
      <c r="MEA88" s="949"/>
      <c r="MEB88" s="949"/>
      <c r="MEC88" s="949"/>
      <c r="MED88" s="949"/>
      <c r="MEE88" s="949"/>
      <c r="MEF88" s="949"/>
      <c r="MEG88" s="949"/>
      <c r="MEH88" s="949"/>
      <c r="MEI88" s="949"/>
      <c r="MEJ88" s="949"/>
      <c r="MEK88" s="949"/>
      <c r="MEL88" s="949"/>
      <c r="MEM88" s="949"/>
      <c r="MEN88" s="949"/>
      <c r="MEO88" s="949"/>
      <c r="MEP88" s="949"/>
      <c r="MEQ88" s="949"/>
      <c r="MER88" s="949"/>
      <c r="MES88" s="949"/>
      <c r="MET88" s="949"/>
      <c r="MEU88" s="949"/>
      <c r="MEV88" s="949"/>
      <c r="MEW88" s="949"/>
      <c r="MEX88" s="949"/>
      <c r="MEY88" s="949"/>
      <c r="MEZ88" s="949"/>
      <c r="MFA88" s="949"/>
      <c r="MFB88" s="949"/>
      <c r="MFC88" s="949"/>
      <c r="MFD88" s="949"/>
      <c r="MFE88" s="949"/>
      <c r="MFF88" s="949"/>
      <c r="MFG88" s="949"/>
      <c r="MFH88" s="949"/>
      <c r="MFI88" s="949"/>
      <c r="MFJ88" s="949"/>
      <c r="MFK88" s="949"/>
      <c r="MFL88" s="949"/>
      <c r="MFM88" s="949"/>
      <c r="MFN88" s="949"/>
      <c r="MFO88" s="949"/>
      <c r="MFP88" s="949"/>
      <c r="MFQ88" s="949"/>
      <c r="MFR88" s="949"/>
      <c r="MFS88" s="949"/>
      <c r="MFT88" s="949"/>
      <c r="MFU88" s="949"/>
      <c r="MFV88" s="949"/>
      <c r="MFW88" s="949"/>
      <c r="MFX88" s="949"/>
      <c r="MFY88" s="949"/>
      <c r="MFZ88" s="949"/>
      <c r="MGA88" s="949"/>
      <c r="MGB88" s="949"/>
      <c r="MGC88" s="949"/>
      <c r="MGD88" s="949"/>
      <c r="MGE88" s="949"/>
      <c r="MGF88" s="949"/>
      <c r="MGG88" s="949"/>
      <c r="MGH88" s="949"/>
      <c r="MGI88" s="949"/>
      <c r="MGJ88" s="949"/>
      <c r="MGK88" s="949"/>
      <c r="MGL88" s="949"/>
      <c r="MGM88" s="949"/>
      <c r="MGN88" s="949"/>
      <c r="MGO88" s="949"/>
      <c r="MGP88" s="949"/>
      <c r="MGQ88" s="949"/>
      <c r="MGR88" s="949"/>
      <c r="MGS88" s="949"/>
      <c r="MGT88" s="949"/>
      <c r="MGU88" s="949"/>
      <c r="MGV88" s="949"/>
      <c r="MGW88" s="949"/>
      <c r="MGX88" s="949"/>
      <c r="MGY88" s="949"/>
      <c r="MGZ88" s="949"/>
      <c r="MHA88" s="949"/>
      <c r="MHB88" s="949"/>
      <c r="MHC88" s="949"/>
      <c r="MHD88" s="949"/>
      <c r="MHE88" s="949"/>
      <c r="MHF88" s="949"/>
      <c r="MHG88" s="949"/>
      <c r="MHH88" s="949"/>
      <c r="MHI88" s="949"/>
      <c r="MHJ88" s="949"/>
      <c r="MHK88" s="949"/>
      <c r="MHL88" s="949"/>
      <c r="MHM88" s="949"/>
      <c r="MHN88" s="949"/>
      <c r="MHO88" s="949"/>
      <c r="MHP88" s="949"/>
      <c r="MHQ88" s="949"/>
      <c r="MHR88" s="949"/>
      <c r="MHS88" s="949"/>
      <c r="MHT88" s="949"/>
      <c r="MHU88" s="949"/>
      <c r="MHV88" s="949"/>
      <c r="MHW88" s="949"/>
      <c r="MHX88" s="949"/>
      <c r="MHY88" s="949"/>
      <c r="MHZ88" s="949"/>
      <c r="MIA88" s="949"/>
      <c r="MIB88" s="949"/>
      <c r="MIC88" s="949"/>
      <c r="MID88" s="949"/>
      <c r="MIE88" s="949"/>
      <c r="MIF88" s="949"/>
      <c r="MIG88" s="949"/>
      <c r="MIH88" s="949"/>
      <c r="MII88" s="949"/>
      <c r="MIJ88" s="949"/>
      <c r="MIK88" s="949"/>
      <c r="MIL88" s="949"/>
      <c r="MIM88" s="949"/>
      <c r="MIN88" s="949"/>
      <c r="MIO88" s="949"/>
      <c r="MIP88" s="949"/>
      <c r="MIQ88" s="949"/>
      <c r="MIR88" s="949"/>
      <c r="MIS88" s="949"/>
      <c r="MIT88" s="949"/>
      <c r="MIU88" s="949"/>
      <c r="MIV88" s="949"/>
      <c r="MIW88" s="949"/>
      <c r="MIX88" s="949"/>
      <c r="MIY88" s="949"/>
      <c r="MIZ88" s="949"/>
      <c r="MJA88" s="949"/>
      <c r="MJB88" s="949"/>
      <c r="MJC88" s="949"/>
      <c r="MJD88" s="949"/>
      <c r="MJE88" s="949"/>
      <c r="MJF88" s="949"/>
      <c r="MJG88" s="949"/>
      <c r="MJH88" s="949"/>
      <c r="MJI88" s="949"/>
      <c r="MJJ88" s="949"/>
      <c r="MJK88" s="949"/>
      <c r="MJL88" s="949"/>
      <c r="MJM88" s="949"/>
      <c r="MJN88" s="949"/>
      <c r="MJO88" s="949"/>
      <c r="MJP88" s="949"/>
      <c r="MJQ88" s="949"/>
      <c r="MJR88" s="949"/>
      <c r="MJS88" s="949"/>
      <c r="MJT88" s="949"/>
      <c r="MJU88" s="949"/>
      <c r="MJV88" s="949"/>
      <c r="MJW88" s="949"/>
      <c r="MJX88" s="949"/>
      <c r="MJY88" s="949"/>
      <c r="MJZ88" s="949"/>
      <c r="MKA88" s="949"/>
      <c r="MKB88" s="949"/>
      <c r="MKC88" s="949"/>
      <c r="MKD88" s="949"/>
      <c r="MKE88" s="949"/>
      <c r="MKF88" s="949"/>
      <c r="MKG88" s="949"/>
      <c r="MKH88" s="949"/>
      <c r="MKI88" s="949"/>
      <c r="MKJ88" s="949"/>
      <c r="MKK88" s="949"/>
      <c r="MKL88" s="949"/>
      <c r="MKM88" s="949"/>
      <c r="MKN88" s="949"/>
      <c r="MKO88" s="949"/>
      <c r="MKP88" s="949"/>
      <c r="MKQ88" s="949"/>
      <c r="MKR88" s="949"/>
      <c r="MKS88" s="949"/>
      <c r="MKT88" s="949"/>
      <c r="MKU88" s="949"/>
      <c r="MKV88" s="949"/>
      <c r="MKW88" s="949"/>
      <c r="MKX88" s="949"/>
      <c r="MKY88" s="949"/>
      <c r="MKZ88" s="949"/>
      <c r="MLA88" s="949"/>
      <c r="MLB88" s="949"/>
      <c r="MLC88" s="949"/>
      <c r="MLD88" s="949"/>
      <c r="MLE88" s="949"/>
      <c r="MLF88" s="949"/>
      <c r="MLG88" s="949"/>
      <c r="MLH88" s="949"/>
      <c r="MLI88" s="949"/>
      <c r="MLJ88" s="949"/>
      <c r="MLK88" s="949"/>
      <c r="MLL88" s="949"/>
      <c r="MLM88" s="949"/>
      <c r="MLN88" s="949"/>
      <c r="MLO88" s="949"/>
      <c r="MLP88" s="949"/>
      <c r="MLQ88" s="949"/>
      <c r="MLR88" s="949"/>
      <c r="MLS88" s="949"/>
      <c r="MLT88" s="949"/>
      <c r="MLU88" s="949"/>
      <c r="MLV88" s="949"/>
      <c r="MLW88" s="949"/>
      <c r="MLX88" s="949"/>
      <c r="MLY88" s="949"/>
      <c r="MLZ88" s="949"/>
      <c r="MMA88" s="949"/>
      <c r="MMB88" s="949"/>
      <c r="MMC88" s="949"/>
      <c r="MMD88" s="949"/>
      <c r="MME88" s="949"/>
      <c r="MMF88" s="949"/>
      <c r="MMG88" s="949"/>
      <c r="MMH88" s="949"/>
      <c r="MMI88" s="949"/>
      <c r="MMJ88" s="949"/>
      <c r="MMK88" s="949"/>
      <c r="MML88" s="949"/>
      <c r="MMM88" s="949"/>
      <c r="MMN88" s="949"/>
      <c r="MMO88" s="949"/>
      <c r="MMP88" s="949"/>
      <c r="MMQ88" s="949"/>
      <c r="MMR88" s="949"/>
      <c r="MMS88" s="949"/>
      <c r="MMT88" s="949"/>
      <c r="MMU88" s="949"/>
      <c r="MMV88" s="949"/>
      <c r="MMW88" s="949"/>
      <c r="MMX88" s="949"/>
      <c r="MMY88" s="949"/>
      <c r="MMZ88" s="949"/>
      <c r="MNA88" s="949"/>
      <c r="MNB88" s="949"/>
      <c r="MNC88" s="949"/>
      <c r="MND88" s="949"/>
      <c r="MNE88" s="949"/>
      <c r="MNF88" s="949"/>
      <c r="MNG88" s="949"/>
      <c r="MNH88" s="949"/>
      <c r="MNI88" s="949"/>
      <c r="MNJ88" s="949"/>
      <c r="MNK88" s="949"/>
      <c r="MNL88" s="949"/>
      <c r="MNM88" s="949"/>
      <c r="MNN88" s="949"/>
      <c r="MNO88" s="949"/>
      <c r="MNP88" s="949"/>
      <c r="MNQ88" s="949"/>
      <c r="MNR88" s="949"/>
      <c r="MNS88" s="949"/>
      <c r="MNT88" s="949"/>
      <c r="MNU88" s="949"/>
      <c r="MNV88" s="949"/>
      <c r="MNW88" s="949"/>
      <c r="MNX88" s="949"/>
      <c r="MNY88" s="949"/>
      <c r="MNZ88" s="949"/>
      <c r="MOA88" s="949"/>
      <c r="MOB88" s="949"/>
      <c r="MOC88" s="949"/>
      <c r="MOD88" s="949"/>
      <c r="MOE88" s="949"/>
      <c r="MOF88" s="949"/>
      <c r="MOG88" s="949"/>
      <c r="MOH88" s="949"/>
      <c r="MOI88" s="949"/>
      <c r="MOJ88" s="949"/>
      <c r="MOK88" s="949"/>
      <c r="MOL88" s="949"/>
      <c r="MOM88" s="949"/>
      <c r="MON88" s="949"/>
      <c r="MOO88" s="949"/>
      <c r="MOP88" s="949"/>
      <c r="MOQ88" s="949"/>
      <c r="MOR88" s="949"/>
      <c r="MOS88" s="949"/>
      <c r="MOT88" s="949"/>
      <c r="MOU88" s="949"/>
      <c r="MOV88" s="949"/>
      <c r="MOW88" s="949"/>
      <c r="MOX88" s="949"/>
      <c r="MOY88" s="949"/>
      <c r="MOZ88" s="949"/>
      <c r="MPA88" s="949"/>
      <c r="MPB88" s="949"/>
      <c r="MPC88" s="949"/>
      <c r="MPD88" s="949"/>
      <c r="MPE88" s="949"/>
      <c r="MPF88" s="949"/>
      <c r="MPG88" s="949"/>
      <c r="MPH88" s="949"/>
      <c r="MPI88" s="949"/>
      <c r="MPJ88" s="949"/>
      <c r="MPK88" s="949"/>
      <c r="MPL88" s="949"/>
      <c r="MPM88" s="949"/>
      <c r="MPN88" s="949"/>
      <c r="MPO88" s="949"/>
      <c r="MPP88" s="949"/>
      <c r="MPQ88" s="949"/>
      <c r="MPR88" s="949"/>
      <c r="MPS88" s="949"/>
      <c r="MPT88" s="949"/>
      <c r="MPU88" s="949"/>
      <c r="MPV88" s="949"/>
      <c r="MPW88" s="949"/>
      <c r="MPX88" s="949"/>
      <c r="MPY88" s="949"/>
      <c r="MPZ88" s="949"/>
      <c r="MQA88" s="949"/>
      <c r="MQB88" s="949"/>
      <c r="MQC88" s="949"/>
      <c r="MQD88" s="949"/>
      <c r="MQE88" s="949"/>
      <c r="MQF88" s="949"/>
      <c r="MQG88" s="949"/>
      <c r="MQH88" s="949"/>
      <c r="MQI88" s="949"/>
      <c r="MQJ88" s="949"/>
      <c r="MQK88" s="949"/>
      <c r="MQL88" s="949"/>
      <c r="MQM88" s="949"/>
      <c r="MQN88" s="949"/>
      <c r="MQO88" s="949"/>
      <c r="MQP88" s="949"/>
      <c r="MQQ88" s="949"/>
      <c r="MQR88" s="949"/>
      <c r="MQS88" s="949"/>
      <c r="MQT88" s="949"/>
      <c r="MQU88" s="949"/>
      <c r="MQV88" s="949"/>
      <c r="MQW88" s="949"/>
      <c r="MQX88" s="949"/>
      <c r="MQY88" s="949"/>
      <c r="MQZ88" s="949"/>
      <c r="MRA88" s="949"/>
      <c r="MRB88" s="949"/>
      <c r="MRC88" s="949"/>
      <c r="MRD88" s="949"/>
      <c r="MRE88" s="949"/>
      <c r="MRF88" s="949"/>
      <c r="MRG88" s="949"/>
      <c r="MRH88" s="949"/>
      <c r="MRI88" s="949"/>
      <c r="MRJ88" s="949"/>
      <c r="MRK88" s="949"/>
      <c r="MRL88" s="949"/>
      <c r="MRM88" s="949"/>
      <c r="MRN88" s="949"/>
      <c r="MRO88" s="949"/>
      <c r="MRP88" s="949"/>
      <c r="MRQ88" s="949"/>
      <c r="MRR88" s="949"/>
      <c r="MRS88" s="949"/>
      <c r="MRT88" s="949"/>
      <c r="MRU88" s="949"/>
      <c r="MRV88" s="949"/>
      <c r="MRW88" s="949"/>
      <c r="MRX88" s="949"/>
      <c r="MRY88" s="949"/>
      <c r="MRZ88" s="949"/>
      <c r="MSA88" s="949"/>
      <c r="MSB88" s="949"/>
      <c r="MSC88" s="949"/>
      <c r="MSD88" s="949"/>
      <c r="MSE88" s="949"/>
      <c r="MSF88" s="949"/>
      <c r="MSG88" s="949"/>
      <c r="MSH88" s="949"/>
      <c r="MSI88" s="949"/>
      <c r="MSJ88" s="949"/>
      <c r="MSK88" s="949"/>
      <c r="MSL88" s="949"/>
      <c r="MSM88" s="949"/>
      <c r="MSN88" s="949"/>
      <c r="MSO88" s="949"/>
      <c r="MSP88" s="949"/>
      <c r="MSQ88" s="949"/>
      <c r="MSR88" s="949"/>
      <c r="MSS88" s="949"/>
      <c r="MST88" s="949"/>
      <c r="MSU88" s="949"/>
      <c r="MSV88" s="949"/>
      <c r="MSW88" s="949"/>
      <c r="MSX88" s="949"/>
      <c r="MSY88" s="949"/>
      <c r="MSZ88" s="949"/>
      <c r="MTA88" s="949"/>
      <c r="MTB88" s="949"/>
      <c r="MTC88" s="949"/>
      <c r="MTD88" s="949"/>
      <c r="MTE88" s="949"/>
      <c r="MTF88" s="949"/>
      <c r="MTG88" s="949"/>
      <c r="MTH88" s="949"/>
      <c r="MTI88" s="949"/>
      <c r="MTJ88" s="949"/>
      <c r="MTK88" s="949"/>
      <c r="MTL88" s="949"/>
      <c r="MTM88" s="949"/>
      <c r="MTN88" s="949"/>
      <c r="MTO88" s="949"/>
      <c r="MTP88" s="949"/>
      <c r="MTQ88" s="949"/>
      <c r="MTR88" s="949"/>
      <c r="MTS88" s="949"/>
      <c r="MTT88" s="949"/>
      <c r="MTU88" s="949"/>
      <c r="MTV88" s="949"/>
      <c r="MTW88" s="949"/>
      <c r="MTX88" s="949"/>
      <c r="MTY88" s="949"/>
      <c r="MTZ88" s="949"/>
      <c r="MUA88" s="949"/>
      <c r="MUB88" s="949"/>
      <c r="MUC88" s="949"/>
      <c r="MUD88" s="949"/>
      <c r="MUE88" s="949"/>
      <c r="MUF88" s="949"/>
      <c r="MUG88" s="949"/>
      <c r="MUH88" s="949"/>
      <c r="MUI88" s="949"/>
      <c r="MUJ88" s="949"/>
      <c r="MUK88" s="949"/>
      <c r="MUL88" s="949"/>
      <c r="MUM88" s="949"/>
      <c r="MUN88" s="949"/>
      <c r="MUO88" s="949"/>
      <c r="MUP88" s="949"/>
      <c r="MUQ88" s="949"/>
      <c r="MUR88" s="949"/>
      <c r="MUS88" s="949"/>
      <c r="MUT88" s="949"/>
      <c r="MUU88" s="949"/>
      <c r="MUV88" s="949"/>
      <c r="MUW88" s="949"/>
      <c r="MUX88" s="949"/>
      <c r="MUY88" s="949"/>
      <c r="MUZ88" s="949"/>
      <c r="MVA88" s="949"/>
      <c r="MVB88" s="949"/>
      <c r="MVC88" s="949"/>
      <c r="MVD88" s="949"/>
      <c r="MVE88" s="949"/>
      <c r="MVF88" s="949"/>
      <c r="MVG88" s="949"/>
      <c r="MVH88" s="949"/>
      <c r="MVI88" s="949"/>
      <c r="MVJ88" s="949"/>
      <c r="MVK88" s="949"/>
      <c r="MVL88" s="949"/>
      <c r="MVM88" s="949"/>
      <c r="MVN88" s="949"/>
      <c r="MVO88" s="949"/>
      <c r="MVP88" s="949"/>
      <c r="MVQ88" s="949"/>
      <c r="MVR88" s="949"/>
      <c r="MVS88" s="949"/>
      <c r="MVT88" s="949"/>
      <c r="MVU88" s="949"/>
      <c r="MVV88" s="949"/>
      <c r="MVW88" s="949"/>
      <c r="MVX88" s="949"/>
      <c r="MVY88" s="949"/>
      <c r="MVZ88" s="949"/>
      <c r="MWA88" s="949"/>
      <c r="MWB88" s="949"/>
      <c r="MWC88" s="949"/>
      <c r="MWD88" s="949"/>
      <c r="MWE88" s="949"/>
      <c r="MWF88" s="949"/>
      <c r="MWG88" s="949"/>
      <c r="MWH88" s="949"/>
      <c r="MWI88" s="949"/>
      <c r="MWJ88" s="949"/>
      <c r="MWK88" s="949"/>
      <c r="MWL88" s="949"/>
      <c r="MWM88" s="949"/>
      <c r="MWN88" s="949"/>
      <c r="MWO88" s="949"/>
      <c r="MWP88" s="949"/>
      <c r="MWQ88" s="949"/>
      <c r="MWR88" s="949"/>
      <c r="MWS88" s="949"/>
      <c r="MWT88" s="949"/>
      <c r="MWU88" s="949"/>
      <c r="MWV88" s="949"/>
      <c r="MWW88" s="949"/>
      <c r="MWX88" s="949"/>
      <c r="MWY88" s="949"/>
      <c r="MWZ88" s="949"/>
      <c r="MXA88" s="949"/>
      <c r="MXB88" s="949"/>
      <c r="MXC88" s="949"/>
      <c r="MXD88" s="949"/>
      <c r="MXE88" s="949"/>
      <c r="MXF88" s="949"/>
      <c r="MXG88" s="949"/>
      <c r="MXH88" s="949"/>
      <c r="MXI88" s="949"/>
      <c r="MXJ88" s="949"/>
      <c r="MXK88" s="949"/>
      <c r="MXL88" s="949"/>
      <c r="MXM88" s="949"/>
      <c r="MXN88" s="949"/>
      <c r="MXO88" s="949"/>
      <c r="MXP88" s="949"/>
      <c r="MXQ88" s="949"/>
      <c r="MXR88" s="949"/>
      <c r="MXS88" s="949"/>
      <c r="MXT88" s="949"/>
      <c r="MXU88" s="949"/>
      <c r="MXV88" s="949"/>
      <c r="MXW88" s="949"/>
      <c r="MXX88" s="949"/>
      <c r="MXY88" s="949"/>
      <c r="MXZ88" s="949"/>
      <c r="MYA88" s="949"/>
      <c r="MYB88" s="949"/>
      <c r="MYC88" s="949"/>
      <c r="MYD88" s="949"/>
      <c r="MYE88" s="949"/>
      <c r="MYF88" s="949"/>
      <c r="MYG88" s="949"/>
      <c r="MYH88" s="949"/>
      <c r="MYI88" s="949"/>
      <c r="MYJ88" s="949"/>
      <c r="MYK88" s="949"/>
      <c r="MYL88" s="949"/>
      <c r="MYM88" s="949"/>
      <c r="MYN88" s="949"/>
      <c r="MYO88" s="949"/>
      <c r="MYP88" s="949"/>
      <c r="MYQ88" s="949"/>
      <c r="MYR88" s="949"/>
      <c r="MYS88" s="949"/>
      <c r="MYT88" s="949"/>
      <c r="MYU88" s="949"/>
      <c r="MYV88" s="949"/>
      <c r="MYW88" s="949"/>
      <c r="MYX88" s="949"/>
      <c r="MYY88" s="949"/>
      <c r="MYZ88" s="949"/>
      <c r="MZA88" s="949"/>
      <c r="MZB88" s="949"/>
      <c r="MZC88" s="949"/>
      <c r="MZD88" s="949"/>
      <c r="MZE88" s="949"/>
      <c r="MZF88" s="949"/>
      <c r="MZG88" s="949"/>
      <c r="MZH88" s="949"/>
      <c r="MZI88" s="949"/>
      <c r="MZJ88" s="949"/>
      <c r="MZK88" s="949"/>
      <c r="MZL88" s="949"/>
      <c r="MZM88" s="949"/>
      <c r="MZN88" s="949"/>
      <c r="MZO88" s="949"/>
      <c r="MZP88" s="949"/>
      <c r="MZQ88" s="949"/>
      <c r="MZR88" s="949"/>
      <c r="MZS88" s="949"/>
      <c r="MZT88" s="949"/>
      <c r="MZU88" s="949"/>
      <c r="MZV88" s="949"/>
      <c r="MZW88" s="949"/>
      <c r="MZX88" s="949"/>
      <c r="MZY88" s="949"/>
      <c r="MZZ88" s="949"/>
      <c r="NAA88" s="949"/>
      <c r="NAB88" s="949"/>
      <c r="NAC88" s="949"/>
      <c r="NAD88" s="949"/>
      <c r="NAE88" s="949"/>
      <c r="NAF88" s="949"/>
      <c r="NAG88" s="949"/>
      <c r="NAH88" s="949"/>
      <c r="NAI88" s="949"/>
      <c r="NAJ88" s="949"/>
      <c r="NAK88" s="949"/>
      <c r="NAL88" s="949"/>
      <c r="NAM88" s="949"/>
      <c r="NAN88" s="949"/>
      <c r="NAO88" s="949"/>
      <c r="NAP88" s="949"/>
      <c r="NAQ88" s="949"/>
      <c r="NAR88" s="949"/>
      <c r="NAS88" s="949"/>
      <c r="NAT88" s="949"/>
      <c r="NAU88" s="949"/>
      <c r="NAV88" s="949"/>
      <c r="NAW88" s="949"/>
      <c r="NAX88" s="949"/>
      <c r="NAY88" s="949"/>
      <c r="NAZ88" s="949"/>
      <c r="NBA88" s="949"/>
      <c r="NBB88" s="949"/>
      <c r="NBC88" s="949"/>
      <c r="NBD88" s="949"/>
      <c r="NBE88" s="949"/>
      <c r="NBF88" s="949"/>
      <c r="NBG88" s="949"/>
      <c r="NBH88" s="949"/>
      <c r="NBI88" s="949"/>
      <c r="NBJ88" s="949"/>
      <c r="NBK88" s="949"/>
      <c r="NBL88" s="949"/>
      <c r="NBM88" s="949"/>
      <c r="NBN88" s="949"/>
      <c r="NBO88" s="949"/>
      <c r="NBP88" s="949"/>
      <c r="NBQ88" s="949"/>
      <c r="NBR88" s="949"/>
      <c r="NBS88" s="949"/>
      <c r="NBT88" s="949"/>
      <c r="NBU88" s="949"/>
      <c r="NBV88" s="949"/>
      <c r="NBW88" s="949"/>
      <c r="NBX88" s="949"/>
      <c r="NBY88" s="949"/>
      <c r="NBZ88" s="949"/>
      <c r="NCA88" s="949"/>
      <c r="NCB88" s="949"/>
      <c r="NCC88" s="949"/>
      <c r="NCD88" s="949"/>
      <c r="NCE88" s="949"/>
      <c r="NCF88" s="949"/>
      <c r="NCG88" s="949"/>
      <c r="NCH88" s="949"/>
      <c r="NCI88" s="949"/>
      <c r="NCJ88" s="949"/>
      <c r="NCK88" s="949"/>
      <c r="NCL88" s="949"/>
      <c r="NCM88" s="949"/>
      <c r="NCN88" s="949"/>
      <c r="NCO88" s="949"/>
      <c r="NCP88" s="949"/>
      <c r="NCQ88" s="949"/>
      <c r="NCR88" s="949"/>
      <c r="NCS88" s="949"/>
      <c r="NCT88" s="949"/>
      <c r="NCU88" s="949"/>
      <c r="NCV88" s="949"/>
      <c r="NCW88" s="949"/>
      <c r="NCX88" s="949"/>
      <c r="NCY88" s="949"/>
      <c r="NCZ88" s="949"/>
      <c r="NDA88" s="949"/>
      <c r="NDB88" s="949"/>
      <c r="NDC88" s="949"/>
      <c r="NDD88" s="949"/>
      <c r="NDE88" s="949"/>
      <c r="NDF88" s="949"/>
      <c r="NDG88" s="949"/>
      <c r="NDH88" s="949"/>
      <c r="NDI88" s="949"/>
      <c r="NDJ88" s="949"/>
      <c r="NDK88" s="949"/>
      <c r="NDL88" s="949"/>
      <c r="NDM88" s="949"/>
      <c r="NDN88" s="949"/>
      <c r="NDO88" s="949"/>
      <c r="NDP88" s="949"/>
      <c r="NDQ88" s="949"/>
      <c r="NDR88" s="949"/>
      <c r="NDS88" s="949"/>
      <c r="NDT88" s="949"/>
      <c r="NDU88" s="949"/>
      <c r="NDV88" s="949"/>
      <c r="NDW88" s="949"/>
      <c r="NDX88" s="949"/>
      <c r="NDY88" s="949"/>
      <c r="NDZ88" s="949"/>
      <c r="NEA88" s="949"/>
      <c r="NEB88" s="949"/>
      <c r="NEC88" s="949"/>
      <c r="NED88" s="949"/>
      <c r="NEE88" s="949"/>
      <c r="NEF88" s="949"/>
      <c r="NEG88" s="949"/>
      <c r="NEH88" s="949"/>
      <c r="NEI88" s="949"/>
      <c r="NEJ88" s="949"/>
      <c r="NEK88" s="949"/>
      <c r="NEL88" s="949"/>
      <c r="NEM88" s="949"/>
      <c r="NEN88" s="949"/>
      <c r="NEO88" s="949"/>
      <c r="NEP88" s="949"/>
      <c r="NEQ88" s="949"/>
      <c r="NER88" s="949"/>
      <c r="NES88" s="949"/>
      <c r="NET88" s="949"/>
      <c r="NEU88" s="949"/>
      <c r="NEV88" s="949"/>
      <c r="NEW88" s="949"/>
      <c r="NEX88" s="949"/>
      <c r="NEY88" s="949"/>
      <c r="NEZ88" s="949"/>
      <c r="NFA88" s="949"/>
      <c r="NFB88" s="949"/>
      <c r="NFC88" s="949"/>
      <c r="NFD88" s="949"/>
      <c r="NFE88" s="949"/>
      <c r="NFF88" s="949"/>
      <c r="NFG88" s="949"/>
      <c r="NFH88" s="949"/>
      <c r="NFI88" s="949"/>
      <c r="NFJ88" s="949"/>
      <c r="NFK88" s="949"/>
      <c r="NFL88" s="949"/>
      <c r="NFM88" s="949"/>
      <c r="NFN88" s="949"/>
      <c r="NFO88" s="949"/>
      <c r="NFP88" s="949"/>
      <c r="NFQ88" s="949"/>
      <c r="NFR88" s="949"/>
      <c r="NFS88" s="949"/>
      <c r="NFT88" s="949"/>
      <c r="NFU88" s="949"/>
      <c r="NFV88" s="949"/>
      <c r="NFW88" s="949"/>
      <c r="NFX88" s="949"/>
      <c r="NFY88" s="949"/>
      <c r="NFZ88" s="949"/>
      <c r="NGA88" s="949"/>
      <c r="NGB88" s="949"/>
      <c r="NGC88" s="949"/>
      <c r="NGD88" s="949"/>
      <c r="NGE88" s="949"/>
      <c r="NGF88" s="949"/>
      <c r="NGG88" s="949"/>
      <c r="NGH88" s="949"/>
      <c r="NGI88" s="949"/>
      <c r="NGJ88" s="949"/>
      <c r="NGK88" s="949"/>
      <c r="NGL88" s="949"/>
      <c r="NGM88" s="949"/>
      <c r="NGN88" s="949"/>
      <c r="NGO88" s="949"/>
      <c r="NGP88" s="949"/>
      <c r="NGQ88" s="949"/>
      <c r="NGR88" s="949"/>
      <c r="NGS88" s="949"/>
      <c r="NGT88" s="949"/>
      <c r="NGU88" s="949"/>
      <c r="NGV88" s="949"/>
      <c r="NGW88" s="949"/>
      <c r="NGX88" s="949"/>
      <c r="NGY88" s="949"/>
      <c r="NGZ88" s="949"/>
      <c r="NHA88" s="949"/>
      <c r="NHB88" s="949"/>
      <c r="NHC88" s="949"/>
      <c r="NHD88" s="949"/>
      <c r="NHE88" s="949"/>
      <c r="NHF88" s="949"/>
      <c r="NHG88" s="949"/>
      <c r="NHH88" s="949"/>
      <c r="NHI88" s="949"/>
      <c r="NHJ88" s="949"/>
      <c r="NHK88" s="949"/>
      <c r="NHL88" s="949"/>
      <c r="NHM88" s="949"/>
      <c r="NHN88" s="949"/>
      <c r="NHO88" s="949"/>
      <c r="NHP88" s="949"/>
      <c r="NHQ88" s="949"/>
      <c r="NHR88" s="949"/>
      <c r="NHS88" s="949"/>
      <c r="NHT88" s="949"/>
      <c r="NHU88" s="949"/>
      <c r="NHV88" s="949"/>
      <c r="NHW88" s="949"/>
      <c r="NHX88" s="949"/>
      <c r="NHY88" s="949"/>
      <c r="NHZ88" s="949"/>
      <c r="NIA88" s="949"/>
      <c r="NIB88" s="949"/>
      <c r="NIC88" s="949"/>
      <c r="NID88" s="949"/>
      <c r="NIE88" s="949"/>
      <c r="NIF88" s="949"/>
      <c r="NIG88" s="949"/>
      <c r="NIH88" s="949"/>
      <c r="NII88" s="949"/>
      <c r="NIJ88" s="949"/>
      <c r="NIK88" s="949"/>
      <c r="NIL88" s="949"/>
      <c r="NIM88" s="949"/>
      <c r="NIN88" s="949"/>
      <c r="NIO88" s="949"/>
      <c r="NIP88" s="949"/>
      <c r="NIQ88" s="949"/>
      <c r="NIR88" s="949"/>
      <c r="NIS88" s="949"/>
      <c r="NIT88" s="949"/>
      <c r="NIU88" s="949"/>
      <c r="NIV88" s="949"/>
      <c r="NIW88" s="949"/>
      <c r="NIX88" s="949"/>
      <c r="NIY88" s="949"/>
      <c r="NIZ88" s="949"/>
      <c r="NJA88" s="949"/>
      <c r="NJB88" s="949"/>
      <c r="NJC88" s="949"/>
      <c r="NJD88" s="949"/>
      <c r="NJE88" s="949"/>
      <c r="NJF88" s="949"/>
      <c r="NJG88" s="949"/>
      <c r="NJH88" s="949"/>
      <c r="NJI88" s="949"/>
      <c r="NJJ88" s="949"/>
      <c r="NJK88" s="949"/>
      <c r="NJL88" s="949"/>
      <c r="NJM88" s="949"/>
      <c r="NJN88" s="949"/>
      <c r="NJO88" s="949"/>
      <c r="NJP88" s="949"/>
      <c r="NJQ88" s="949"/>
      <c r="NJR88" s="949"/>
      <c r="NJS88" s="949"/>
      <c r="NJT88" s="949"/>
      <c r="NJU88" s="949"/>
      <c r="NJV88" s="949"/>
      <c r="NJW88" s="949"/>
      <c r="NJX88" s="949"/>
      <c r="NJY88" s="949"/>
      <c r="NJZ88" s="949"/>
      <c r="NKA88" s="949"/>
      <c r="NKB88" s="949"/>
      <c r="NKC88" s="949"/>
      <c r="NKD88" s="949"/>
      <c r="NKE88" s="949"/>
      <c r="NKF88" s="949"/>
      <c r="NKG88" s="949"/>
      <c r="NKH88" s="949"/>
      <c r="NKI88" s="949"/>
      <c r="NKJ88" s="949"/>
      <c r="NKK88" s="949"/>
      <c r="NKL88" s="949"/>
      <c r="NKM88" s="949"/>
      <c r="NKN88" s="949"/>
      <c r="NKO88" s="949"/>
      <c r="NKP88" s="949"/>
      <c r="NKQ88" s="949"/>
      <c r="NKR88" s="949"/>
      <c r="NKS88" s="949"/>
      <c r="NKT88" s="949"/>
      <c r="NKU88" s="949"/>
      <c r="NKV88" s="949"/>
      <c r="NKW88" s="949"/>
      <c r="NKX88" s="949"/>
      <c r="NKY88" s="949"/>
      <c r="NKZ88" s="949"/>
      <c r="NLA88" s="949"/>
      <c r="NLB88" s="949"/>
      <c r="NLC88" s="949"/>
      <c r="NLD88" s="949"/>
      <c r="NLE88" s="949"/>
      <c r="NLF88" s="949"/>
      <c r="NLG88" s="949"/>
      <c r="NLH88" s="949"/>
      <c r="NLI88" s="949"/>
      <c r="NLJ88" s="949"/>
      <c r="NLK88" s="949"/>
      <c r="NLL88" s="949"/>
      <c r="NLM88" s="949"/>
      <c r="NLN88" s="949"/>
      <c r="NLO88" s="949"/>
      <c r="NLP88" s="949"/>
      <c r="NLQ88" s="949"/>
      <c r="NLR88" s="949"/>
      <c r="NLS88" s="949"/>
      <c r="NLT88" s="949"/>
      <c r="NLU88" s="949"/>
      <c r="NLV88" s="949"/>
      <c r="NLW88" s="949"/>
      <c r="NLX88" s="949"/>
      <c r="NLY88" s="949"/>
      <c r="NLZ88" s="949"/>
      <c r="NMA88" s="949"/>
      <c r="NMB88" s="949"/>
      <c r="NMC88" s="949"/>
      <c r="NMD88" s="949"/>
      <c r="NME88" s="949"/>
      <c r="NMF88" s="949"/>
      <c r="NMG88" s="949"/>
      <c r="NMH88" s="949"/>
      <c r="NMI88" s="949"/>
      <c r="NMJ88" s="949"/>
      <c r="NMK88" s="949"/>
      <c r="NML88" s="949"/>
      <c r="NMM88" s="949"/>
      <c r="NMN88" s="949"/>
      <c r="NMO88" s="949"/>
      <c r="NMP88" s="949"/>
      <c r="NMQ88" s="949"/>
      <c r="NMR88" s="949"/>
      <c r="NMS88" s="949"/>
      <c r="NMT88" s="949"/>
      <c r="NMU88" s="949"/>
      <c r="NMV88" s="949"/>
      <c r="NMW88" s="949"/>
      <c r="NMX88" s="949"/>
      <c r="NMY88" s="949"/>
      <c r="NMZ88" s="949"/>
      <c r="NNA88" s="949"/>
      <c r="NNB88" s="949"/>
      <c r="NNC88" s="949"/>
      <c r="NND88" s="949"/>
      <c r="NNE88" s="949"/>
      <c r="NNF88" s="949"/>
      <c r="NNG88" s="949"/>
      <c r="NNH88" s="949"/>
      <c r="NNI88" s="949"/>
      <c r="NNJ88" s="949"/>
      <c r="NNK88" s="949"/>
      <c r="NNL88" s="949"/>
      <c r="NNM88" s="949"/>
      <c r="NNN88" s="949"/>
      <c r="NNO88" s="949"/>
      <c r="NNP88" s="949"/>
      <c r="NNQ88" s="949"/>
      <c r="NNR88" s="949"/>
      <c r="NNS88" s="949"/>
      <c r="NNT88" s="949"/>
      <c r="NNU88" s="949"/>
      <c r="NNV88" s="949"/>
      <c r="NNW88" s="949"/>
      <c r="NNX88" s="949"/>
      <c r="NNY88" s="949"/>
      <c r="NNZ88" s="949"/>
      <c r="NOA88" s="949"/>
      <c r="NOB88" s="949"/>
      <c r="NOC88" s="949"/>
      <c r="NOD88" s="949"/>
      <c r="NOE88" s="949"/>
      <c r="NOF88" s="949"/>
      <c r="NOG88" s="949"/>
      <c r="NOH88" s="949"/>
      <c r="NOI88" s="949"/>
      <c r="NOJ88" s="949"/>
      <c r="NOK88" s="949"/>
      <c r="NOL88" s="949"/>
      <c r="NOM88" s="949"/>
      <c r="NON88" s="949"/>
      <c r="NOO88" s="949"/>
      <c r="NOP88" s="949"/>
      <c r="NOQ88" s="949"/>
      <c r="NOR88" s="949"/>
      <c r="NOS88" s="949"/>
      <c r="NOT88" s="949"/>
      <c r="NOU88" s="949"/>
      <c r="NOV88" s="949"/>
      <c r="NOW88" s="949"/>
      <c r="NOX88" s="949"/>
      <c r="NOY88" s="949"/>
      <c r="NOZ88" s="949"/>
      <c r="NPA88" s="949"/>
      <c r="NPB88" s="949"/>
      <c r="NPC88" s="949"/>
      <c r="NPD88" s="949"/>
      <c r="NPE88" s="949"/>
      <c r="NPF88" s="949"/>
      <c r="NPG88" s="949"/>
      <c r="NPH88" s="949"/>
      <c r="NPI88" s="949"/>
      <c r="NPJ88" s="949"/>
      <c r="NPK88" s="949"/>
      <c r="NPL88" s="949"/>
      <c r="NPM88" s="949"/>
      <c r="NPN88" s="949"/>
      <c r="NPO88" s="949"/>
      <c r="NPP88" s="949"/>
      <c r="NPQ88" s="949"/>
      <c r="NPR88" s="949"/>
      <c r="NPS88" s="949"/>
      <c r="NPT88" s="949"/>
      <c r="NPU88" s="949"/>
      <c r="NPV88" s="949"/>
      <c r="NPW88" s="949"/>
      <c r="NPX88" s="949"/>
      <c r="NPY88" s="949"/>
      <c r="NPZ88" s="949"/>
      <c r="NQA88" s="949"/>
      <c r="NQB88" s="949"/>
      <c r="NQC88" s="949"/>
      <c r="NQD88" s="949"/>
      <c r="NQE88" s="949"/>
      <c r="NQF88" s="949"/>
      <c r="NQG88" s="949"/>
      <c r="NQH88" s="949"/>
      <c r="NQI88" s="949"/>
      <c r="NQJ88" s="949"/>
      <c r="NQK88" s="949"/>
      <c r="NQL88" s="949"/>
      <c r="NQM88" s="949"/>
      <c r="NQN88" s="949"/>
      <c r="NQO88" s="949"/>
      <c r="NQP88" s="949"/>
      <c r="NQQ88" s="949"/>
      <c r="NQR88" s="949"/>
      <c r="NQS88" s="949"/>
      <c r="NQT88" s="949"/>
      <c r="NQU88" s="949"/>
      <c r="NQV88" s="949"/>
      <c r="NQW88" s="949"/>
      <c r="NQX88" s="949"/>
      <c r="NQY88" s="949"/>
      <c r="NQZ88" s="949"/>
      <c r="NRA88" s="949"/>
      <c r="NRB88" s="949"/>
      <c r="NRC88" s="949"/>
      <c r="NRD88" s="949"/>
      <c r="NRE88" s="949"/>
      <c r="NRF88" s="949"/>
      <c r="NRG88" s="949"/>
      <c r="NRH88" s="949"/>
      <c r="NRI88" s="949"/>
      <c r="NRJ88" s="949"/>
      <c r="NRK88" s="949"/>
      <c r="NRL88" s="949"/>
      <c r="NRM88" s="949"/>
      <c r="NRN88" s="949"/>
      <c r="NRO88" s="949"/>
      <c r="NRP88" s="949"/>
      <c r="NRQ88" s="949"/>
      <c r="NRR88" s="949"/>
      <c r="NRS88" s="949"/>
      <c r="NRT88" s="949"/>
      <c r="NRU88" s="949"/>
      <c r="NRV88" s="949"/>
      <c r="NRW88" s="949"/>
      <c r="NRX88" s="949"/>
      <c r="NRY88" s="949"/>
      <c r="NRZ88" s="949"/>
      <c r="NSA88" s="949"/>
      <c r="NSB88" s="949"/>
      <c r="NSC88" s="949"/>
      <c r="NSD88" s="949"/>
      <c r="NSE88" s="949"/>
      <c r="NSF88" s="949"/>
      <c r="NSG88" s="949"/>
      <c r="NSH88" s="949"/>
      <c r="NSI88" s="949"/>
      <c r="NSJ88" s="949"/>
      <c r="NSK88" s="949"/>
      <c r="NSL88" s="949"/>
      <c r="NSM88" s="949"/>
      <c r="NSN88" s="949"/>
      <c r="NSO88" s="949"/>
      <c r="NSP88" s="949"/>
      <c r="NSQ88" s="949"/>
      <c r="NSR88" s="949"/>
      <c r="NSS88" s="949"/>
      <c r="NST88" s="949"/>
      <c r="NSU88" s="949"/>
      <c r="NSV88" s="949"/>
      <c r="NSW88" s="949"/>
      <c r="NSX88" s="949"/>
      <c r="NSY88" s="949"/>
      <c r="NSZ88" s="949"/>
      <c r="NTA88" s="949"/>
      <c r="NTB88" s="949"/>
      <c r="NTC88" s="949"/>
      <c r="NTD88" s="949"/>
      <c r="NTE88" s="949"/>
      <c r="NTF88" s="949"/>
      <c r="NTG88" s="949"/>
      <c r="NTH88" s="949"/>
      <c r="NTI88" s="949"/>
      <c r="NTJ88" s="949"/>
      <c r="NTK88" s="949"/>
      <c r="NTL88" s="949"/>
      <c r="NTM88" s="949"/>
      <c r="NTN88" s="949"/>
      <c r="NTO88" s="949"/>
      <c r="NTP88" s="949"/>
      <c r="NTQ88" s="949"/>
      <c r="NTR88" s="949"/>
      <c r="NTS88" s="949"/>
      <c r="NTT88" s="949"/>
      <c r="NTU88" s="949"/>
      <c r="NTV88" s="949"/>
      <c r="NTW88" s="949"/>
      <c r="NTX88" s="949"/>
      <c r="NTY88" s="949"/>
      <c r="NTZ88" s="949"/>
      <c r="NUA88" s="949"/>
      <c r="NUB88" s="949"/>
      <c r="NUC88" s="949"/>
      <c r="NUD88" s="949"/>
      <c r="NUE88" s="949"/>
      <c r="NUF88" s="949"/>
      <c r="NUG88" s="949"/>
      <c r="NUH88" s="949"/>
      <c r="NUI88" s="949"/>
      <c r="NUJ88" s="949"/>
      <c r="NUK88" s="949"/>
      <c r="NUL88" s="949"/>
      <c r="NUM88" s="949"/>
      <c r="NUN88" s="949"/>
      <c r="NUO88" s="949"/>
      <c r="NUP88" s="949"/>
      <c r="NUQ88" s="949"/>
      <c r="NUR88" s="949"/>
      <c r="NUS88" s="949"/>
      <c r="NUT88" s="949"/>
      <c r="NUU88" s="949"/>
      <c r="NUV88" s="949"/>
      <c r="NUW88" s="949"/>
      <c r="NUX88" s="949"/>
      <c r="NUY88" s="949"/>
      <c r="NUZ88" s="949"/>
      <c r="NVA88" s="949"/>
      <c r="NVB88" s="949"/>
      <c r="NVC88" s="949"/>
      <c r="NVD88" s="949"/>
      <c r="NVE88" s="949"/>
      <c r="NVF88" s="949"/>
      <c r="NVG88" s="949"/>
      <c r="NVH88" s="949"/>
      <c r="NVI88" s="949"/>
      <c r="NVJ88" s="949"/>
      <c r="NVK88" s="949"/>
      <c r="NVL88" s="949"/>
      <c r="NVM88" s="949"/>
      <c r="NVN88" s="949"/>
      <c r="NVO88" s="949"/>
      <c r="NVP88" s="949"/>
      <c r="NVQ88" s="949"/>
      <c r="NVR88" s="949"/>
      <c r="NVS88" s="949"/>
      <c r="NVT88" s="949"/>
      <c r="NVU88" s="949"/>
      <c r="NVV88" s="949"/>
      <c r="NVW88" s="949"/>
      <c r="NVX88" s="949"/>
      <c r="NVY88" s="949"/>
      <c r="NVZ88" s="949"/>
      <c r="NWA88" s="949"/>
      <c r="NWB88" s="949"/>
      <c r="NWC88" s="949"/>
      <c r="NWD88" s="949"/>
      <c r="NWE88" s="949"/>
      <c r="NWF88" s="949"/>
      <c r="NWG88" s="949"/>
      <c r="NWH88" s="949"/>
      <c r="NWI88" s="949"/>
      <c r="NWJ88" s="949"/>
      <c r="NWK88" s="949"/>
      <c r="NWL88" s="949"/>
      <c r="NWM88" s="949"/>
      <c r="NWN88" s="949"/>
      <c r="NWO88" s="949"/>
      <c r="NWP88" s="949"/>
      <c r="NWQ88" s="949"/>
      <c r="NWR88" s="949"/>
      <c r="NWS88" s="949"/>
      <c r="NWT88" s="949"/>
      <c r="NWU88" s="949"/>
      <c r="NWV88" s="949"/>
      <c r="NWW88" s="949"/>
      <c r="NWX88" s="949"/>
      <c r="NWY88" s="949"/>
      <c r="NWZ88" s="949"/>
      <c r="NXA88" s="949"/>
      <c r="NXB88" s="949"/>
      <c r="NXC88" s="949"/>
      <c r="NXD88" s="949"/>
      <c r="NXE88" s="949"/>
      <c r="NXF88" s="949"/>
      <c r="NXG88" s="949"/>
      <c r="NXH88" s="949"/>
      <c r="NXI88" s="949"/>
      <c r="NXJ88" s="949"/>
      <c r="NXK88" s="949"/>
      <c r="NXL88" s="949"/>
      <c r="NXM88" s="949"/>
      <c r="NXN88" s="949"/>
      <c r="NXO88" s="949"/>
      <c r="NXP88" s="949"/>
      <c r="NXQ88" s="949"/>
      <c r="NXR88" s="949"/>
      <c r="NXS88" s="949"/>
      <c r="NXT88" s="949"/>
      <c r="NXU88" s="949"/>
      <c r="NXV88" s="949"/>
      <c r="NXW88" s="949"/>
      <c r="NXX88" s="949"/>
      <c r="NXY88" s="949"/>
      <c r="NXZ88" s="949"/>
      <c r="NYA88" s="949"/>
      <c r="NYB88" s="949"/>
      <c r="NYC88" s="949"/>
      <c r="NYD88" s="949"/>
      <c r="NYE88" s="949"/>
      <c r="NYF88" s="949"/>
      <c r="NYG88" s="949"/>
      <c r="NYH88" s="949"/>
      <c r="NYI88" s="949"/>
      <c r="NYJ88" s="949"/>
      <c r="NYK88" s="949"/>
      <c r="NYL88" s="949"/>
      <c r="NYM88" s="949"/>
      <c r="NYN88" s="949"/>
      <c r="NYO88" s="949"/>
      <c r="NYP88" s="949"/>
      <c r="NYQ88" s="949"/>
      <c r="NYR88" s="949"/>
      <c r="NYS88" s="949"/>
      <c r="NYT88" s="949"/>
      <c r="NYU88" s="949"/>
      <c r="NYV88" s="949"/>
      <c r="NYW88" s="949"/>
      <c r="NYX88" s="949"/>
      <c r="NYY88" s="949"/>
      <c r="NYZ88" s="949"/>
      <c r="NZA88" s="949"/>
      <c r="NZB88" s="949"/>
      <c r="NZC88" s="949"/>
      <c r="NZD88" s="949"/>
      <c r="NZE88" s="949"/>
      <c r="NZF88" s="949"/>
      <c r="NZG88" s="949"/>
      <c r="NZH88" s="949"/>
      <c r="NZI88" s="949"/>
      <c r="NZJ88" s="949"/>
      <c r="NZK88" s="949"/>
      <c r="NZL88" s="949"/>
      <c r="NZM88" s="949"/>
      <c r="NZN88" s="949"/>
      <c r="NZO88" s="949"/>
      <c r="NZP88" s="949"/>
      <c r="NZQ88" s="949"/>
      <c r="NZR88" s="949"/>
      <c r="NZS88" s="949"/>
      <c r="NZT88" s="949"/>
      <c r="NZU88" s="949"/>
      <c r="NZV88" s="949"/>
      <c r="NZW88" s="949"/>
      <c r="NZX88" s="949"/>
      <c r="NZY88" s="949"/>
      <c r="NZZ88" s="949"/>
      <c r="OAA88" s="949"/>
      <c r="OAB88" s="949"/>
      <c r="OAC88" s="949"/>
      <c r="OAD88" s="949"/>
      <c r="OAE88" s="949"/>
      <c r="OAF88" s="949"/>
      <c r="OAG88" s="949"/>
      <c r="OAH88" s="949"/>
      <c r="OAI88" s="949"/>
      <c r="OAJ88" s="949"/>
      <c r="OAK88" s="949"/>
      <c r="OAL88" s="949"/>
      <c r="OAM88" s="949"/>
      <c r="OAN88" s="949"/>
      <c r="OAO88" s="949"/>
      <c r="OAP88" s="949"/>
      <c r="OAQ88" s="949"/>
      <c r="OAR88" s="949"/>
      <c r="OAS88" s="949"/>
      <c r="OAT88" s="949"/>
      <c r="OAU88" s="949"/>
      <c r="OAV88" s="949"/>
      <c r="OAW88" s="949"/>
      <c r="OAX88" s="949"/>
      <c r="OAY88" s="949"/>
      <c r="OAZ88" s="949"/>
      <c r="OBA88" s="949"/>
      <c r="OBB88" s="949"/>
      <c r="OBC88" s="949"/>
      <c r="OBD88" s="949"/>
      <c r="OBE88" s="949"/>
      <c r="OBF88" s="949"/>
      <c r="OBG88" s="949"/>
      <c r="OBH88" s="949"/>
      <c r="OBI88" s="949"/>
      <c r="OBJ88" s="949"/>
      <c r="OBK88" s="949"/>
      <c r="OBL88" s="949"/>
      <c r="OBM88" s="949"/>
      <c r="OBN88" s="949"/>
      <c r="OBO88" s="949"/>
      <c r="OBP88" s="949"/>
      <c r="OBQ88" s="949"/>
      <c r="OBR88" s="949"/>
      <c r="OBS88" s="949"/>
      <c r="OBT88" s="949"/>
      <c r="OBU88" s="949"/>
      <c r="OBV88" s="949"/>
      <c r="OBW88" s="949"/>
      <c r="OBX88" s="949"/>
      <c r="OBY88" s="949"/>
      <c r="OBZ88" s="949"/>
      <c r="OCA88" s="949"/>
      <c r="OCB88" s="949"/>
      <c r="OCC88" s="949"/>
      <c r="OCD88" s="949"/>
      <c r="OCE88" s="949"/>
      <c r="OCF88" s="949"/>
      <c r="OCG88" s="949"/>
      <c r="OCH88" s="949"/>
      <c r="OCI88" s="949"/>
      <c r="OCJ88" s="949"/>
      <c r="OCK88" s="949"/>
      <c r="OCL88" s="949"/>
      <c r="OCM88" s="949"/>
      <c r="OCN88" s="949"/>
      <c r="OCO88" s="949"/>
      <c r="OCP88" s="949"/>
      <c r="OCQ88" s="949"/>
      <c r="OCR88" s="949"/>
      <c r="OCS88" s="949"/>
      <c r="OCT88" s="949"/>
      <c r="OCU88" s="949"/>
      <c r="OCV88" s="949"/>
      <c r="OCW88" s="949"/>
      <c r="OCX88" s="949"/>
      <c r="OCY88" s="949"/>
      <c r="OCZ88" s="949"/>
      <c r="ODA88" s="949"/>
      <c r="ODB88" s="949"/>
      <c r="ODC88" s="949"/>
      <c r="ODD88" s="949"/>
      <c r="ODE88" s="949"/>
      <c r="ODF88" s="949"/>
      <c r="ODG88" s="949"/>
      <c r="ODH88" s="949"/>
      <c r="ODI88" s="949"/>
      <c r="ODJ88" s="949"/>
      <c r="ODK88" s="949"/>
      <c r="ODL88" s="949"/>
      <c r="ODM88" s="949"/>
      <c r="ODN88" s="949"/>
      <c r="ODO88" s="949"/>
      <c r="ODP88" s="949"/>
      <c r="ODQ88" s="949"/>
      <c r="ODR88" s="949"/>
      <c r="ODS88" s="949"/>
      <c r="ODT88" s="949"/>
      <c r="ODU88" s="949"/>
      <c r="ODV88" s="949"/>
      <c r="ODW88" s="949"/>
      <c r="ODX88" s="949"/>
      <c r="ODY88" s="949"/>
      <c r="ODZ88" s="949"/>
      <c r="OEA88" s="949"/>
      <c r="OEB88" s="949"/>
      <c r="OEC88" s="949"/>
      <c r="OED88" s="949"/>
      <c r="OEE88" s="949"/>
      <c r="OEF88" s="949"/>
      <c r="OEG88" s="949"/>
      <c r="OEH88" s="949"/>
      <c r="OEI88" s="949"/>
      <c r="OEJ88" s="949"/>
      <c r="OEK88" s="949"/>
      <c r="OEL88" s="949"/>
      <c r="OEM88" s="949"/>
      <c r="OEN88" s="949"/>
      <c r="OEO88" s="949"/>
      <c r="OEP88" s="949"/>
      <c r="OEQ88" s="949"/>
      <c r="OER88" s="949"/>
      <c r="OES88" s="949"/>
      <c r="OET88" s="949"/>
      <c r="OEU88" s="949"/>
      <c r="OEV88" s="949"/>
      <c r="OEW88" s="949"/>
      <c r="OEX88" s="949"/>
      <c r="OEY88" s="949"/>
      <c r="OEZ88" s="949"/>
      <c r="OFA88" s="949"/>
      <c r="OFB88" s="949"/>
      <c r="OFC88" s="949"/>
      <c r="OFD88" s="949"/>
      <c r="OFE88" s="949"/>
      <c r="OFF88" s="949"/>
      <c r="OFG88" s="949"/>
      <c r="OFH88" s="949"/>
      <c r="OFI88" s="949"/>
      <c r="OFJ88" s="949"/>
      <c r="OFK88" s="949"/>
      <c r="OFL88" s="949"/>
      <c r="OFM88" s="949"/>
      <c r="OFN88" s="949"/>
      <c r="OFO88" s="949"/>
      <c r="OFP88" s="949"/>
      <c r="OFQ88" s="949"/>
      <c r="OFR88" s="949"/>
      <c r="OFS88" s="949"/>
      <c r="OFT88" s="949"/>
      <c r="OFU88" s="949"/>
      <c r="OFV88" s="949"/>
      <c r="OFW88" s="949"/>
      <c r="OFX88" s="949"/>
      <c r="OFY88" s="949"/>
      <c r="OFZ88" s="949"/>
      <c r="OGA88" s="949"/>
      <c r="OGB88" s="949"/>
      <c r="OGC88" s="949"/>
      <c r="OGD88" s="949"/>
      <c r="OGE88" s="949"/>
      <c r="OGF88" s="949"/>
      <c r="OGG88" s="949"/>
      <c r="OGH88" s="949"/>
      <c r="OGI88" s="949"/>
      <c r="OGJ88" s="949"/>
      <c r="OGK88" s="949"/>
      <c r="OGL88" s="949"/>
      <c r="OGM88" s="949"/>
      <c r="OGN88" s="949"/>
      <c r="OGO88" s="949"/>
      <c r="OGP88" s="949"/>
      <c r="OGQ88" s="949"/>
      <c r="OGR88" s="949"/>
      <c r="OGS88" s="949"/>
      <c r="OGT88" s="949"/>
      <c r="OGU88" s="949"/>
      <c r="OGV88" s="949"/>
      <c r="OGW88" s="949"/>
      <c r="OGX88" s="949"/>
      <c r="OGY88" s="949"/>
      <c r="OGZ88" s="949"/>
      <c r="OHA88" s="949"/>
      <c r="OHB88" s="949"/>
      <c r="OHC88" s="949"/>
      <c r="OHD88" s="949"/>
      <c r="OHE88" s="949"/>
      <c r="OHF88" s="949"/>
      <c r="OHG88" s="949"/>
      <c r="OHH88" s="949"/>
      <c r="OHI88" s="949"/>
      <c r="OHJ88" s="949"/>
      <c r="OHK88" s="949"/>
      <c r="OHL88" s="949"/>
      <c r="OHM88" s="949"/>
      <c r="OHN88" s="949"/>
      <c r="OHO88" s="949"/>
      <c r="OHP88" s="949"/>
      <c r="OHQ88" s="949"/>
      <c r="OHR88" s="949"/>
      <c r="OHS88" s="949"/>
      <c r="OHT88" s="949"/>
      <c r="OHU88" s="949"/>
      <c r="OHV88" s="949"/>
      <c r="OHW88" s="949"/>
      <c r="OHX88" s="949"/>
      <c r="OHY88" s="949"/>
      <c r="OHZ88" s="949"/>
      <c r="OIA88" s="949"/>
      <c r="OIB88" s="949"/>
      <c r="OIC88" s="949"/>
      <c r="OID88" s="949"/>
      <c r="OIE88" s="949"/>
      <c r="OIF88" s="949"/>
      <c r="OIG88" s="949"/>
      <c r="OIH88" s="949"/>
      <c r="OII88" s="949"/>
      <c r="OIJ88" s="949"/>
      <c r="OIK88" s="949"/>
      <c r="OIL88" s="949"/>
      <c r="OIM88" s="949"/>
      <c r="OIN88" s="949"/>
      <c r="OIO88" s="949"/>
      <c r="OIP88" s="949"/>
      <c r="OIQ88" s="949"/>
      <c r="OIR88" s="949"/>
      <c r="OIS88" s="949"/>
      <c r="OIT88" s="949"/>
      <c r="OIU88" s="949"/>
      <c r="OIV88" s="949"/>
      <c r="OIW88" s="949"/>
      <c r="OIX88" s="949"/>
      <c r="OIY88" s="949"/>
      <c r="OIZ88" s="949"/>
      <c r="OJA88" s="949"/>
      <c r="OJB88" s="949"/>
      <c r="OJC88" s="949"/>
      <c r="OJD88" s="949"/>
      <c r="OJE88" s="949"/>
      <c r="OJF88" s="949"/>
      <c r="OJG88" s="949"/>
      <c r="OJH88" s="949"/>
      <c r="OJI88" s="949"/>
      <c r="OJJ88" s="949"/>
      <c r="OJK88" s="949"/>
      <c r="OJL88" s="949"/>
      <c r="OJM88" s="949"/>
      <c r="OJN88" s="949"/>
      <c r="OJO88" s="949"/>
      <c r="OJP88" s="949"/>
      <c r="OJQ88" s="949"/>
      <c r="OJR88" s="949"/>
      <c r="OJS88" s="949"/>
      <c r="OJT88" s="949"/>
      <c r="OJU88" s="949"/>
      <c r="OJV88" s="949"/>
      <c r="OJW88" s="949"/>
      <c r="OJX88" s="949"/>
      <c r="OJY88" s="949"/>
      <c r="OJZ88" s="949"/>
      <c r="OKA88" s="949"/>
      <c r="OKB88" s="949"/>
      <c r="OKC88" s="949"/>
      <c r="OKD88" s="949"/>
      <c r="OKE88" s="949"/>
      <c r="OKF88" s="949"/>
      <c r="OKG88" s="949"/>
      <c r="OKH88" s="949"/>
      <c r="OKI88" s="949"/>
      <c r="OKJ88" s="949"/>
      <c r="OKK88" s="949"/>
      <c r="OKL88" s="949"/>
      <c r="OKM88" s="949"/>
      <c r="OKN88" s="949"/>
      <c r="OKO88" s="949"/>
      <c r="OKP88" s="949"/>
      <c r="OKQ88" s="949"/>
      <c r="OKR88" s="949"/>
      <c r="OKS88" s="949"/>
      <c r="OKT88" s="949"/>
      <c r="OKU88" s="949"/>
      <c r="OKV88" s="949"/>
      <c r="OKW88" s="949"/>
      <c r="OKX88" s="949"/>
      <c r="OKY88" s="949"/>
      <c r="OKZ88" s="949"/>
      <c r="OLA88" s="949"/>
      <c r="OLB88" s="949"/>
      <c r="OLC88" s="949"/>
      <c r="OLD88" s="949"/>
      <c r="OLE88" s="949"/>
      <c r="OLF88" s="949"/>
      <c r="OLG88" s="949"/>
      <c r="OLH88" s="949"/>
      <c r="OLI88" s="949"/>
      <c r="OLJ88" s="949"/>
      <c r="OLK88" s="949"/>
      <c r="OLL88" s="949"/>
      <c r="OLM88" s="949"/>
      <c r="OLN88" s="949"/>
      <c r="OLO88" s="949"/>
      <c r="OLP88" s="949"/>
      <c r="OLQ88" s="949"/>
      <c r="OLR88" s="949"/>
      <c r="OLS88" s="949"/>
      <c r="OLT88" s="949"/>
      <c r="OLU88" s="949"/>
      <c r="OLV88" s="949"/>
      <c r="OLW88" s="949"/>
      <c r="OLX88" s="949"/>
      <c r="OLY88" s="949"/>
      <c r="OLZ88" s="949"/>
      <c r="OMA88" s="949"/>
      <c r="OMB88" s="949"/>
      <c r="OMC88" s="949"/>
      <c r="OMD88" s="949"/>
      <c r="OME88" s="949"/>
      <c r="OMF88" s="949"/>
      <c r="OMG88" s="949"/>
      <c r="OMH88" s="949"/>
      <c r="OMI88" s="949"/>
      <c r="OMJ88" s="949"/>
      <c r="OMK88" s="949"/>
      <c r="OML88" s="949"/>
      <c r="OMM88" s="949"/>
      <c r="OMN88" s="949"/>
      <c r="OMO88" s="949"/>
      <c r="OMP88" s="949"/>
      <c r="OMQ88" s="949"/>
      <c r="OMR88" s="949"/>
      <c r="OMS88" s="949"/>
      <c r="OMT88" s="949"/>
      <c r="OMU88" s="949"/>
      <c r="OMV88" s="949"/>
      <c r="OMW88" s="949"/>
      <c r="OMX88" s="949"/>
      <c r="OMY88" s="949"/>
      <c r="OMZ88" s="949"/>
      <c r="ONA88" s="949"/>
      <c r="ONB88" s="949"/>
      <c r="ONC88" s="949"/>
      <c r="OND88" s="949"/>
      <c r="ONE88" s="949"/>
      <c r="ONF88" s="949"/>
      <c r="ONG88" s="949"/>
      <c r="ONH88" s="949"/>
      <c r="ONI88" s="949"/>
      <c r="ONJ88" s="949"/>
      <c r="ONK88" s="949"/>
      <c r="ONL88" s="949"/>
      <c r="ONM88" s="949"/>
      <c r="ONN88" s="949"/>
      <c r="ONO88" s="949"/>
      <c r="ONP88" s="949"/>
      <c r="ONQ88" s="949"/>
      <c r="ONR88" s="949"/>
      <c r="ONS88" s="949"/>
      <c r="ONT88" s="949"/>
      <c r="ONU88" s="949"/>
      <c r="ONV88" s="949"/>
      <c r="ONW88" s="949"/>
      <c r="ONX88" s="949"/>
      <c r="ONY88" s="949"/>
      <c r="ONZ88" s="949"/>
      <c r="OOA88" s="949"/>
      <c r="OOB88" s="949"/>
      <c r="OOC88" s="949"/>
      <c r="OOD88" s="949"/>
      <c r="OOE88" s="949"/>
      <c r="OOF88" s="949"/>
      <c r="OOG88" s="949"/>
      <c r="OOH88" s="949"/>
      <c r="OOI88" s="949"/>
      <c r="OOJ88" s="949"/>
      <c r="OOK88" s="949"/>
      <c r="OOL88" s="949"/>
      <c r="OOM88" s="949"/>
      <c r="OON88" s="949"/>
      <c r="OOO88" s="949"/>
      <c r="OOP88" s="949"/>
      <c r="OOQ88" s="949"/>
      <c r="OOR88" s="949"/>
      <c r="OOS88" s="949"/>
      <c r="OOT88" s="949"/>
      <c r="OOU88" s="949"/>
      <c r="OOV88" s="949"/>
      <c r="OOW88" s="949"/>
      <c r="OOX88" s="949"/>
      <c r="OOY88" s="949"/>
      <c r="OOZ88" s="949"/>
      <c r="OPA88" s="949"/>
      <c r="OPB88" s="949"/>
      <c r="OPC88" s="949"/>
      <c r="OPD88" s="949"/>
      <c r="OPE88" s="949"/>
      <c r="OPF88" s="949"/>
      <c r="OPG88" s="949"/>
      <c r="OPH88" s="949"/>
      <c r="OPI88" s="949"/>
      <c r="OPJ88" s="949"/>
      <c r="OPK88" s="949"/>
      <c r="OPL88" s="949"/>
      <c r="OPM88" s="949"/>
      <c r="OPN88" s="949"/>
      <c r="OPO88" s="949"/>
      <c r="OPP88" s="949"/>
      <c r="OPQ88" s="949"/>
      <c r="OPR88" s="949"/>
      <c r="OPS88" s="949"/>
      <c r="OPT88" s="949"/>
      <c r="OPU88" s="949"/>
      <c r="OPV88" s="949"/>
      <c r="OPW88" s="949"/>
      <c r="OPX88" s="949"/>
      <c r="OPY88" s="949"/>
      <c r="OPZ88" s="949"/>
      <c r="OQA88" s="949"/>
      <c r="OQB88" s="949"/>
      <c r="OQC88" s="949"/>
      <c r="OQD88" s="949"/>
      <c r="OQE88" s="949"/>
      <c r="OQF88" s="949"/>
      <c r="OQG88" s="949"/>
      <c r="OQH88" s="949"/>
      <c r="OQI88" s="949"/>
      <c r="OQJ88" s="949"/>
      <c r="OQK88" s="949"/>
      <c r="OQL88" s="949"/>
      <c r="OQM88" s="949"/>
      <c r="OQN88" s="949"/>
      <c r="OQO88" s="949"/>
      <c r="OQP88" s="949"/>
      <c r="OQQ88" s="949"/>
      <c r="OQR88" s="949"/>
      <c r="OQS88" s="949"/>
      <c r="OQT88" s="949"/>
      <c r="OQU88" s="949"/>
      <c r="OQV88" s="949"/>
      <c r="OQW88" s="949"/>
      <c r="OQX88" s="949"/>
      <c r="OQY88" s="949"/>
      <c r="OQZ88" s="949"/>
      <c r="ORA88" s="949"/>
      <c r="ORB88" s="949"/>
      <c r="ORC88" s="949"/>
      <c r="ORD88" s="949"/>
      <c r="ORE88" s="949"/>
      <c r="ORF88" s="949"/>
      <c r="ORG88" s="949"/>
      <c r="ORH88" s="949"/>
      <c r="ORI88" s="949"/>
      <c r="ORJ88" s="949"/>
      <c r="ORK88" s="949"/>
      <c r="ORL88" s="949"/>
      <c r="ORM88" s="949"/>
      <c r="ORN88" s="949"/>
      <c r="ORO88" s="949"/>
      <c r="ORP88" s="949"/>
      <c r="ORQ88" s="949"/>
      <c r="ORR88" s="949"/>
      <c r="ORS88" s="949"/>
      <c r="ORT88" s="949"/>
      <c r="ORU88" s="949"/>
      <c r="ORV88" s="949"/>
      <c r="ORW88" s="949"/>
      <c r="ORX88" s="949"/>
      <c r="ORY88" s="949"/>
      <c r="ORZ88" s="949"/>
      <c r="OSA88" s="949"/>
      <c r="OSB88" s="949"/>
      <c r="OSC88" s="949"/>
      <c r="OSD88" s="949"/>
      <c r="OSE88" s="949"/>
      <c r="OSF88" s="949"/>
      <c r="OSG88" s="949"/>
      <c r="OSH88" s="949"/>
      <c r="OSI88" s="949"/>
      <c r="OSJ88" s="949"/>
      <c r="OSK88" s="949"/>
      <c r="OSL88" s="949"/>
      <c r="OSM88" s="949"/>
      <c r="OSN88" s="949"/>
      <c r="OSO88" s="949"/>
      <c r="OSP88" s="949"/>
      <c r="OSQ88" s="949"/>
      <c r="OSR88" s="949"/>
      <c r="OSS88" s="949"/>
      <c r="OST88" s="949"/>
      <c r="OSU88" s="949"/>
      <c r="OSV88" s="949"/>
      <c r="OSW88" s="949"/>
      <c r="OSX88" s="949"/>
      <c r="OSY88" s="949"/>
      <c r="OSZ88" s="949"/>
      <c r="OTA88" s="949"/>
      <c r="OTB88" s="949"/>
      <c r="OTC88" s="949"/>
      <c r="OTD88" s="949"/>
      <c r="OTE88" s="949"/>
      <c r="OTF88" s="949"/>
      <c r="OTG88" s="949"/>
      <c r="OTH88" s="949"/>
      <c r="OTI88" s="949"/>
      <c r="OTJ88" s="949"/>
      <c r="OTK88" s="949"/>
      <c r="OTL88" s="949"/>
      <c r="OTM88" s="949"/>
      <c r="OTN88" s="949"/>
      <c r="OTO88" s="949"/>
      <c r="OTP88" s="949"/>
      <c r="OTQ88" s="949"/>
      <c r="OTR88" s="949"/>
      <c r="OTS88" s="949"/>
      <c r="OTT88" s="949"/>
      <c r="OTU88" s="949"/>
      <c r="OTV88" s="949"/>
      <c r="OTW88" s="949"/>
      <c r="OTX88" s="949"/>
      <c r="OTY88" s="949"/>
      <c r="OTZ88" s="949"/>
      <c r="OUA88" s="949"/>
      <c r="OUB88" s="949"/>
      <c r="OUC88" s="949"/>
      <c r="OUD88" s="949"/>
      <c r="OUE88" s="949"/>
      <c r="OUF88" s="949"/>
      <c r="OUG88" s="949"/>
      <c r="OUH88" s="949"/>
      <c r="OUI88" s="949"/>
      <c r="OUJ88" s="949"/>
      <c r="OUK88" s="949"/>
      <c r="OUL88" s="949"/>
      <c r="OUM88" s="949"/>
      <c r="OUN88" s="949"/>
      <c r="OUO88" s="949"/>
      <c r="OUP88" s="949"/>
      <c r="OUQ88" s="949"/>
      <c r="OUR88" s="949"/>
      <c r="OUS88" s="949"/>
      <c r="OUT88" s="949"/>
      <c r="OUU88" s="949"/>
      <c r="OUV88" s="949"/>
      <c r="OUW88" s="949"/>
      <c r="OUX88" s="949"/>
      <c r="OUY88" s="949"/>
      <c r="OUZ88" s="949"/>
      <c r="OVA88" s="949"/>
      <c r="OVB88" s="949"/>
      <c r="OVC88" s="949"/>
      <c r="OVD88" s="949"/>
      <c r="OVE88" s="949"/>
      <c r="OVF88" s="949"/>
      <c r="OVG88" s="949"/>
      <c r="OVH88" s="949"/>
      <c r="OVI88" s="949"/>
      <c r="OVJ88" s="949"/>
      <c r="OVK88" s="949"/>
      <c r="OVL88" s="949"/>
      <c r="OVM88" s="949"/>
      <c r="OVN88" s="949"/>
      <c r="OVO88" s="949"/>
      <c r="OVP88" s="949"/>
      <c r="OVQ88" s="949"/>
      <c r="OVR88" s="949"/>
      <c r="OVS88" s="949"/>
      <c r="OVT88" s="949"/>
      <c r="OVU88" s="949"/>
      <c r="OVV88" s="949"/>
      <c r="OVW88" s="949"/>
      <c r="OVX88" s="949"/>
      <c r="OVY88" s="949"/>
      <c r="OVZ88" s="949"/>
      <c r="OWA88" s="949"/>
      <c r="OWB88" s="949"/>
      <c r="OWC88" s="949"/>
      <c r="OWD88" s="949"/>
      <c r="OWE88" s="949"/>
      <c r="OWF88" s="949"/>
      <c r="OWG88" s="949"/>
      <c r="OWH88" s="949"/>
      <c r="OWI88" s="949"/>
      <c r="OWJ88" s="949"/>
      <c r="OWK88" s="949"/>
      <c r="OWL88" s="949"/>
      <c r="OWM88" s="949"/>
      <c r="OWN88" s="949"/>
      <c r="OWO88" s="949"/>
      <c r="OWP88" s="949"/>
      <c r="OWQ88" s="949"/>
      <c r="OWR88" s="949"/>
      <c r="OWS88" s="949"/>
      <c r="OWT88" s="949"/>
      <c r="OWU88" s="949"/>
      <c r="OWV88" s="949"/>
      <c r="OWW88" s="949"/>
      <c r="OWX88" s="949"/>
      <c r="OWY88" s="949"/>
      <c r="OWZ88" s="949"/>
      <c r="OXA88" s="949"/>
      <c r="OXB88" s="949"/>
      <c r="OXC88" s="949"/>
      <c r="OXD88" s="949"/>
      <c r="OXE88" s="949"/>
      <c r="OXF88" s="949"/>
      <c r="OXG88" s="949"/>
      <c r="OXH88" s="949"/>
      <c r="OXI88" s="949"/>
      <c r="OXJ88" s="949"/>
      <c r="OXK88" s="949"/>
      <c r="OXL88" s="949"/>
      <c r="OXM88" s="949"/>
      <c r="OXN88" s="949"/>
      <c r="OXO88" s="949"/>
      <c r="OXP88" s="949"/>
      <c r="OXQ88" s="949"/>
      <c r="OXR88" s="949"/>
      <c r="OXS88" s="949"/>
      <c r="OXT88" s="949"/>
      <c r="OXU88" s="949"/>
      <c r="OXV88" s="949"/>
      <c r="OXW88" s="949"/>
      <c r="OXX88" s="949"/>
      <c r="OXY88" s="949"/>
      <c r="OXZ88" s="949"/>
      <c r="OYA88" s="949"/>
      <c r="OYB88" s="949"/>
      <c r="OYC88" s="949"/>
      <c r="OYD88" s="949"/>
      <c r="OYE88" s="949"/>
      <c r="OYF88" s="949"/>
      <c r="OYG88" s="949"/>
      <c r="OYH88" s="949"/>
      <c r="OYI88" s="949"/>
      <c r="OYJ88" s="949"/>
      <c r="OYK88" s="949"/>
      <c r="OYL88" s="949"/>
      <c r="OYM88" s="949"/>
      <c r="OYN88" s="949"/>
      <c r="OYO88" s="949"/>
      <c r="OYP88" s="949"/>
      <c r="OYQ88" s="949"/>
      <c r="OYR88" s="949"/>
      <c r="OYS88" s="949"/>
      <c r="OYT88" s="949"/>
      <c r="OYU88" s="949"/>
      <c r="OYV88" s="949"/>
      <c r="OYW88" s="949"/>
      <c r="OYX88" s="949"/>
      <c r="OYY88" s="949"/>
      <c r="OYZ88" s="949"/>
      <c r="OZA88" s="949"/>
      <c r="OZB88" s="949"/>
      <c r="OZC88" s="949"/>
      <c r="OZD88" s="949"/>
      <c r="OZE88" s="949"/>
      <c r="OZF88" s="949"/>
      <c r="OZG88" s="949"/>
      <c r="OZH88" s="949"/>
      <c r="OZI88" s="949"/>
      <c r="OZJ88" s="949"/>
      <c r="OZK88" s="949"/>
      <c r="OZL88" s="949"/>
      <c r="OZM88" s="949"/>
      <c r="OZN88" s="949"/>
      <c r="OZO88" s="949"/>
      <c r="OZP88" s="949"/>
      <c r="OZQ88" s="949"/>
      <c r="OZR88" s="949"/>
      <c r="OZS88" s="949"/>
      <c r="OZT88" s="949"/>
      <c r="OZU88" s="949"/>
      <c r="OZV88" s="949"/>
      <c r="OZW88" s="949"/>
      <c r="OZX88" s="949"/>
      <c r="OZY88" s="949"/>
      <c r="OZZ88" s="949"/>
      <c r="PAA88" s="949"/>
      <c r="PAB88" s="949"/>
      <c r="PAC88" s="949"/>
      <c r="PAD88" s="949"/>
      <c r="PAE88" s="949"/>
      <c r="PAF88" s="949"/>
      <c r="PAG88" s="949"/>
      <c r="PAH88" s="949"/>
      <c r="PAI88" s="949"/>
      <c r="PAJ88" s="949"/>
      <c r="PAK88" s="949"/>
      <c r="PAL88" s="949"/>
      <c r="PAM88" s="949"/>
      <c r="PAN88" s="949"/>
      <c r="PAO88" s="949"/>
      <c r="PAP88" s="949"/>
      <c r="PAQ88" s="949"/>
      <c r="PAR88" s="949"/>
      <c r="PAS88" s="949"/>
      <c r="PAT88" s="949"/>
      <c r="PAU88" s="949"/>
      <c r="PAV88" s="949"/>
      <c r="PAW88" s="949"/>
      <c r="PAX88" s="949"/>
      <c r="PAY88" s="949"/>
      <c r="PAZ88" s="949"/>
      <c r="PBA88" s="949"/>
      <c r="PBB88" s="949"/>
      <c r="PBC88" s="949"/>
      <c r="PBD88" s="949"/>
      <c r="PBE88" s="949"/>
      <c r="PBF88" s="949"/>
      <c r="PBG88" s="949"/>
      <c r="PBH88" s="949"/>
      <c r="PBI88" s="949"/>
      <c r="PBJ88" s="949"/>
      <c r="PBK88" s="949"/>
      <c r="PBL88" s="949"/>
      <c r="PBM88" s="949"/>
      <c r="PBN88" s="949"/>
      <c r="PBO88" s="949"/>
      <c r="PBP88" s="949"/>
      <c r="PBQ88" s="949"/>
      <c r="PBR88" s="949"/>
      <c r="PBS88" s="949"/>
      <c r="PBT88" s="949"/>
      <c r="PBU88" s="949"/>
      <c r="PBV88" s="949"/>
      <c r="PBW88" s="949"/>
      <c r="PBX88" s="949"/>
      <c r="PBY88" s="949"/>
      <c r="PBZ88" s="949"/>
      <c r="PCA88" s="949"/>
      <c r="PCB88" s="949"/>
      <c r="PCC88" s="949"/>
      <c r="PCD88" s="949"/>
      <c r="PCE88" s="949"/>
      <c r="PCF88" s="949"/>
      <c r="PCG88" s="949"/>
      <c r="PCH88" s="949"/>
      <c r="PCI88" s="949"/>
      <c r="PCJ88" s="949"/>
      <c r="PCK88" s="949"/>
      <c r="PCL88" s="949"/>
      <c r="PCM88" s="949"/>
      <c r="PCN88" s="949"/>
      <c r="PCO88" s="949"/>
      <c r="PCP88" s="949"/>
      <c r="PCQ88" s="949"/>
      <c r="PCR88" s="949"/>
      <c r="PCS88" s="949"/>
      <c r="PCT88" s="949"/>
      <c r="PCU88" s="949"/>
      <c r="PCV88" s="949"/>
      <c r="PCW88" s="949"/>
      <c r="PCX88" s="949"/>
      <c r="PCY88" s="949"/>
      <c r="PCZ88" s="949"/>
      <c r="PDA88" s="949"/>
      <c r="PDB88" s="949"/>
      <c r="PDC88" s="949"/>
      <c r="PDD88" s="949"/>
      <c r="PDE88" s="949"/>
      <c r="PDF88" s="949"/>
      <c r="PDG88" s="949"/>
      <c r="PDH88" s="949"/>
      <c r="PDI88" s="949"/>
      <c r="PDJ88" s="949"/>
      <c r="PDK88" s="949"/>
      <c r="PDL88" s="949"/>
      <c r="PDM88" s="949"/>
      <c r="PDN88" s="949"/>
      <c r="PDO88" s="949"/>
      <c r="PDP88" s="949"/>
      <c r="PDQ88" s="949"/>
      <c r="PDR88" s="949"/>
      <c r="PDS88" s="949"/>
      <c r="PDT88" s="949"/>
      <c r="PDU88" s="949"/>
      <c r="PDV88" s="949"/>
      <c r="PDW88" s="949"/>
      <c r="PDX88" s="949"/>
      <c r="PDY88" s="949"/>
      <c r="PDZ88" s="949"/>
      <c r="PEA88" s="949"/>
      <c r="PEB88" s="949"/>
      <c r="PEC88" s="949"/>
      <c r="PED88" s="949"/>
      <c r="PEE88" s="949"/>
      <c r="PEF88" s="949"/>
      <c r="PEG88" s="949"/>
      <c r="PEH88" s="949"/>
      <c r="PEI88" s="949"/>
      <c r="PEJ88" s="949"/>
      <c r="PEK88" s="949"/>
      <c r="PEL88" s="949"/>
      <c r="PEM88" s="949"/>
      <c r="PEN88" s="949"/>
      <c r="PEO88" s="949"/>
      <c r="PEP88" s="949"/>
      <c r="PEQ88" s="949"/>
      <c r="PER88" s="949"/>
      <c r="PES88" s="949"/>
      <c r="PET88" s="949"/>
      <c r="PEU88" s="949"/>
      <c r="PEV88" s="949"/>
      <c r="PEW88" s="949"/>
      <c r="PEX88" s="949"/>
      <c r="PEY88" s="949"/>
      <c r="PEZ88" s="949"/>
      <c r="PFA88" s="949"/>
      <c r="PFB88" s="949"/>
      <c r="PFC88" s="949"/>
      <c r="PFD88" s="949"/>
      <c r="PFE88" s="949"/>
      <c r="PFF88" s="949"/>
      <c r="PFG88" s="949"/>
      <c r="PFH88" s="949"/>
      <c r="PFI88" s="949"/>
      <c r="PFJ88" s="949"/>
      <c r="PFK88" s="949"/>
      <c r="PFL88" s="949"/>
      <c r="PFM88" s="949"/>
      <c r="PFN88" s="949"/>
      <c r="PFO88" s="949"/>
      <c r="PFP88" s="949"/>
      <c r="PFQ88" s="949"/>
      <c r="PFR88" s="949"/>
      <c r="PFS88" s="949"/>
      <c r="PFT88" s="949"/>
      <c r="PFU88" s="949"/>
      <c r="PFV88" s="949"/>
      <c r="PFW88" s="949"/>
      <c r="PFX88" s="949"/>
      <c r="PFY88" s="949"/>
      <c r="PFZ88" s="949"/>
      <c r="PGA88" s="949"/>
      <c r="PGB88" s="949"/>
      <c r="PGC88" s="949"/>
      <c r="PGD88" s="949"/>
      <c r="PGE88" s="949"/>
      <c r="PGF88" s="949"/>
      <c r="PGG88" s="949"/>
      <c r="PGH88" s="949"/>
      <c r="PGI88" s="949"/>
      <c r="PGJ88" s="949"/>
      <c r="PGK88" s="949"/>
      <c r="PGL88" s="949"/>
      <c r="PGM88" s="949"/>
      <c r="PGN88" s="949"/>
      <c r="PGO88" s="949"/>
      <c r="PGP88" s="949"/>
      <c r="PGQ88" s="949"/>
      <c r="PGR88" s="949"/>
      <c r="PGS88" s="949"/>
      <c r="PGT88" s="949"/>
      <c r="PGU88" s="949"/>
      <c r="PGV88" s="949"/>
      <c r="PGW88" s="949"/>
      <c r="PGX88" s="949"/>
      <c r="PGY88" s="949"/>
      <c r="PGZ88" s="949"/>
      <c r="PHA88" s="949"/>
      <c r="PHB88" s="949"/>
      <c r="PHC88" s="949"/>
      <c r="PHD88" s="949"/>
      <c r="PHE88" s="949"/>
      <c r="PHF88" s="949"/>
      <c r="PHG88" s="949"/>
      <c r="PHH88" s="949"/>
      <c r="PHI88" s="949"/>
      <c r="PHJ88" s="949"/>
      <c r="PHK88" s="949"/>
      <c r="PHL88" s="949"/>
      <c r="PHM88" s="949"/>
      <c r="PHN88" s="949"/>
      <c r="PHO88" s="949"/>
      <c r="PHP88" s="949"/>
      <c r="PHQ88" s="949"/>
      <c r="PHR88" s="949"/>
      <c r="PHS88" s="949"/>
      <c r="PHT88" s="949"/>
      <c r="PHU88" s="949"/>
      <c r="PHV88" s="949"/>
      <c r="PHW88" s="949"/>
      <c r="PHX88" s="949"/>
      <c r="PHY88" s="949"/>
      <c r="PHZ88" s="949"/>
      <c r="PIA88" s="949"/>
      <c r="PIB88" s="949"/>
      <c r="PIC88" s="949"/>
      <c r="PID88" s="949"/>
      <c r="PIE88" s="949"/>
      <c r="PIF88" s="949"/>
      <c r="PIG88" s="949"/>
      <c r="PIH88" s="949"/>
      <c r="PII88" s="949"/>
      <c r="PIJ88" s="949"/>
      <c r="PIK88" s="949"/>
      <c r="PIL88" s="949"/>
      <c r="PIM88" s="949"/>
      <c r="PIN88" s="949"/>
      <c r="PIO88" s="949"/>
      <c r="PIP88" s="949"/>
      <c r="PIQ88" s="949"/>
      <c r="PIR88" s="949"/>
      <c r="PIS88" s="949"/>
      <c r="PIT88" s="949"/>
      <c r="PIU88" s="949"/>
      <c r="PIV88" s="949"/>
      <c r="PIW88" s="949"/>
      <c r="PIX88" s="949"/>
      <c r="PIY88" s="949"/>
      <c r="PIZ88" s="949"/>
      <c r="PJA88" s="949"/>
      <c r="PJB88" s="949"/>
      <c r="PJC88" s="949"/>
      <c r="PJD88" s="949"/>
      <c r="PJE88" s="949"/>
      <c r="PJF88" s="949"/>
      <c r="PJG88" s="949"/>
      <c r="PJH88" s="949"/>
      <c r="PJI88" s="949"/>
      <c r="PJJ88" s="949"/>
      <c r="PJK88" s="949"/>
      <c r="PJL88" s="949"/>
      <c r="PJM88" s="949"/>
      <c r="PJN88" s="949"/>
      <c r="PJO88" s="949"/>
      <c r="PJP88" s="949"/>
      <c r="PJQ88" s="949"/>
      <c r="PJR88" s="949"/>
      <c r="PJS88" s="949"/>
      <c r="PJT88" s="949"/>
      <c r="PJU88" s="949"/>
      <c r="PJV88" s="949"/>
      <c r="PJW88" s="949"/>
      <c r="PJX88" s="949"/>
      <c r="PJY88" s="949"/>
      <c r="PJZ88" s="949"/>
      <c r="PKA88" s="949"/>
      <c r="PKB88" s="949"/>
      <c r="PKC88" s="949"/>
      <c r="PKD88" s="949"/>
      <c r="PKE88" s="949"/>
      <c r="PKF88" s="949"/>
      <c r="PKG88" s="949"/>
      <c r="PKH88" s="949"/>
      <c r="PKI88" s="949"/>
      <c r="PKJ88" s="949"/>
      <c r="PKK88" s="949"/>
      <c r="PKL88" s="949"/>
      <c r="PKM88" s="949"/>
      <c r="PKN88" s="949"/>
      <c r="PKO88" s="949"/>
      <c r="PKP88" s="949"/>
      <c r="PKQ88" s="949"/>
      <c r="PKR88" s="949"/>
      <c r="PKS88" s="949"/>
      <c r="PKT88" s="949"/>
      <c r="PKU88" s="949"/>
      <c r="PKV88" s="949"/>
      <c r="PKW88" s="949"/>
      <c r="PKX88" s="949"/>
      <c r="PKY88" s="949"/>
      <c r="PKZ88" s="949"/>
      <c r="PLA88" s="949"/>
      <c r="PLB88" s="949"/>
      <c r="PLC88" s="949"/>
      <c r="PLD88" s="949"/>
      <c r="PLE88" s="949"/>
      <c r="PLF88" s="949"/>
      <c r="PLG88" s="949"/>
      <c r="PLH88" s="949"/>
      <c r="PLI88" s="949"/>
      <c r="PLJ88" s="949"/>
      <c r="PLK88" s="949"/>
      <c r="PLL88" s="949"/>
      <c r="PLM88" s="949"/>
      <c r="PLN88" s="949"/>
      <c r="PLO88" s="949"/>
      <c r="PLP88" s="949"/>
      <c r="PLQ88" s="949"/>
      <c r="PLR88" s="949"/>
      <c r="PLS88" s="949"/>
      <c r="PLT88" s="949"/>
      <c r="PLU88" s="949"/>
      <c r="PLV88" s="949"/>
      <c r="PLW88" s="949"/>
      <c r="PLX88" s="949"/>
      <c r="PLY88" s="949"/>
      <c r="PLZ88" s="949"/>
      <c r="PMA88" s="949"/>
      <c r="PMB88" s="949"/>
      <c r="PMC88" s="949"/>
      <c r="PMD88" s="949"/>
      <c r="PME88" s="949"/>
      <c r="PMF88" s="949"/>
      <c r="PMG88" s="949"/>
      <c r="PMH88" s="949"/>
      <c r="PMI88" s="949"/>
      <c r="PMJ88" s="949"/>
      <c r="PMK88" s="949"/>
      <c r="PML88" s="949"/>
      <c r="PMM88" s="949"/>
      <c r="PMN88" s="949"/>
      <c r="PMO88" s="949"/>
      <c r="PMP88" s="949"/>
      <c r="PMQ88" s="949"/>
      <c r="PMR88" s="949"/>
      <c r="PMS88" s="949"/>
      <c r="PMT88" s="949"/>
      <c r="PMU88" s="949"/>
      <c r="PMV88" s="949"/>
      <c r="PMW88" s="949"/>
      <c r="PMX88" s="949"/>
      <c r="PMY88" s="949"/>
      <c r="PMZ88" s="949"/>
      <c r="PNA88" s="949"/>
      <c r="PNB88" s="949"/>
      <c r="PNC88" s="949"/>
      <c r="PND88" s="949"/>
      <c r="PNE88" s="949"/>
      <c r="PNF88" s="949"/>
      <c r="PNG88" s="949"/>
      <c r="PNH88" s="949"/>
      <c r="PNI88" s="949"/>
      <c r="PNJ88" s="949"/>
      <c r="PNK88" s="949"/>
      <c r="PNL88" s="949"/>
      <c r="PNM88" s="949"/>
      <c r="PNN88" s="949"/>
      <c r="PNO88" s="949"/>
      <c r="PNP88" s="949"/>
      <c r="PNQ88" s="949"/>
      <c r="PNR88" s="949"/>
      <c r="PNS88" s="949"/>
      <c r="PNT88" s="949"/>
      <c r="PNU88" s="949"/>
      <c r="PNV88" s="949"/>
      <c r="PNW88" s="949"/>
      <c r="PNX88" s="949"/>
      <c r="PNY88" s="949"/>
      <c r="PNZ88" s="949"/>
      <c r="POA88" s="949"/>
      <c r="POB88" s="949"/>
      <c r="POC88" s="949"/>
      <c r="POD88" s="949"/>
      <c r="POE88" s="949"/>
      <c r="POF88" s="949"/>
      <c r="POG88" s="949"/>
      <c r="POH88" s="949"/>
      <c r="POI88" s="949"/>
      <c r="POJ88" s="949"/>
      <c r="POK88" s="949"/>
      <c r="POL88" s="949"/>
      <c r="POM88" s="949"/>
      <c r="PON88" s="949"/>
      <c r="POO88" s="949"/>
      <c r="POP88" s="949"/>
      <c r="POQ88" s="949"/>
      <c r="POR88" s="949"/>
      <c r="POS88" s="949"/>
      <c r="POT88" s="949"/>
      <c r="POU88" s="949"/>
      <c r="POV88" s="949"/>
      <c r="POW88" s="949"/>
      <c r="POX88" s="949"/>
      <c r="POY88" s="949"/>
      <c r="POZ88" s="949"/>
      <c r="PPA88" s="949"/>
      <c r="PPB88" s="949"/>
      <c r="PPC88" s="949"/>
      <c r="PPD88" s="949"/>
      <c r="PPE88" s="949"/>
      <c r="PPF88" s="949"/>
      <c r="PPG88" s="949"/>
      <c r="PPH88" s="949"/>
      <c r="PPI88" s="949"/>
      <c r="PPJ88" s="949"/>
      <c r="PPK88" s="949"/>
      <c r="PPL88" s="949"/>
      <c r="PPM88" s="949"/>
      <c r="PPN88" s="949"/>
      <c r="PPO88" s="949"/>
      <c r="PPP88" s="949"/>
      <c r="PPQ88" s="949"/>
      <c r="PPR88" s="949"/>
      <c r="PPS88" s="949"/>
      <c r="PPT88" s="949"/>
      <c r="PPU88" s="949"/>
      <c r="PPV88" s="949"/>
      <c r="PPW88" s="949"/>
      <c r="PPX88" s="949"/>
      <c r="PPY88" s="949"/>
      <c r="PPZ88" s="949"/>
      <c r="PQA88" s="949"/>
      <c r="PQB88" s="949"/>
      <c r="PQC88" s="949"/>
      <c r="PQD88" s="949"/>
      <c r="PQE88" s="949"/>
      <c r="PQF88" s="949"/>
      <c r="PQG88" s="949"/>
      <c r="PQH88" s="949"/>
      <c r="PQI88" s="949"/>
      <c r="PQJ88" s="949"/>
      <c r="PQK88" s="949"/>
      <c r="PQL88" s="949"/>
      <c r="PQM88" s="949"/>
      <c r="PQN88" s="949"/>
      <c r="PQO88" s="949"/>
      <c r="PQP88" s="949"/>
      <c r="PQQ88" s="949"/>
      <c r="PQR88" s="949"/>
      <c r="PQS88" s="949"/>
      <c r="PQT88" s="949"/>
      <c r="PQU88" s="949"/>
      <c r="PQV88" s="949"/>
      <c r="PQW88" s="949"/>
      <c r="PQX88" s="949"/>
      <c r="PQY88" s="949"/>
      <c r="PQZ88" s="949"/>
      <c r="PRA88" s="949"/>
      <c r="PRB88" s="949"/>
      <c r="PRC88" s="949"/>
      <c r="PRD88" s="949"/>
      <c r="PRE88" s="949"/>
      <c r="PRF88" s="949"/>
      <c r="PRG88" s="949"/>
      <c r="PRH88" s="949"/>
      <c r="PRI88" s="949"/>
      <c r="PRJ88" s="949"/>
      <c r="PRK88" s="949"/>
      <c r="PRL88" s="949"/>
      <c r="PRM88" s="949"/>
      <c r="PRN88" s="949"/>
      <c r="PRO88" s="949"/>
      <c r="PRP88" s="949"/>
      <c r="PRQ88" s="949"/>
      <c r="PRR88" s="949"/>
      <c r="PRS88" s="949"/>
      <c r="PRT88" s="949"/>
      <c r="PRU88" s="949"/>
      <c r="PRV88" s="949"/>
      <c r="PRW88" s="949"/>
      <c r="PRX88" s="949"/>
      <c r="PRY88" s="949"/>
      <c r="PRZ88" s="949"/>
      <c r="PSA88" s="949"/>
      <c r="PSB88" s="949"/>
      <c r="PSC88" s="949"/>
      <c r="PSD88" s="949"/>
      <c r="PSE88" s="949"/>
      <c r="PSF88" s="949"/>
      <c r="PSG88" s="949"/>
      <c r="PSH88" s="949"/>
      <c r="PSI88" s="949"/>
      <c r="PSJ88" s="949"/>
      <c r="PSK88" s="949"/>
      <c r="PSL88" s="949"/>
      <c r="PSM88" s="949"/>
      <c r="PSN88" s="949"/>
      <c r="PSO88" s="949"/>
      <c r="PSP88" s="949"/>
      <c r="PSQ88" s="949"/>
      <c r="PSR88" s="949"/>
      <c r="PSS88" s="949"/>
      <c r="PST88" s="949"/>
      <c r="PSU88" s="949"/>
      <c r="PSV88" s="949"/>
      <c r="PSW88" s="949"/>
      <c r="PSX88" s="949"/>
      <c r="PSY88" s="949"/>
      <c r="PSZ88" s="949"/>
      <c r="PTA88" s="949"/>
      <c r="PTB88" s="949"/>
      <c r="PTC88" s="949"/>
      <c r="PTD88" s="949"/>
      <c r="PTE88" s="949"/>
      <c r="PTF88" s="949"/>
      <c r="PTG88" s="949"/>
      <c r="PTH88" s="949"/>
      <c r="PTI88" s="949"/>
      <c r="PTJ88" s="949"/>
      <c r="PTK88" s="949"/>
      <c r="PTL88" s="949"/>
      <c r="PTM88" s="949"/>
      <c r="PTN88" s="949"/>
      <c r="PTO88" s="949"/>
      <c r="PTP88" s="949"/>
      <c r="PTQ88" s="949"/>
      <c r="PTR88" s="949"/>
      <c r="PTS88" s="949"/>
      <c r="PTT88" s="949"/>
      <c r="PTU88" s="949"/>
      <c r="PTV88" s="949"/>
      <c r="PTW88" s="949"/>
      <c r="PTX88" s="949"/>
      <c r="PTY88" s="949"/>
      <c r="PTZ88" s="949"/>
      <c r="PUA88" s="949"/>
      <c r="PUB88" s="949"/>
      <c r="PUC88" s="949"/>
      <c r="PUD88" s="949"/>
      <c r="PUE88" s="949"/>
      <c r="PUF88" s="949"/>
      <c r="PUG88" s="949"/>
      <c r="PUH88" s="949"/>
      <c r="PUI88" s="949"/>
      <c r="PUJ88" s="949"/>
      <c r="PUK88" s="949"/>
      <c r="PUL88" s="949"/>
      <c r="PUM88" s="949"/>
      <c r="PUN88" s="949"/>
      <c r="PUO88" s="949"/>
      <c r="PUP88" s="949"/>
      <c r="PUQ88" s="949"/>
      <c r="PUR88" s="949"/>
      <c r="PUS88" s="949"/>
      <c r="PUT88" s="949"/>
      <c r="PUU88" s="949"/>
      <c r="PUV88" s="949"/>
      <c r="PUW88" s="949"/>
      <c r="PUX88" s="949"/>
      <c r="PUY88" s="949"/>
      <c r="PUZ88" s="949"/>
      <c r="PVA88" s="949"/>
      <c r="PVB88" s="949"/>
      <c r="PVC88" s="949"/>
      <c r="PVD88" s="949"/>
      <c r="PVE88" s="949"/>
      <c r="PVF88" s="949"/>
      <c r="PVG88" s="949"/>
      <c r="PVH88" s="949"/>
      <c r="PVI88" s="949"/>
      <c r="PVJ88" s="949"/>
      <c r="PVK88" s="949"/>
      <c r="PVL88" s="949"/>
      <c r="PVM88" s="949"/>
      <c r="PVN88" s="949"/>
      <c r="PVO88" s="949"/>
      <c r="PVP88" s="949"/>
      <c r="PVQ88" s="949"/>
      <c r="PVR88" s="949"/>
      <c r="PVS88" s="949"/>
      <c r="PVT88" s="949"/>
      <c r="PVU88" s="949"/>
      <c r="PVV88" s="949"/>
      <c r="PVW88" s="949"/>
      <c r="PVX88" s="949"/>
      <c r="PVY88" s="949"/>
      <c r="PVZ88" s="949"/>
      <c r="PWA88" s="949"/>
      <c r="PWB88" s="949"/>
      <c r="PWC88" s="949"/>
      <c r="PWD88" s="949"/>
      <c r="PWE88" s="949"/>
      <c r="PWF88" s="949"/>
      <c r="PWG88" s="949"/>
      <c r="PWH88" s="949"/>
      <c r="PWI88" s="949"/>
      <c r="PWJ88" s="949"/>
      <c r="PWK88" s="949"/>
      <c r="PWL88" s="949"/>
      <c r="PWM88" s="949"/>
      <c r="PWN88" s="949"/>
      <c r="PWO88" s="949"/>
      <c r="PWP88" s="949"/>
      <c r="PWQ88" s="949"/>
      <c r="PWR88" s="949"/>
      <c r="PWS88" s="949"/>
      <c r="PWT88" s="949"/>
      <c r="PWU88" s="949"/>
      <c r="PWV88" s="949"/>
      <c r="PWW88" s="949"/>
      <c r="PWX88" s="949"/>
      <c r="PWY88" s="949"/>
      <c r="PWZ88" s="949"/>
      <c r="PXA88" s="949"/>
      <c r="PXB88" s="949"/>
      <c r="PXC88" s="949"/>
      <c r="PXD88" s="949"/>
      <c r="PXE88" s="949"/>
      <c r="PXF88" s="949"/>
      <c r="PXG88" s="949"/>
      <c r="PXH88" s="949"/>
      <c r="PXI88" s="949"/>
      <c r="PXJ88" s="949"/>
      <c r="PXK88" s="949"/>
      <c r="PXL88" s="949"/>
      <c r="PXM88" s="949"/>
      <c r="PXN88" s="949"/>
      <c r="PXO88" s="949"/>
      <c r="PXP88" s="949"/>
      <c r="PXQ88" s="949"/>
      <c r="PXR88" s="949"/>
      <c r="PXS88" s="949"/>
      <c r="PXT88" s="949"/>
      <c r="PXU88" s="949"/>
      <c r="PXV88" s="949"/>
      <c r="PXW88" s="949"/>
      <c r="PXX88" s="949"/>
      <c r="PXY88" s="949"/>
      <c r="PXZ88" s="949"/>
      <c r="PYA88" s="949"/>
      <c r="PYB88" s="949"/>
      <c r="PYC88" s="949"/>
      <c r="PYD88" s="949"/>
      <c r="PYE88" s="949"/>
      <c r="PYF88" s="949"/>
      <c r="PYG88" s="949"/>
      <c r="PYH88" s="949"/>
      <c r="PYI88" s="949"/>
      <c r="PYJ88" s="949"/>
      <c r="PYK88" s="949"/>
      <c r="PYL88" s="949"/>
      <c r="PYM88" s="949"/>
      <c r="PYN88" s="949"/>
      <c r="PYO88" s="949"/>
      <c r="PYP88" s="949"/>
      <c r="PYQ88" s="949"/>
      <c r="PYR88" s="949"/>
      <c r="PYS88" s="949"/>
      <c r="PYT88" s="949"/>
      <c r="PYU88" s="949"/>
      <c r="PYV88" s="949"/>
      <c r="PYW88" s="949"/>
      <c r="PYX88" s="949"/>
      <c r="PYY88" s="949"/>
      <c r="PYZ88" s="949"/>
      <c r="PZA88" s="949"/>
      <c r="PZB88" s="949"/>
      <c r="PZC88" s="949"/>
      <c r="PZD88" s="949"/>
      <c r="PZE88" s="949"/>
      <c r="PZF88" s="949"/>
      <c r="PZG88" s="949"/>
      <c r="PZH88" s="949"/>
      <c r="PZI88" s="949"/>
      <c r="PZJ88" s="949"/>
      <c r="PZK88" s="949"/>
      <c r="PZL88" s="949"/>
      <c r="PZM88" s="949"/>
      <c r="PZN88" s="949"/>
      <c r="PZO88" s="949"/>
      <c r="PZP88" s="949"/>
      <c r="PZQ88" s="949"/>
      <c r="PZR88" s="949"/>
      <c r="PZS88" s="949"/>
      <c r="PZT88" s="949"/>
      <c r="PZU88" s="949"/>
      <c r="PZV88" s="949"/>
      <c r="PZW88" s="949"/>
      <c r="PZX88" s="949"/>
      <c r="PZY88" s="949"/>
      <c r="PZZ88" s="949"/>
      <c r="QAA88" s="949"/>
      <c r="QAB88" s="949"/>
      <c r="QAC88" s="949"/>
      <c r="QAD88" s="949"/>
      <c r="QAE88" s="949"/>
      <c r="QAF88" s="949"/>
      <c r="QAG88" s="949"/>
      <c r="QAH88" s="949"/>
      <c r="QAI88" s="949"/>
      <c r="QAJ88" s="949"/>
      <c r="QAK88" s="949"/>
      <c r="QAL88" s="949"/>
      <c r="QAM88" s="949"/>
      <c r="QAN88" s="949"/>
      <c r="QAO88" s="949"/>
      <c r="QAP88" s="949"/>
      <c r="QAQ88" s="949"/>
      <c r="QAR88" s="949"/>
      <c r="QAS88" s="949"/>
      <c r="QAT88" s="949"/>
      <c r="QAU88" s="949"/>
      <c r="QAV88" s="949"/>
      <c r="QAW88" s="949"/>
      <c r="QAX88" s="949"/>
      <c r="QAY88" s="949"/>
      <c r="QAZ88" s="949"/>
      <c r="QBA88" s="949"/>
      <c r="QBB88" s="949"/>
      <c r="QBC88" s="949"/>
      <c r="QBD88" s="949"/>
      <c r="QBE88" s="949"/>
      <c r="QBF88" s="949"/>
      <c r="QBG88" s="949"/>
      <c r="QBH88" s="949"/>
      <c r="QBI88" s="949"/>
      <c r="QBJ88" s="949"/>
      <c r="QBK88" s="949"/>
      <c r="QBL88" s="949"/>
      <c r="QBM88" s="949"/>
      <c r="QBN88" s="949"/>
      <c r="QBO88" s="949"/>
      <c r="QBP88" s="949"/>
      <c r="QBQ88" s="949"/>
      <c r="QBR88" s="949"/>
      <c r="QBS88" s="949"/>
      <c r="QBT88" s="949"/>
      <c r="QBU88" s="949"/>
      <c r="QBV88" s="949"/>
      <c r="QBW88" s="949"/>
      <c r="QBX88" s="949"/>
      <c r="QBY88" s="949"/>
      <c r="QBZ88" s="949"/>
      <c r="QCA88" s="949"/>
      <c r="QCB88" s="949"/>
      <c r="QCC88" s="949"/>
      <c r="QCD88" s="949"/>
      <c r="QCE88" s="949"/>
      <c r="QCF88" s="949"/>
      <c r="QCG88" s="949"/>
      <c r="QCH88" s="949"/>
      <c r="QCI88" s="949"/>
      <c r="QCJ88" s="949"/>
      <c r="QCK88" s="949"/>
      <c r="QCL88" s="949"/>
      <c r="QCM88" s="949"/>
      <c r="QCN88" s="949"/>
      <c r="QCO88" s="949"/>
      <c r="QCP88" s="949"/>
      <c r="QCQ88" s="949"/>
      <c r="QCR88" s="949"/>
      <c r="QCS88" s="949"/>
      <c r="QCT88" s="949"/>
      <c r="QCU88" s="949"/>
      <c r="QCV88" s="949"/>
      <c r="QCW88" s="949"/>
      <c r="QCX88" s="949"/>
      <c r="QCY88" s="949"/>
      <c r="QCZ88" s="949"/>
      <c r="QDA88" s="949"/>
      <c r="QDB88" s="949"/>
      <c r="QDC88" s="949"/>
      <c r="QDD88" s="949"/>
      <c r="QDE88" s="949"/>
      <c r="QDF88" s="949"/>
      <c r="QDG88" s="949"/>
      <c r="QDH88" s="949"/>
      <c r="QDI88" s="949"/>
      <c r="QDJ88" s="949"/>
      <c r="QDK88" s="949"/>
      <c r="QDL88" s="949"/>
      <c r="QDM88" s="949"/>
      <c r="QDN88" s="949"/>
      <c r="QDO88" s="949"/>
      <c r="QDP88" s="949"/>
      <c r="QDQ88" s="949"/>
      <c r="QDR88" s="949"/>
      <c r="QDS88" s="949"/>
      <c r="QDT88" s="949"/>
      <c r="QDU88" s="949"/>
      <c r="QDV88" s="949"/>
      <c r="QDW88" s="949"/>
      <c r="QDX88" s="949"/>
      <c r="QDY88" s="949"/>
      <c r="QDZ88" s="949"/>
      <c r="QEA88" s="949"/>
      <c r="QEB88" s="949"/>
      <c r="QEC88" s="949"/>
      <c r="QED88" s="949"/>
      <c r="QEE88" s="949"/>
      <c r="QEF88" s="949"/>
      <c r="QEG88" s="949"/>
      <c r="QEH88" s="949"/>
      <c r="QEI88" s="949"/>
      <c r="QEJ88" s="949"/>
      <c r="QEK88" s="949"/>
      <c r="QEL88" s="949"/>
      <c r="QEM88" s="949"/>
      <c r="QEN88" s="949"/>
      <c r="QEO88" s="949"/>
      <c r="QEP88" s="949"/>
      <c r="QEQ88" s="949"/>
      <c r="QER88" s="949"/>
      <c r="QES88" s="949"/>
      <c r="QET88" s="949"/>
      <c r="QEU88" s="949"/>
      <c r="QEV88" s="949"/>
      <c r="QEW88" s="949"/>
      <c r="QEX88" s="949"/>
      <c r="QEY88" s="949"/>
      <c r="QEZ88" s="949"/>
      <c r="QFA88" s="949"/>
      <c r="QFB88" s="949"/>
      <c r="QFC88" s="949"/>
      <c r="QFD88" s="949"/>
      <c r="QFE88" s="949"/>
      <c r="QFF88" s="949"/>
      <c r="QFG88" s="949"/>
      <c r="QFH88" s="949"/>
      <c r="QFI88" s="949"/>
      <c r="QFJ88" s="949"/>
      <c r="QFK88" s="949"/>
      <c r="QFL88" s="949"/>
      <c r="QFM88" s="949"/>
      <c r="QFN88" s="949"/>
      <c r="QFO88" s="949"/>
      <c r="QFP88" s="949"/>
      <c r="QFQ88" s="949"/>
      <c r="QFR88" s="949"/>
      <c r="QFS88" s="949"/>
      <c r="QFT88" s="949"/>
      <c r="QFU88" s="949"/>
      <c r="QFV88" s="949"/>
      <c r="QFW88" s="949"/>
      <c r="QFX88" s="949"/>
      <c r="QFY88" s="949"/>
      <c r="QFZ88" s="949"/>
      <c r="QGA88" s="949"/>
      <c r="QGB88" s="949"/>
      <c r="QGC88" s="949"/>
      <c r="QGD88" s="949"/>
      <c r="QGE88" s="949"/>
      <c r="QGF88" s="949"/>
      <c r="QGG88" s="949"/>
      <c r="QGH88" s="949"/>
      <c r="QGI88" s="949"/>
      <c r="QGJ88" s="949"/>
      <c r="QGK88" s="949"/>
      <c r="QGL88" s="949"/>
      <c r="QGM88" s="949"/>
      <c r="QGN88" s="949"/>
      <c r="QGO88" s="949"/>
      <c r="QGP88" s="949"/>
      <c r="QGQ88" s="949"/>
      <c r="QGR88" s="949"/>
      <c r="QGS88" s="949"/>
      <c r="QGT88" s="949"/>
      <c r="QGU88" s="949"/>
      <c r="QGV88" s="949"/>
      <c r="QGW88" s="949"/>
      <c r="QGX88" s="949"/>
      <c r="QGY88" s="949"/>
      <c r="QGZ88" s="949"/>
      <c r="QHA88" s="949"/>
      <c r="QHB88" s="949"/>
      <c r="QHC88" s="949"/>
      <c r="QHD88" s="949"/>
      <c r="QHE88" s="949"/>
      <c r="QHF88" s="949"/>
      <c r="QHG88" s="949"/>
      <c r="QHH88" s="949"/>
      <c r="QHI88" s="949"/>
      <c r="QHJ88" s="949"/>
      <c r="QHK88" s="949"/>
      <c r="QHL88" s="949"/>
      <c r="QHM88" s="949"/>
      <c r="QHN88" s="949"/>
      <c r="QHO88" s="949"/>
      <c r="QHP88" s="949"/>
      <c r="QHQ88" s="949"/>
      <c r="QHR88" s="949"/>
      <c r="QHS88" s="949"/>
      <c r="QHT88" s="949"/>
      <c r="QHU88" s="949"/>
      <c r="QHV88" s="949"/>
      <c r="QHW88" s="949"/>
      <c r="QHX88" s="949"/>
      <c r="QHY88" s="949"/>
      <c r="QHZ88" s="949"/>
      <c r="QIA88" s="949"/>
      <c r="QIB88" s="949"/>
      <c r="QIC88" s="949"/>
      <c r="QID88" s="949"/>
      <c r="QIE88" s="949"/>
      <c r="QIF88" s="949"/>
      <c r="QIG88" s="949"/>
      <c r="QIH88" s="949"/>
      <c r="QII88" s="949"/>
      <c r="QIJ88" s="949"/>
      <c r="QIK88" s="949"/>
      <c r="QIL88" s="949"/>
      <c r="QIM88" s="949"/>
      <c r="QIN88" s="949"/>
      <c r="QIO88" s="949"/>
      <c r="QIP88" s="949"/>
      <c r="QIQ88" s="949"/>
      <c r="QIR88" s="949"/>
      <c r="QIS88" s="949"/>
      <c r="QIT88" s="949"/>
      <c r="QIU88" s="949"/>
      <c r="QIV88" s="949"/>
      <c r="QIW88" s="949"/>
      <c r="QIX88" s="949"/>
      <c r="QIY88" s="949"/>
      <c r="QIZ88" s="949"/>
      <c r="QJA88" s="949"/>
      <c r="QJB88" s="949"/>
      <c r="QJC88" s="949"/>
      <c r="QJD88" s="949"/>
      <c r="QJE88" s="949"/>
      <c r="QJF88" s="949"/>
      <c r="QJG88" s="949"/>
      <c r="QJH88" s="949"/>
      <c r="QJI88" s="949"/>
      <c r="QJJ88" s="949"/>
      <c r="QJK88" s="949"/>
      <c r="QJL88" s="949"/>
      <c r="QJM88" s="949"/>
      <c r="QJN88" s="949"/>
      <c r="QJO88" s="949"/>
      <c r="QJP88" s="949"/>
      <c r="QJQ88" s="949"/>
      <c r="QJR88" s="949"/>
      <c r="QJS88" s="949"/>
      <c r="QJT88" s="949"/>
      <c r="QJU88" s="949"/>
      <c r="QJV88" s="949"/>
      <c r="QJW88" s="949"/>
      <c r="QJX88" s="949"/>
      <c r="QJY88" s="949"/>
      <c r="QJZ88" s="949"/>
      <c r="QKA88" s="949"/>
      <c r="QKB88" s="949"/>
      <c r="QKC88" s="949"/>
      <c r="QKD88" s="949"/>
      <c r="QKE88" s="949"/>
      <c r="QKF88" s="949"/>
      <c r="QKG88" s="949"/>
      <c r="QKH88" s="949"/>
      <c r="QKI88" s="949"/>
      <c r="QKJ88" s="949"/>
      <c r="QKK88" s="949"/>
      <c r="QKL88" s="949"/>
      <c r="QKM88" s="949"/>
      <c r="QKN88" s="949"/>
      <c r="QKO88" s="949"/>
      <c r="QKP88" s="949"/>
      <c r="QKQ88" s="949"/>
      <c r="QKR88" s="949"/>
      <c r="QKS88" s="949"/>
      <c r="QKT88" s="949"/>
      <c r="QKU88" s="949"/>
      <c r="QKV88" s="949"/>
      <c r="QKW88" s="949"/>
      <c r="QKX88" s="949"/>
      <c r="QKY88" s="949"/>
      <c r="QKZ88" s="949"/>
      <c r="QLA88" s="949"/>
      <c r="QLB88" s="949"/>
      <c r="QLC88" s="949"/>
      <c r="QLD88" s="949"/>
      <c r="QLE88" s="949"/>
      <c r="QLF88" s="949"/>
      <c r="QLG88" s="949"/>
      <c r="QLH88" s="949"/>
      <c r="QLI88" s="949"/>
      <c r="QLJ88" s="949"/>
      <c r="QLK88" s="949"/>
      <c r="QLL88" s="949"/>
      <c r="QLM88" s="949"/>
      <c r="QLN88" s="949"/>
      <c r="QLO88" s="949"/>
      <c r="QLP88" s="949"/>
      <c r="QLQ88" s="949"/>
      <c r="QLR88" s="949"/>
      <c r="QLS88" s="949"/>
      <c r="QLT88" s="949"/>
      <c r="QLU88" s="949"/>
      <c r="QLV88" s="949"/>
      <c r="QLW88" s="949"/>
      <c r="QLX88" s="949"/>
      <c r="QLY88" s="949"/>
      <c r="QLZ88" s="949"/>
      <c r="QMA88" s="949"/>
      <c r="QMB88" s="949"/>
      <c r="QMC88" s="949"/>
      <c r="QMD88" s="949"/>
      <c r="QME88" s="949"/>
      <c r="QMF88" s="949"/>
      <c r="QMG88" s="949"/>
      <c r="QMH88" s="949"/>
      <c r="QMI88" s="949"/>
      <c r="QMJ88" s="949"/>
      <c r="QMK88" s="949"/>
      <c r="QML88" s="949"/>
      <c r="QMM88" s="949"/>
      <c r="QMN88" s="949"/>
      <c r="QMO88" s="949"/>
      <c r="QMP88" s="949"/>
      <c r="QMQ88" s="949"/>
      <c r="QMR88" s="949"/>
      <c r="QMS88" s="949"/>
      <c r="QMT88" s="949"/>
      <c r="QMU88" s="949"/>
      <c r="QMV88" s="949"/>
      <c r="QMW88" s="949"/>
      <c r="QMX88" s="949"/>
      <c r="QMY88" s="949"/>
      <c r="QMZ88" s="949"/>
      <c r="QNA88" s="949"/>
      <c r="QNB88" s="949"/>
      <c r="QNC88" s="949"/>
      <c r="QND88" s="949"/>
      <c r="QNE88" s="949"/>
      <c r="QNF88" s="949"/>
      <c r="QNG88" s="949"/>
      <c r="QNH88" s="949"/>
      <c r="QNI88" s="949"/>
      <c r="QNJ88" s="949"/>
      <c r="QNK88" s="949"/>
      <c r="QNL88" s="949"/>
      <c r="QNM88" s="949"/>
      <c r="QNN88" s="949"/>
      <c r="QNO88" s="949"/>
      <c r="QNP88" s="949"/>
      <c r="QNQ88" s="949"/>
      <c r="QNR88" s="949"/>
      <c r="QNS88" s="949"/>
      <c r="QNT88" s="949"/>
      <c r="QNU88" s="949"/>
      <c r="QNV88" s="949"/>
      <c r="QNW88" s="949"/>
      <c r="QNX88" s="949"/>
      <c r="QNY88" s="949"/>
      <c r="QNZ88" s="949"/>
      <c r="QOA88" s="949"/>
      <c r="QOB88" s="949"/>
      <c r="QOC88" s="949"/>
      <c r="QOD88" s="949"/>
      <c r="QOE88" s="949"/>
      <c r="QOF88" s="949"/>
      <c r="QOG88" s="949"/>
      <c r="QOH88" s="949"/>
      <c r="QOI88" s="949"/>
      <c r="QOJ88" s="949"/>
      <c r="QOK88" s="949"/>
      <c r="QOL88" s="949"/>
      <c r="QOM88" s="949"/>
      <c r="QON88" s="949"/>
      <c r="QOO88" s="949"/>
      <c r="QOP88" s="949"/>
      <c r="QOQ88" s="949"/>
      <c r="QOR88" s="949"/>
      <c r="QOS88" s="949"/>
      <c r="QOT88" s="949"/>
      <c r="QOU88" s="949"/>
      <c r="QOV88" s="949"/>
      <c r="QOW88" s="949"/>
      <c r="QOX88" s="949"/>
      <c r="QOY88" s="949"/>
      <c r="QOZ88" s="949"/>
      <c r="QPA88" s="949"/>
      <c r="QPB88" s="949"/>
      <c r="QPC88" s="949"/>
      <c r="QPD88" s="949"/>
      <c r="QPE88" s="949"/>
      <c r="QPF88" s="949"/>
      <c r="QPG88" s="949"/>
      <c r="QPH88" s="949"/>
      <c r="QPI88" s="949"/>
      <c r="QPJ88" s="949"/>
      <c r="QPK88" s="949"/>
      <c r="QPL88" s="949"/>
      <c r="QPM88" s="949"/>
      <c r="QPN88" s="949"/>
      <c r="QPO88" s="949"/>
      <c r="QPP88" s="949"/>
      <c r="QPQ88" s="949"/>
      <c r="QPR88" s="949"/>
      <c r="QPS88" s="949"/>
      <c r="QPT88" s="949"/>
      <c r="QPU88" s="949"/>
      <c r="QPV88" s="949"/>
      <c r="QPW88" s="949"/>
      <c r="QPX88" s="949"/>
      <c r="QPY88" s="949"/>
      <c r="QPZ88" s="949"/>
      <c r="QQA88" s="949"/>
      <c r="QQB88" s="949"/>
      <c r="QQC88" s="949"/>
      <c r="QQD88" s="949"/>
      <c r="QQE88" s="949"/>
      <c r="QQF88" s="949"/>
      <c r="QQG88" s="949"/>
      <c r="QQH88" s="949"/>
      <c r="QQI88" s="949"/>
      <c r="QQJ88" s="949"/>
      <c r="QQK88" s="949"/>
      <c r="QQL88" s="949"/>
      <c r="QQM88" s="949"/>
      <c r="QQN88" s="949"/>
      <c r="QQO88" s="949"/>
      <c r="QQP88" s="949"/>
      <c r="QQQ88" s="949"/>
      <c r="QQR88" s="949"/>
      <c r="QQS88" s="949"/>
      <c r="QQT88" s="949"/>
      <c r="QQU88" s="949"/>
      <c r="QQV88" s="949"/>
      <c r="QQW88" s="949"/>
      <c r="QQX88" s="949"/>
      <c r="QQY88" s="949"/>
      <c r="QQZ88" s="949"/>
      <c r="QRA88" s="949"/>
      <c r="QRB88" s="949"/>
      <c r="QRC88" s="949"/>
      <c r="QRD88" s="949"/>
      <c r="QRE88" s="949"/>
      <c r="QRF88" s="949"/>
      <c r="QRG88" s="949"/>
      <c r="QRH88" s="949"/>
      <c r="QRI88" s="949"/>
      <c r="QRJ88" s="949"/>
      <c r="QRK88" s="949"/>
      <c r="QRL88" s="949"/>
      <c r="QRM88" s="949"/>
      <c r="QRN88" s="949"/>
      <c r="QRO88" s="949"/>
      <c r="QRP88" s="949"/>
      <c r="QRQ88" s="949"/>
      <c r="QRR88" s="949"/>
      <c r="QRS88" s="949"/>
      <c r="QRT88" s="949"/>
      <c r="QRU88" s="949"/>
      <c r="QRV88" s="949"/>
      <c r="QRW88" s="949"/>
      <c r="QRX88" s="949"/>
      <c r="QRY88" s="949"/>
      <c r="QRZ88" s="949"/>
      <c r="QSA88" s="949"/>
      <c r="QSB88" s="949"/>
      <c r="QSC88" s="949"/>
      <c r="QSD88" s="949"/>
      <c r="QSE88" s="949"/>
      <c r="QSF88" s="949"/>
      <c r="QSG88" s="949"/>
      <c r="QSH88" s="949"/>
      <c r="QSI88" s="949"/>
      <c r="QSJ88" s="949"/>
      <c r="QSK88" s="949"/>
      <c r="QSL88" s="949"/>
      <c r="QSM88" s="949"/>
      <c r="QSN88" s="949"/>
      <c r="QSO88" s="949"/>
      <c r="QSP88" s="949"/>
      <c r="QSQ88" s="949"/>
      <c r="QSR88" s="949"/>
      <c r="QSS88" s="949"/>
      <c r="QST88" s="949"/>
      <c r="QSU88" s="949"/>
      <c r="QSV88" s="949"/>
      <c r="QSW88" s="949"/>
      <c r="QSX88" s="949"/>
      <c r="QSY88" s="949"/>
      <c r="QSZ88" s="949"/>
      <c r="QTA88" s="949"/>
      <c r="QTB88" s="949"/>
      <c r="QTC88" s="949"/>
      <c r="QTD88" s="949"/>
      <c r="QTE88" s="949"/>
      <c r="QTF88" s="949"/>
      <c r="QTG88" s="949"/>
      <c r="QTH88" s="949"/>
      <c r="QTI88" s="949"/>
      <c r="QTJ88" s="949"/>
      <c r="QTK88" s="949"/>
      <c r="QTL88" s="949"/>
      <c r="QTM88" s="949"/>
      <c r="QTN88" s="949"/>
      <c r="QTO88" s="949"/>
      <c r="QTP88" s="949"/>
      <c r="QTQ88" s="949"/>
      <c r="QTR88" s="949"/>
      <c r="QTS88" s="949"/>
      <c r="QTT88" s="949"/>
      <c r="QTU88" s="949"/>
      <c r="QTV88" s="949"/>
      <c r="QTW88" s="949"/>
      <c r="QTX88" s="949"/>
      <c r="QTY88" s="949"/>
      <c r="QTZ88" s="949"/>
      <c r="QUA88" s="949"/>
      <c r="QUB88" s="949"/>
      <c r="QUC88" s="949"/>
      <c r="QUD88" s="949"/>
      <c r="QUE88" s="949"/>
      <c r="QUF88" s="949"/>
      <c r="QUG88" s="949"/>
      <c r="QUH88" s="949"/>
      <c r="QUI88" s="949"/>
      <c r="QUJ88" s="949"/>
      <c r="QUK88" s="949"/>
      <c r="QUL88" s="949"/>
      <c r="QUM88" s="949"/>
      <c r="QUN88" s="949"/>
      <c r="QUO88" s="949"/>
      <c r="QUP88" s="949"/>
      <c r="QUQ88" s="949"/>
      <c r="QUR88" s="949"/>
      <c r="QUS88" s="949"/>
      <c r="QUT88" s="949"/>
      <c r="QUU88" s="949"/>
      <c r="QUV88" s="949"/>
      <c r="QUW88" s="949"/>
      <c r="QUX88" s="949"/>
      <c r="QUY88" s="949"/>
      <c r="QUZ88" s="949"/>
      <c r="QVA88" s="949"/>
      <c r="QVB88" s="949"/>
      <c r="QVC88" s="949"/>
      <c r="QVD88" s="949"/>
      <c r="QVE88" s="949"/>
      <c r="QVF88" s="949"/>
      <c r="QVG88" s="949"/>
      <c r="QVH88" s="949"/>
      <c r="QVI88" s="949"/>
      <c r="QVJ88" s="949"/>
      <c r="QVK88" s="949"/>
      <c r="QVL88" s="949"/>
      <c r="QVM88" s="949"/>
      <c r="QVN88" s="949"/>
      <c r="QVO88" s="949"/>
      <c r="QVP88" s="949"/>
      <c r="QVQ88" s="949"/>
      <c r="QVR88" s="949"/>
      <c r="QVS88" s="949"/>
      <c r="QVT88" s="949"/>
      <c r="QVU88" s="949"/>
      <c r="QVV88" s="949"/>
      <c r="QVW88" s="949"/>
      <c r="QVX88" s="949"/>
      <c r="QVY88" s="949"/>
      <c r="QVZ88" s="949"/>
      <c r="QWA88" s="949"/>
      <c r="QWB88" s="949"/>
      <c r="QWC88" s="949"/>
      <c r="QWD88" s="949"/>
      <c r="QWE88" s="949"/>
      <c r="QWF88" s="949"/>
      <c r="QWG88" s="949"/>
      <c r="QWH88" s="949"/>
      <c r="QWI88" s="949"/>
      <c r="QWJ88" s="949"/>
      <c r="QWK88" s="949"/>
      <c r="QWL88" s="949"/>
      <c r="QWM88" s="949"/>
      <c r="QWN88" s="949"/>
      <c r="QWO88" s="949"/>
      <c r="QWP88" s="949"/>
      <c r="QWQ88" s="949"/>
      <c r="QWR88" s="949"/>
      <c r="QWS88" s="949"/>
      <c r="QWT88" s="949"/>
      <c r="QWU88" s="949"/>
      <c r="QWV88" s="949"/>
      <c r="QWW88" s="949"/>
      <c r="QWX88" s="949"/>
      <c r="QWY88" s="949"/>
      <c r="QWZ88" s="949"/>
      <c r="QXA88" s="949"/>
      <c r="QXB88" s="949"/>
      <c r="QXC88" s="949"/>
      <c r="QXD88" s="949"/>
      <c r="QXE88" s="949"/>
      <c r="QXF88" s="949"/>
      <c r="QXG88" s="949"/>
      <c r="QXH88" s="949"/>
      <c r="QXI88" s="949"/>
      <c r="QXJ88" s="949"/>
      <c r="QXK88" s="949"/>
      <c r="QXL88" s="949"/>
      <c r="QXM88" s="949"/>
      <c r="QXN88" s="949"/>
      <c r="QXO88" s="949"/>
      <c r="QXP88" s="949"/>
      <c r="QXQ88" s="949"/>
      <c r="QXR88" s="949"/>
      <c r="QXS88" s="949"/>
      <c r="QXT88" s="949"/>
      <c r="QXU88" s="949"/>
      <c r="QXV88" s="949"/>
      <c r="QXW88" s="949"/>
      <c r="QXX88" s="949"/>
      <c r="QXY88" s="949"/>
      <c r="QXZ88" s="949"/>
      <c r="QYA88" s="949"/>
      <c r="QYB88" s="949"/>
      <c r="QYC88" s="949"/>
      <c r="QYD88" s="949"/>
      <c r="QYE88" s="949"/>
      <c r="QYF88" s="949"/>
      <c r="QYG88" s="949"/>
      <c r="QYH88" s="949"/>
      <c r="QYI88" s="949"/>
      <c r="QYJ88" s="949"/>
      <c r="QYK88" s="949"/>
      <c r="QYL88" s="949"/>
      <c r="QYM88" s="949"/>
      <c r="QYN88" s="949"/>
      <c r="QYO88" s="949"/>
      <c r="QYP88" s="949"/>
      <c r="QYQ88" s="949"/>
      <c r="QYR88" s="949"/>
      <c r="QYS88" s="949"/>
      <c r="QYT88" s="949"/>
      <c r="QYU88" s="949"/>
      <c r="QYV88" s="949"/>
      <c r="QYW88" s="949"/>
      <c r="QYX88" s="949"/>
      <c r="QYY88" s="949"/>
      <c r="QYZ88" s="949"/>
      <c r="QZA88" s="949"/>
      <c r="QZB88" s="949"/>
      <c r="QZC88" s="949"/>
      <c r="QZD88" s="949"/>
      <c r="QZE88" s="949"/>
      <c r="QZF88" s="949"/>
      <c r="QZG88" s="949"/>
      <c r="QZH88" s="949"/>
      <c r="QZI88" s="949"/>
      <c r="QZJ88" s="949"/>
      <c r="QZK88" s="949"/>
      <c r="QZL88" s="949"/>
      <c r="QZM88" s="949"/>
      <c r="QZN88" s="949"/>
      <c r="QZO88" s="949"/>
      <c r="QZP88" s="949"/>
      <c r="QZQ88" s="949"/>
      <c r="QZR88" s="949"/>
      <c r="QZS88" s="949"/>
      <c r="QZT88" s="949"/>
      <c r="QZU88" s="949"/>
      <c r="QZV88" s="949"/>
      <c r="QZW88" s="949"/>
      <c r="QZX88" s="949"/>
      <c r="QZY88" s="949"/>
      <c r="QZZ88" s="949"/>
      <c r="RAA88" s="949"/>
      <c r="RAB88" s="949"/>
      <c r="RAC88" s="949"/>
      <c r="RAD88" s="949"/>
      <c r="RAE88" s="949"/>
      <c r="RAF88" s="949"/>
      <c r="RAG88" s="949"/>
      <c r="RAH88" s="949"/>
      <c r="RAI88" s="949"/>
      <c r="RAJ88" s="949"/>
      <c r="RAK88" s="949"/>
      <c r="RAL88" s="949"/>
      <c r="RAM88" s="949"/>
      <c r="RAN88" s="949"/>
      <c r="RAO88" s="949"/>
      <c r="RAP88" s="949"/>
      <c r="RAQ88" s="949"/>
      <c r="RAR88" s="949"/>
      <c r="RAS88" s="949"/>
      <c r="RAT88" s="949"/>
      <c r="RAU88" s="949"/>
      <c r="RAV88" s="949"/>
      <c r="RAW88" s="949"/>
      <c r="RAX88" s="949"/>
      <c r="RAY88" s="949"/>
      <c r="RAZ88" s="949"/>
      <c r="RBA88" s="949"/>
      <c r="RBB88" s="949"/>
      <c r="RBC88" s="949"/>
      <c r="RBD88" s="949"/>
      <c r="RBE88" s="949"/>
      <c r="RBF88" s="949"/>
      <c r="RBG88" s="949"/>
      <c r="RBH88" s="949"/>
      <c r="RBI88" s="949"/>
      <c r="RBJ88" s="949"/>
      <c r="RBK88" s="949"/>
      <c r="RBL88" s="949"/>
      <c r="RBM88" s="949"/>
      <c r="RBN88" s="949"/>
      <c r="RBO88" s="949"/>
      <c r="RBP88" s="949"/>
      <c r="RBQ88" s="949"/>
      <c r="RBR88" s="949"/>
      <c r="RBS88" s="949"/>
      <c r="RBT88" s="949"/>
      <c r="RBU88" s="949"/>
      <c r="RBV88" s="949"/>
      <c r="RBW88" s="949"/>
      <c r="RBX88" s="949"/>
      <c r="RBY88" s="949"/>
      <c r="RBZ88" s="949"/>
      <c r="RCA88" s="949"/>
      <c r="RCB88" s="949"/>
      <c r="RCC88" s="949"/>
      <c r="RCD88" s="949"/>
      <c r="RCE88" s="949"/>
      <c r="RCF88" s="949"/>
      <c r="RCG88" s="949"/>
      <c r="RCH88" s="949"/>
      <c r="RCI88" s="949"/>
      <c r="RCJ88" s="949"/>
      <c r="RCK88" s="949"/>
      <c r="RCL88" s="949"/>
      <c r="RCM88" s="949"/>
      <c r="RCN88" s="949"/>
      <c r="RCO88" s="949"/>
      <c r="RCP88" s="949"/>
      <c r="RCQ88" s="949"/>
      <c r="RCR88" s="949"/>
      <c r="RCS88" s="949"/>
      <c r="RCT88" s="949"/>
      <c r="RCU88" s="949"/>
      <c r="RCV88" s="949"/>
      <c r="RCW88" s="949"/>
      <c r="RCX88" s="949"/>
      <c r="RCY88" s="949"/>
      <c r="RCZ88" s="949"/>
      <c r="RDA88" s="949"/>
      <c r="RDB88" s="949"/>
      <c r="RDC88" s="949"/>
      <c r="RDD88" s="949"/>
      <c r="RDE88" s="949"/>
      <c r="RDF88" s="949"/>
      <c r="RDG88" s="949"/>
      <c r="RDH88" s="949"/>
      <c r="RDI88" s="949"/>
      <c r="RDJ88" s="949"/>
      <c r="RDK88" s="949"/>
      <c r="RDL88" s="949"/>
      <c r="RDM88" s="949"/>
      <c r="RDN88" s="949"/>
      <c r="RDO88" s="949"/>
      <c r="RDP88" s="949"/>
      <c r="RDQ88" s="949"/>
      <c r="RDR88" s="949"/>
      <c r="RDS88" s="949"/>
      <c r="RDT88" s="949"/>
      <c r="RDU88" s="949"/>
      <c r="RDV88" s="949"/>
      <c r="RDW88" s="949"/>
      <c r="RDX88" s="949"/>
      <c r="RDY88" s="949"/>
      <c r="RDZ88" s="949"/>
      <c r="REA88" s="949"/>
      <c r="REB88" s="949"/>
      <c r="REC88" s="949"/>
      <c r="RED88" s="949"/>
      <c r="REE88" s="949"/>
      <c r="REF88" s="949"/>
      <c r="REG88" s="949"/>
      <c r="REH88" s="949"/>
      <c r="REI88" s="949"/>
      <c r="REJ88" s="949"/>
      <c r="REK88" s="949"/>
      <c r="REL88" s="949"/>
      <c r="REM88" s="949"/>
      <c r="REN88" s="949"/>
      <c r="REO88" s="949"/>
      <c r="REP88" s="949"/>
      <c r="REQ88" s="949"/>
      <c r="RER88" s="949"/>
      <c r="RES88" s="949"/>
      <c r="RET88" s="949"/>
      <c r="REU88" s="949"/>
      <c r="REV88" s="949"/>
      <c r="REW88" s="949"/>
      <c r="REX88" s="949"/>
      <c r="REY88" s="949"/>
      <c r="REZ88" s="949"/>
      <c r="RFA88" s="949"/>
      <c r="RFB88" s="949"/>
      <c r="RFC88" s="949"/>
      <c r="RFD88" s="949"/>
      <c r="RFE88" s="949"/>
      <c r="RFF88" s="949"/>
      <c r="RFG88" s="949"/>
      <c r="RFH88" s="949"/>
      <c r="RFI88" s="949"/>
      <c r="RFJ88" s="949"/>
      <c r="RFK88" s="949"/>
      <c r="RFL88" s="949"/>
      <c r="RFM88" s="949"/>
      <c r="RFN88" s="949"/>
      <c r="RFO88" s="949"/>
      <c r="RFP88" s="949"/>
      <c r="RFQ88" s="949"/>
      <c r="RFR88" s="949"/>
      <c r="RFS88" s="949"/>
      <c r="RFT88" s="949"/>
      <c r="RFU88" s="949"/>
      <c r="RFV88" s="949"/>
      <c r="RFW88" s="949"/>
      <c r="RFX88" s="949"/>
      <c r="RFY88" s="949"/>
      <c r="RFZ88" s="949"/>
      <c r="RGA88" s="949"/>
      <c r="RGB88" s="949"/>
      <c r="RGC88" s="949"/>
      <c r="RGD88" s="949"/>
      <c r="RGE88" s="949"/>
      <c r="RGF88" s="949"/>
      <c r="RGG88" s="949"/>
      <c r="RGH88" s="949"/>
      <c r="RGI88" s="949"/>
      <c r="RGJ88" s="949"/>
      <c r="RGK88" s="949"/>
      <c r="RGL88" s="949"/>
      <c r="RGM88" s="949"/>
      <c r="RGN88" s="949"/>
      <c r="RGO88" s="949"/>
      <c r="RGP88" s="949"/>
      <c r="RGQ88" s="949"/>
      <c r="RGR88" s="949"/>
      <c r="RGS88" s="949"/>
      <c r="RGT88" s="949"/>
      <c r="RGU88" s="949"/>
      <c r="RGV88" s="949"/>
      <c r="RGW88" s="949"/>
      <c r="RGX88" s="949"/>
      <c r="RGY88" s="949"/>
      <c r="RGZ88" s="949"/>
      <c r="RHA88" s="949"/>
      <c r="RHB88" s="949"/>
      <c r="RHC88" s="949"/>
      <c r="RHD88" s="949"/>
      <c r="RHE88" s="949"/>
      <c r="RHF88" s="949"/>
      <c r="RHG88" s="949"/>
      <c r="RHH88" s="949"/>
      <c r="RHI88" s="949"/>
      <c r="RHJ88" s="949"/>
      <c r="RHK88" s="949"/>
      <c r="RHL88" s="949"/>
      <c r="RHM88" s="949"/>
      <c r="RHN88" s="949"/>
      <c r="RHO88" s="949"/>
      <c r="RHP88" s="949"/>
      <c r="RHQ88" s="949"/>
      <c r="RHR88" s="949"/>
      <c r="RHS88" s="949"/>
      <c r="RHT88" s="949"/>
      <c r="RHU88" s="949"/>
      <c r="RHV88" s="949"/>
      <c r="RHW88" s="949"/>
      <c r="RHX88" s="949"/>
      <c r="RHY88" s="949"/>
      <c r="RHZ88" s="949"/>
      <c r="RIA88" s="949"/>
      <c r="RIB88" s="949"/>
      <c r="RIC88" s="949"/>
      <c r="RID88" s="949"/>
      <c r="RIE88" s="949"/>
      <c r="RIF88" s="949"/>
      <c r="RIG88" s="949"/>
      <c r="RIH88" s="949"/>
      <c r="RII88" s="949"/>
      <c r="RIJ88" s="949"/>
      <c r="RIK88" s="949"/>
      <c r="RIL88" s="949"/>
      <c r="RIM88" s="949"/>
      <c r="RIN88" s="949"/>
      <c r="RIO88" s="949"/>
      <c r="RIP88" s="949"/>
      <c r="RIQ88" s="949"/>
      <c r="RIR88" s="949"/>
      <c r="RIS88" s="949"/>
      <c r="RIT88" s="949"/>
      <c r="RIU88" s="949"/>
      <c r="RIV88" s="949"/>
      <c r="RIW88" s="949"/>
      <c r="RIX88" s="949"/>
      <c r="RIY88" s="949"/>
      <c r="RIZ88" s="949"/>
      <c r="RJA88" s="949"/>
      <c r="RJB88" s="949"/>
      <c r="RJC88" s="949"/>
      <c r="RJD88" s="949"/>
      <c r="RJE88" s="949"/>
      <c r="RJF88" s="949"/>
      <c r="RJG88" s="949"/>
      <c r="RJH88" s="949"/>
      <c r="RJI88" s="949"/>
      <c r="RJJ88" s="949"/>
      <c r="RJK88" s="949"/>
      <c r="RJL88" s="949"/>
      <c r="RJM88" s="949"/>
      <c r="RJN88" s="949"/>
      <c r="RJO88" s="949"/>
      <c r="RJP88" s="949"/>
      <c r="RJQ88" s="949"/>
      <c r="RJR88" s="949"/>
      <c r="RJS88" s="949"/>
      <c r="RJT88" s="949"/>
      <c r="RJU88" s="949"/>
      <c r="RJV88" s="949"/>
      <c r="RJW88" s="949"/>
      <c r="RJX88" s="949"/>
      <c r="RJY88" s="949"/>
      <c r="RJZ88" s="949"/>
      <c r="RKA88" s="949"/>
      <c r="RKB88" s="949"/>
      <c r="RKC88" s="949"/>
      <c r="RKD88" s="949"/>
      <c r="RKE88" s="949"/>
      <c r="RKF88" s="949"/>
      <c r="RKG88" s="949"/>
      <c r="RKH88" s="949"/>
      <c r="RKI88" s="949"/>
      <c r="RKJ88" s="949"/>
      <c r="RKK88" s="949"/>
      <c r="RKL88" s="949"/>
      <c r="RKM88" s="949"/>
      <c r="RKN88" s="949"/>
      <c r="RKO88" s="949"/>
      <c r="RKP88" s="949"/>
      <c r="RKQ88" s="949"/>
      <c r="RKR88" s="949"/>
      <c r="RKS88" s="949"/>
      <c r="RKT88" s="949"/>
      <c r="RKU88" s="949"/>
      <c r="RKV88" s="949"/>
      <c r="RKW88" s="949"/>
      <c r="RKX88" s="949"/>
      <c r="RKY88" s="949"/>
      <c r="RKZ88" s="949"/>
      <c r="RLA88" s="949"/>
      <c r="RLB88" s="949"/>
      <c r="RLC88" s="949"/>
      <c r="RLD88" s="949"/>
      <c r="RLE88" s="949"/>
      <c r="RLF88" s="949"/>
      <c r="RLG88" s="949"/>
      <c r="RLH88" s="949"/>
      <c r="RLI88" s="949"/>
      <c r="RLJ88" s="949"/>
      <c r="RLK88" s="949"/>
      <c r="RLL88" s="949"/>
      <c r="RLM88" s="949"/>
      <c r="RLN88" s="949"/>
      <c r="RLO88" s="949"/>
      <c r="RLP88" s="949"/>
      <c r="RLQ88" s="949"/>
      <c r="RLR88" s="949"/>
      <c r="RLS88" s="949"/>
      <c r="RLT88" s="949"/>
      <c r="RLU88" s="949"/>
      <c r="RLV88" s="949"/>
      <c r="RLW88" s="949"/>
      <c r="RLX88" s="949"/>
      <c r="RLY88" s="949"/>
      <c r="RLZ88" s="949"/>
      <c r="RMA88" s="949"/>
      <c r="RMB88" s="949"/>
      <c r="RMC88" s="949"/>
      <c r="RMD88" s="949"/>
      <c r="RME88" s="949"/>
      <c r="RMF88" s="949"/>
      <c r="RMG88" s="949"/>
      <c r="RMH88" s="949"/>
      <c r="RMI88" s="949"/>
      <c r="RMJ88" s="949"/>
      <c r="RMK88" s="949"/>
      <c r="RML88" s="949"/>
      <c r="RMM88" s="949"/>
      <c r="RMN88" s="949"/>
      <c r="RMO88" s="949"/>
      <c r="RMP88" s="949"/>
      <c r="RMQ88" s="949"/>
      <c r="RMR88" s="949"/>
      <c r="RMS88" s="949"/>
      <c r="RMT88" s="949"/>
      <c r="RMU88" s="949"/>
      <c r="RMV88" s="949"/>
      <c r="RMW88" s="949"/>
      <c r="RMX88" s="949"/>
      <c r="RMY88" s="949"/>
      <c r="RMZ88" s="949"/>
      <c r="RNA88" s="949"/>
      <c r="RNB88" s="949"/>
      <c r="RNC88" s="949"/>
      <c r="RND88" s="949"/>
      <c r="RNE88" s="949"/>
      <c r="RNF88" s="949"/>
      <c r="RNG88" s="949"/>
      <c r="RNH88" s="949"/>
      <c r="RNI88" s="949"/>
      <c r="RNJ88" s="949"/>
      <c r="RNK88" s="949"/>
      <c r="RNL88" s="949"/>
      <c r="RNM88" s="949"/>
      <c r="RNN88" s="949"/>
      <c r="RNO88" s="949"/>
      <c r="RNP88" s="949"/>
      <c r="RNQ88" s="949"/>
      <c r="RNR88" s="949"/>
      <c r="RNS88" s="949"/>
      <c r="RNT88" s="949"/>
      <c r="RNU88" s="949"/>
      <c r="RNV88" s="949"/>
      <c r="RNW88" s="949"/>
      <c r="RNX88" s="949"/>
      <c r="RNY88" s="949"/>
      <c r="RNZ88" s="949"/>
      <c r="ROA88" s="949"/>
      <c r="ROB88" s="949"/>
      <c r="ROC88" s="949"/>
      <c r="ROD88" s="949"/>
      <c r="ROE88" s="949"/>
      <c r="ROF88" s="949"/>
      <c r="ROG88" s="949"/>
      <c r="ROH88" s="949"/>
      <c r="ROI88" s="949"/>
      <c r="ROJ88" s="949"/>
      <c r="ROK88" s="949"/>
      <c r="ROL88" s="949"/>
      <c r="ROM88" s="949"/>
      <c r="RON88" s="949"/>
      <c r="ROO88" s="949"/>
      <c r="ROP88" s="949"/>
      <c r="ROQ88" s="949"/>
      <c r="ROR88" s="949"/>
      <c r="ROS88" s="949"/>
      <c r="ROT88" s="949"/>
      <c r="ROU88" s="949"/>
      <c r="ROV88" s="949"/>
      <c r="ROW88" s="949"/>
      <c r="ROX88" s="949"/>
      <c r="ROY88" s="949"/>
      <c r="ROZ88" s="949"/>
      <c r="RPA88" s="949"/>
      <c r="RPB88" s="949"/>
      <c r="RPC88" s="949"/>
      <c r="RPD88" s="949"/>
      <c r="RPE88" s="949"/>
      <c r="RPF88" s="949"/>
      <c r="RPG88" s="949"/>
      <c r="RPH88" s="949"/>
      <c r="RPI88" s="949"/>
      <c r="RPJ88" s="949"/>
      <c r="RPK88" s="949"/>
      <c r="RPL88" s="949"/>
      <c r="RPM88" s="949"/>
      <c r="RPN88" s="949"/>
      <c r="RPO88" s="949"/>
      <c r="RPP88" s="949"/>
      <c r="RPQ88" s="949"/>
      <c r="RPR88" s="949"/>
      <c r="RPS88" s="949"/>
      <c r="RPT88" s="949"/>
      <c r="RPU88" s="949"/>
      <c r="RPV88" s="949"/>
      <c r="RPW88" s="949"/>
      <c r="RPX88" s="949"/>
      <c r="RPY88" s="949"/>
      <c r="RPZ88" s="949"/>
      <c r="RQA88" s="949"/>
      <c r="RQB88" s="949"/>
      <c r="RQC88" s="949"/>
      <c r="RQD88" s="949"/>
      <c r="RQE88" s="949"/>
      <c r="RQF88" s="949"/>
      <c r="RQG88" s="949"/>
      <c r="RQH88" s="949"/>
      <c r="RQI88" s="949"/>
      <c r="RQJ88" s="949"/>
      <c r="RQK88" s="949"/>
      <c r="RQL88" s="949"/>
      <c r="RQM88" s="949"/>
      <c r="RQN88" s="949"/>
      <c r="RQO88" s="949"/>
      <c r="RQP88" s="949"/>
      <c r="RQQ88" s="949"/>
      <c r="RQR88" s="949"/>
      <c r="RQS88" s="949"/>
      <c r="RQT88" s="949"/>
      <c r="RQU88" s="949"/>
      <c r="RQV88" s="949"/>
      <c r="RQW88" s="949"/>
      <c r="RQX88" s="949"/>
      <c r="RQY88" s="949"/>
      <c r="RQZ88" s="949"/>
      <c r="RRA88" s="949"/>
      <c r="RRB88" s="949"/>
      <c r="RRC88" s="949"/>
      <c r="RRD88" s="949"/>
      <c r="RRE88" s="949"/>
      <c r="RRF88" s="949"/>
      <c r="RRG88" s="949"/>
      <c r="RRH88" s="949"/>
      <c r="RRI88" s="949"/>
      <c r="RRJ88" s="949"/>
      <c r="RRK88" s="949"/>
      <c r="RRL88" s="949"/>
      <c r="RRM88" s="949"/>
      <c r="RRN88" s="949"/>
      <c r="RRO88" s="949"/>
      <c r="RRP88" s="949"/>
      <c r="RRQ88" s="949"/>
      <c r="RRR88" s="949"/>
      <c r="RRS88" s="949"/>
      <c r="RRT88" s="949"/>
      <c r="RRU88" s="949"/>
      <c r="RRV88" s="949"/>
      <c r="RRW88" s="949"/>
      <c r="RRX88" s="949"/>
      <c r="RRY88" s="949"/>
      <c r="RRZ88" s="949"/>
      <c r="RSA88" s="949"/>
      <c r="RSB88" s="949"/>
      <c r="RSC88" s="949"/>
      <c r="RSD88" s="949"/>
      <c r="RSE88" s="949"/>
      <c r="RSF88" s="949"/>
      <c r="RSG88" s="949"/>
      <c r="RSH88" s="949"/>
      <c r="RSI88" s="949"/>
      <c r="RSJ88" s="949"/>
      <c r="RSK88" s="949"/>
      <c r="RSL88" s="949"/>
      <c r="RSM88" s="949"/>
      <c r="RSN88" s="949"/>
      <c r="RSO88" s="949"/>
      <c r="RSP88" s="949"/>
      <c r="RSQ88" s="949"/>
      <c r="RSR88" s="949"/>
      <c r="RSS88" s="949"/>
      <c r="RST88" s="949"/>
      <c r="RSU88" s="949"/>
      <c r="RSV88" s="949"/>
      <c r="RSW88" s="949"/>
      <c r="RSX88" s="949"/>
      <c r="RSY88" s="949"/>
      <c r="RSZ88" s="949"/>
      <c r="RTA88" s="949"/>
      <c r="RTB88" s="949"/>
      <c r="RTC88" s="949"/>
      <c r="RTD88" s="949"/>
      <c r="RTE88" s="949"/>
      <c r="RTF88" s="949"/>
      <c r="RTG88" s="949"/>
      <c r="RTH88" s="949"/>
      <c r="RTI88" s="949"/>
      <c r="RTJ88" s="949"/>
      <c r="RTK88" s="949"/>
      <c r="RTL88" s="949"/>
      <c r="RTM88" s="949"/>
      <c r="RTN88" s="949"/>
      <c r="RTO88" s="949"/>
      <c r="RTP88" s="949"/>
      <c r="RTQ88" s="949"/>
      <c r="RTR88" s="949"/>
      <c r="RTS88" s="949"/>
      <c r="RTT88" s="949"/>
      <c r="RTU88" s="949"/>
      <c r="RTV88" s="949"/>
      <c r="RTW88" s="949"/>
      <c r="RTX88" s="949"/>
      <c r="RTY88" s="949"/>
      <c r="RTZ88" s="949"/>
      <c r="RUA88" s="949"/>
      <c r="RUB88" s="949"/>
      <c r="RUC88" s="949"/>
      <c r="RUD88" s="949"/>
      <c r="RUE88" s="949"/>
      <c r="RUF88" s="949"/>
      <c r="RUG88" s="949"/>
      <c r="RUH88" s="949"/>
      <c r="RUI88" s="949"/>
      <c r="RUJ88" s="949"/>
      <c r="RUK88" s="949"/>
      <c r="RUL88" s="949"/>
      <c r="RUM88" s="949"/>
      <c r="RUN88" s="949"/>
      <c r="RUO88" s="949"/>
      <c r="RUP88" s="949"/>
      <c r="RUQ88" s="949"/>
      <c r="RUR88" s="949"/>
      <c r="RUS88" s="949"/>
      <c r="RUT88" s="949"/>
      <c r="RUU88" s="949"/>
      <c r="RUV88" s="949"/>
      <c r="RUW88" s="949"/>
      <c r="RUX88" s="949"/>
      <c r="RUY88" s="949"/>
      <c r="RUZ88" s="949"/>
      <c r="RVA88" s="949"/>
      <c r="RVB88" s="949"/>
      <c r="RVC88" s="949"/>
      <c r="RVD88" s="949"/>
      <c r="RVE88" s="949"/>
      <c r="RVF88" s="949"/>
      <c r="RVG88" s="949"/>
      <c r="RVH88" s="949"/>
      <c r="RVI88" s="949"/>
      <c r="RVJ88" s="949"/>
      <c r="RVK88" s="949"/>
      <c r="RVL88" s="949"/>
      <c r="RVM88" s="949"/>
      <c r="RVN88" s="949"/>
      <c r="RVO88" s="949"/>
      <c r="RVP88" s="949"/>
      <c r="RVQ88" s="949"/>
      <c r="RVR88" s="949"/>
      <c r="RVS88" s="949"/>
      <c r="RVT88" s="949"/>
      <c r="RVU88" s="949"/>
      <c r="RVV88" s="949"/>
      <c r="RVW88" s="949"/>
      <c r="RVX88" s="949"/>
      <c r="RVY88" s="949"/>
      <c r="RVZ88" s="949"/>
      <c r="RWA88" s="949"/>
      <c r="RWB88" s="949"/>
      <c r="RWC88" s="949"/>
      <c r="RWD88" s="949"/>
      <c r="RWE88" s="949"/>
      <c r="RWF88" s="949"/>
      <c r="RWG88" s="949"/>
      <c r="RWH88" s="949"/>
      <c r="RWI88" s="949"/>
      <c r="RWJ88" s="949"/>
      <c r="RWK88" s="949"/>
      <c r="RWL88" s="949"/>
      <c r="RWM88" s="949"/>
      <c r="RWN88" s="949"/>
      <c r="RWO88" s="949"/>
      <c r="RWP88" s="949"/>
      <c r="RWQ88" s="949"/>
      <c r="RWR88" s="949"/>
      <c r="RWS88" s="949"/>
      <c r="RWT88" s="949"/>
      <c r="RWU88" s="949"/>
      <c r="RWV88" s="949"/>
      <c r="RWW88" s="949"/>
      <c r="RWX88" s="949"/>
      <c r="RWY88" s="949"/>
      <c r="RWZ88" s="949"/>
      <c r="RXA88" s="949"/>
      <c r="RXB88" s="949"/>
      <c r="RXC88" s="949"/>
      <c r="RXD88" s="949"/>
      <c r="RXE88" s="949"/>
      <c r="RXF88" s="949"/>
      <c r="RXG88" s="949"/>
      <c r="RXH88" s="949"/>
      <c r="RXI88" s="949"/>
      <c r="RXJ88" s="949"/>
      <c r="RXK88" s="949"/>
      <c r="RXL88" s="949"/>
      <c r="RXM88" s="949"/>
      <c r="RXN88" s="949"/>
      <c r="RXO88" s="949"/>
      <c r="RXP88" s="949"/>
      <c r="RXQ88" s="949"/>
      <c r="RXR88" s="949"/>
      <c r="RXS88" s="949"/>
      <c r="RXT88" s="949"/>
      <c r="RXU88" s="949"/>
      <c r="RXV88" s="949"/>
      <c r="RXW88" s="949"/>
      <c r="RXX88" s="949"/>
      <c r="RXY88" s="949"/>
      <c r="RXZ88" s="949"/>
      <c r="RYA88" s="949"/>
      <c r="RYB88" s="949"/>
      <c r="RYC88" s="949"/>
      <c r="RYD88" s="949"/>
      <c r="RYE88" s="949"/>
      <c r="RYF88" s="949"/>
      <c r="RYG88" s="949"/>
      <c r="RYH88" s="949"/>
      <c r="RYI88" s="949"/>
      <c r="RYJ88" s="949"/>
      <c r="RYK88" s="949"/>
      <c r="RYL88" s="949"/>
      <c r="RYM88" s="949"/>
      <c r="RYN88" s="949"/>
      <c r="RYO88" s="949"/>
      <c r="RYP88" s="949"/>
      <c r="RYQ88" s="949"/>
      <c r="RYR88" s="949"/>
      <c r="RYS88" s="949"/>
      <c r="RYT88" s="949"/>
      <c r="RYU88" s="949"/>
      <c r="RYV88" s="949"/>
      <c r="RYW88" s="949"/>
      <c r="RYX88" s="949"/>
      <c r="RYY88" s="949"/>
      <c r="RYZ88" s="949"/>
      <c r="RZA88" s="949"/>
      <c r="RZB88" s="949"/>
      <c r="RZC88" s="949"/>
      <c r="RZD88" s="949"/>
      <c r="RZE88" s="949"/>
      <c r="RZF88" s="949"/>
      <c r="RZG88" s="949"/>
      <c r="RZH88" s="949"/>
      <c r="RZI88" s="949"/>
      <c r="RZJ88" s="949"/>
      <c r="RZK88" s="949"/>
      <c r="RZL88" s="949"/>
      <c r="RZM88" s="949"/>
      <c r="RZN88" s="949"/>
      <c r="RZO88" s="949"/>
      <c r="RZP88" s="949"/>
      <c r="RZQ88" s="949"/>
      <c r="RZR88" s="949"/>
      <c r="RZS88" s="949"/>
      <c r="RZT88" s="949"/>
      <c r="RZU88" s="949"/>
      <c r="RZV88" s="949"/>
      <c r="RZW88" s="949"/>
      <c r="RZX88" s="949"/>
      <c r="RZY88" s="949"/>
      <c r="RZZ88" s="949"/>
      <c r="SAA88" s="949"/>
      <c r="SAB88" s="949"/>
      <c r="SAC88" s="949"/>
      <c r="SAD88" s="949"/>
      <c r="SAE88" s="949"/>
      <c r="SAF88" s="949"/>
      <c r="SAG88" s="949"/>
      <c r="SAH88" s="949"/>
      <c r="SAI88" s="949"/>
      <c r="SAJ88" s="949"/>
      <c r="SAK88" s="949"/>
      <c r="SAL88" s="949"/>
      <c r="SAM88" s="949"/>
      <c r="SAN88" s="949"/>
      <c r="SAO88" s="949"/>
      <c r="SAP88" s="949"/>
      <c r="SAQ88" s="949"/>
      <c r="SAR88" s="949"/>
      <c r="SAS88" s="949"/>
      <c r="SAT88" s="949"/>
      <c r="SAU88" s="949"/>
      <c r="SAV88" s="949"/>
      <c r="SAW88" s="949"/>
      <c r="SAX88" s="949"/>
      <c r="SAY88" s="949"/>
      <c r="SAZ88" s="949"/>
      <c r="SBA88" s="949"/>
      <c r="SBB88" s="949"/>
      <c r="SBC88" s="949"/>
      <c r="SBD88" s="949"/>
      <c r="SBE88" s="949"/>
      <c r="SBF88" s="949"/>
      <c r="SBG88" s="949"/>
      <c r="SBH88" s="949"/>
      <c r="SBI88" s="949"/>
      <c r="SBJ88" s="949"/>
      <c r="SBK88" s="949"/>
      <c r="SBL88" s="949"/>
      <c r="SBM88" s="949"/>
      <c r="SBN88" s="949"/>
      <c r="SBO88" s="949"/>
      <c r="SBP88" s="949"/>
      <c r="SBQ88" s="949"/>
      <c r="SBR88" s="949"/>
      <c r="SBS88" s="949"/>
      <c r="SBT88" s="949"/>
      <c r="SBU88" s="949"/>
      <c r="SBV88" s="949"/>
      <c r="SBW88" s="949"/>
      <c r="SBX88" s="949"/>
      <c r="SBY88" s="949"/>
      <c r="SBZ88" s="949"/>
      <c r="SCA88" s="949"/>
      <c r="SCB88" s="949"/>
      <c r="SCC88" s="949"/>
      <c r="SCD88" s="949"/>
      <c r="SCE88" s="949"/>
      <c r="SCF88" s="949"/>
      <c r="SCG88" s="949"/>
      <c r="SCH88" s="949"/>
      <c r="SCI88" s="949"/>
      <c r="SCJ88" s="949"/>
      <c r="SCK88" s="949"/>
      <c r="SCL88" s="949"/>
      <c r="SCM88" s="949"/>
      <c r="SCN88" s="949"/>
      <c r="SCO88" s="949"/>
      <c r="SCP88" s="949"/>
      <c r="SCQ88" s="949"/>
      <c r="SCR88" s="949"/>
      <c r="SCS88" s="949"/>
      <c r="SCT88" s="949"/>
      <c r="SCU88" s="949"/>
      <c r="SCV88" s="949"/>
      <c r="SCW88" s="949"/>
      <c r="SCX88" s="949"/>
      <c r="SCY88" s="949"/>
      <c r="SCZ88" s="949"/>
      <c r="SDA88" s="949"/>
      <c r="SDB88" s="949"/>
      <c r="SDC88" s="949"/>
      <c r="SDD88" s="949"/>
      <c r="SDE88" s="949"/>
      <c r="SDF88" s="949"/>
      <c r="SDG88" s="949"/>
      <c r="SDH88" s="949"/>
      <c r="SDI88" s="949"/>
      <c r="SDJ88" s="949"/>
      <c r="SDK88" s="949"/>
      <c r="SDL88" s="949"/>
      <c r="SDM88" s="949"/>
      <c r="SDN88" s="949"/>
      <c r="SDO88" s="949"/>
      <c r="SDP88" s="949"/>
      <c r="SDQ88" s="949"/>
      <c r="SDR88" s="949"/>
      <c r="SDS88" s="949"/>
      <c r="SDT88" s="949"/>
      <c r="SDU88" s="949"/>
      <c r="SDV88" s="949"/>
      <c r="SDW88" s="949"/>
      <c r="SDX88" s="949"/>
      <c r="SDY88" s="949"/>
      <c r="SDZ88" s="949"/>
      <c r="SEA88" s="949"/>
      <c r="SEB88" s="949"/>
      <c r="SEC88" s="949"/>
      <c r="SED88" s="949"/>
      <c r="SEE88" s="949"/>
      <c r="SEF88" s="949"/>
      <c r="SEG88" s="949"/>
      <c r="SEH88" s="949"/>
      <c r="SEI88" s="949"/>
      <c r="SEJ88" s="949"/>
      <c r="SEK88" s="949"/>
      <c r="SEL88" s="949"/>
      <c r="SEM88" s="949"/>
      <c r="SEN88" s="949"/>
      <c r="SEO88" s="949"/>
      <c r="SEP88" s="949"/>
      <c r="SEQ88" s="949"/>
      <c r="SER88" s="949"/>
      <c r="SES88" s="949"/>
      <c r="SET88" s="949"/>
      <c r="SEU88" s="949"/>
      <c r="SEV88" s="949"/>
      <c r="SEW88" s="949"/>
      <c r="SEX88" s="949"/>
      <c r="SEY88" s="949"/>
      <c r="SEZ88" s="949"/>
      <c r="SFA88" s="949"/>
      <c r="SFB88" s="949"/>
      <c r="SFC88" s="949"/>
      <c r="SFD88" s="949"/>
      <c r="SFE88" s="949"/>
      <c r="SFF88" s="949"/>
      <c r="SFG88" s="949"/>
      <c r="SFH88" s="949"/>
      <c r="SFI88" s="949"/>
      <c r="SFJ88" s="949"/>
      <c r="SFK88" s="949"/>
      <c r="SFL88" s="949"/>
      <c r="SFM88" s="949"/>
      <c r="SFN88" s="949"/>
      <c r="SFO88" s="949"/>
      <c r="SFP88" s="949"/>
      <c r="SFQ88" s="949"/>
      <c r="SFR88" s="949"/>
      <c r="SFS88" s="949"/>
      <c r="SFT88" s="949"/>
      <c r="SFU88" s="949"/>
      <c r="SFV88" s="949"/>
      <c r="SFW88" s="949"/>
      <c r="SFX88" s="949"/>
      <c r="SFY88" s="949"/>
      <c r="SFZ88" s="949"/>
      <c r="SGA88" s="949"/>
      <c r="SGB88" s="949"/>
      <c r="SGC88" s="949"/>
      <c r="SGD88" s="949"/>
      <c r="SGE88" s="949"/>
      <c r="SGF88" s="949"/>
      <c r="SGG88" s="949"/>
      <c r="SGH88" s="949"/>
      <c r="SGI88" s="949"/>
      <c r="SGJ88" s="949"/>
      <c r="SGK88" s="949"/>
      <c r="SGL88" s="949"/>
      <c r="SGM88" s="949"/>
      <c r="SGN88" s="949"/>
      <c r="SGO88" s="949"/>
      <c r="SGP88" s="949"/>
      <c r="SGQ88" s="949"/>
      <c r="SGR88" s="949"/>
      <c r="SGS88" s="949"/>
      <c r="SGT88" s="949"/>
      <c r="SGU88" s="949"/>
      <c r="SGV88" s="949"/>
      <c r="SGW88" s="949"/>
      <c r="SGX88" s="949"/>
      <c r="SGY88" s="949"/>
      <c r="SGZ88" s="949"/>
      <c r="SHA88" s="949"/>
      <c r="SHB88" s="949"/>
      <c r="SHC88" s="949"/>
      <c r="SHD88" s="949"/>
      <c r="SHE88" s="949"/>
      <c r="SHF88" s="949"/>
      <c r="SHG88" s="949"/>
      <c r="SHH88" s="949"/>
      <c r="SHI88" s="949"/>
      <c r="SHJ88" s="949"/>
      <c r="SHK88" s="949"/>
      <c r="SHL88" s="949"/>
      <c r="SHM88" s="949"/>
      <c r="SHN88" s="949"/>
      <c r="SHO88" s="949"/>
      <c r="SHP88" s="949"/>
      <c r="SHQ88" s="949"/>
      <c r="SHR88" s="949"/>
      <c r="SHS88" s="949"/>
      <c r="SHT88" s="949"/>
      <c r="SHU88" s="949"/>
      <c r="SHV88" s="949"/>
      <c r="SHW88" s="949"/>
      <c r="SHX88" s="949"/>
      <c r="SHY88" s="949"/>
      <c r="SHZ88" s="949"/>
      <c r="SIA88" s="949"/>
      <c r="SIB88" s="949"/>
      <c r="SIC88" s="949"/>
      <c r="SID88" s="949"/>
      <c r="SIE88" s="949"/>
      <c r="SIF88" s="949"/>
      <c r="SIG88" s="949"/>
      <c r="SIH88" s="949"/>
      <c r="SII88" s="949"/>
      <c r="SIJ88" s="949"/>
      <c r="SIK88" s="949"/>
      <c r="SIL88" s="949"/>
      <c r="SIM88" s="949"/>
      <c r="SIN88" s="949"/>
      <c r="SIO88" s="949"/>
      <c r="SIP88" s="949"/>
      <c r="SIQ88" s="949"/>
      <c r="SIR88" s="949"/>
      <c r="SIS88" s="949"/>
      <c r="SIT88" s="949"/>
      <c r="SIU88" s="949"/>
      <c r="SIV88" s="949"/>
      <c r="SIW88" s="949"/>
      <c r="SIX88" s="949"/>
      <c r="SIY88" s="949"/>
      <c r="SIZ88" s="949"/>
      <c r="SJA88" s="949"/>
      <c r="SJB88" s="949"/>
      <c r="SJC88" s="949"/>
      <c r="SJD88" s="949"/>
      <c r="SJE88" s="949"/>
      <c r="SJF88" s="949"/>
      <c r="SJG88" s="949"/>
      <c r="SJH88" s="949"/>
      <c r="SJI88" s="949"/>
      <c r="SJJ88" s="949"/>
      <c r="SJK88" s="949"/>
      <c r="SJL88" s="949"/>
      <c r="SJM88" s="949"/>
      <c r="SJN88" s="949"/>
      <c r="SJO88" s="949"/>
      <c r="SJP88" s="949"/>
      <c r="SJQ88" s="949"/>
      <c r="SJR88" s="949"/>
      <c r="SJS88" s="949"/>
      <c r="SJT88" s="949"/>
      <c r="SJU88" s="949"/>
      <c r="SJV88" s="949"/>
      <c r="SJW88" s="949"/>
      <c r="SJX88" s="949"/>
      <c r="SJY88" s="949"/>
      <c r="SJZ88" s="949"/>
      <c r="SKA88" s="949"/>
      <c r="SKB88" s="949"/>
      <c r="SKC88" s="949"/>
      <c r="SKD88" s="949"/>
      <c r="SKE88" s="949"/>
      <c r="SKF88" s="949"/>
      <c r="SKG88" s="949"/>
      <c r="SKH88" s="949"/>
      <c r="SKI88" s="949"/>
      <c r="SKJ88" s="949"/>
      <c r="SKK88" s="949"/>
      <c r="SKL88" s="949"/>
      <c r="SKM88" s="949"/>
      <c r="SKN88" s="949"/>
      <c r="SKO88" s="949"/>
      <c r="SKP88" s="949"/>
      <c r="SKQ88" s="949"/>
      <c r="SKR88" s="949"/>
      <c r="SKS88" s="949"/>
      <c r="SKT88" s="949"/>
      <c r="SKU88" s="949"/>
      <c r="SKV88" s="949"/>
      <c r="SKW88" s="949"/>
      <c r="SKX88" s="949"/>
      <c r="SKY88" s="949"/>
      <c r="SKZ88" s="949"/>
      <c r="SLA88" s="949"/>
      <c r="SLB88" s="949"/>
      <c r="SLC88" s="949"/>
      <c r="SLD88" s="949"/>
      <c r="SLE88" s="949"/>
      <c r="SLF88" s="949"/>
      <c r="SLG88" s="949"/>
      <c r="SLH88" s="949"/>
      <c r="SLI88" s="949"/>
      <c r="SLJ88" s="949"/>
      <c r="SLK88" s="949"/>
      <c r="SLL88" s="949"/>
      <c r="SLM88" s="949"/>
      <c r="SLN88" s="949"/>
      <c r="SLO88" s="949"/>
      <c r="SLP88" s="949"/>
      <c r="SLQ88" s="949"/>
      <c r="SLR88" s="949"/>
      <c r="SLS88" s="949"/>
      <c r="SLT88" s="949"/>
      <c r="SLU88" s="949"/>
      <c r="SLV88" s="949"/>
      <c r="SLW88" s="949"/>
      <c r="SLX88" s="949"/>
      <c r="SLY88" s="949"/>
      <c r="SLZ88" s="949"/>
      <c r="SMA88" s="949"/>
      <c r="SMB88" s="949"/>
      <c r="SMC88" s="949"/>
      <c r="SMD88" s="949"/>
      <c r="SME88" s="949"/>
      <c r="SMF88" s="949"/>
      <c r="SMG88" s="949"/>
      <c r="SMH88" s="949"/>
      <c r="SMI88" s="949"/>
      <c r="SMJ88" s="949"/>
      <c r="SMK88" s="949"/>
      <c r="SML88" s="949"/>
      <c r="SMM88" s="949"/>
      <c r="SMN88" s="949"/>
      <c r="SMO88" s="949"/>
      <c r="SMP88" s="949"/>
      <c r="SMQ88" s="949"/>
      <c r="SMR88" s="949"/>
      <c r="SMS88" s="949"/>
      <c r="SMT88" s="949"/>
      <c r="SMU88" s="949"/>
      <c r="SMV88" s="949"/>
      <c r="SMW88" s="949"/>
      <c r="SMX88" s="949"/>
      <c r="SMY88" s="949"/>
      <c r="SMZ88" s="949"/>
      <c r="SNA88" s="949"/>
      <c r="SNB88" s="949"/>
      <c r="SNC88" s="949"/>
      <c r="SND88" s="949"/>
      <c r="SNE88" s="949"/>
      <c r="SNF88" s="949"/>
      <c r="SNG88" s="949"/>
      <c r="SNH88" s="949"/>
      <c r="SNI88" s="949"/>
      <c r="SNJ88" s="949"/>
      <c r="SNK88" s="949"/>
      <c r="SNL88" s="949"/>
      <c r="SNM88" s="949"/>
      <c r="SNN88" s="949"/>
      <c r="SNO88" s="949"/>
      <c r="SNP88" s="949"/>
      <c r="SNQ88" s="949"/>
      <c r="SNR88" s="949"/>
      <c r="SNS88" s="949"/>
      <c r="SNT88" s="949"/>
      <c r="SNU88" s="949"/>
      <c r="SNV88" s="949"/>
      <c r="SNW88" s="949"/>
      <c r="SNX88" s="949"/>
      <c r="SNY88" s="949"/>
      <c r="SNZ88" s="949"/>
      <c r="SOA88" s="949"/>
      <c r="SOB88" s="949"/>
      <c r="SOC88" s="949"/>
      <c r="SOD88" s="949"/>
      <c r="SOE88" s="949"/>
      <c r="SOF88" s="949"/>
      <c r="SOG88" s="949"/>
      <c r="SOH88" s="949"/>
      <c r="SOI88" s="949"/>
      <c r="SOJ88" s="949"/>
      <c r="SOK88" s="949"/>
      <c r="SOL88" s="949"/>
      <c r="SOM88" s="949"/>
      <c r="SON88" s="949"/>
      <c r="SOO88" s="949"/>
      <c r="SOP88" s="949"/>
      <c r="SOQ88" s="949"/>
      <c r="SOR88" s="949"/>
      <c r="SOS88" s="949"/>
      <c r="SOT88" s="949"/>
      <c r="SOU88" s="949"/>
      <c r="SOV88" s="949"/>
      <c r="SOW88" s="949"/>
      <c r="SOX88" s="949"/>
      <c r="SOY88" s="949"/>
      <c r="SOZ88" s="949"/>
      <c r="SPA88" s="949"/>
      <c r="SPB88" s="949"/>
      <c r="SPC88" s="949"/>
      <c r="SPD88" s="949"/>
      <c r="SPE88" s="949"/>
      <c r="SPF88" s="949"/>
      <c r="SPG88" s="949"/>
      <c r="SPH88" s="949"/>
      <c r="SPI88" s="949"/>
      <c r="SPJ88" s="949"/>
      <c r="SPK88" s="949"/>
      <c r="SPL88" s="949"/>
      <c r="SPM88" s="949"/>
      <c r="SPN88" s="949"/>
      <c r="SPO88" s="949"/>
      <c r="SPP88" s="949"/>
      <c r="SPQ88" s="949"/>
      <c r="SPR88" s="949"/>
      <c r="SPS88" s="949"/>
      <c r="SPT88" s="949"/>
      <c r="SPU88" s="949"/>
      <c r="SPV88" s="949"/>
      <c r="SPW88" s="949"/>
      <c r="SPX88" s="949"/>
      <c r="SPY88" s="949"/>
      <c r="SPZ88" s="949"/>
      <c r="SQA88" s="949"/>
      <c r="SQB88" s="949"/>
      <c r="SQC88" s="949"/>
      <c r="SQD88" s="949"/>
      <c r="SQE88" s="949"/>
      <c r="SQF88" s="949"/>
      <c r="SQG88" s="949"/>
      <c r="SQH88" s="949"/>
      <c r="SQI88" s="949"/>
      <c r="SQJ88" s="949"/>
      <c r="SQK88" s="949"/>
      <c r="SQL88" s="949"/>
      <c r="SQM88" s="949"/>
      <c r="SQN88" s="949"/>
      <c r="SQO88" s="949"/>
      <c r="SQP88" s="949"/>
      <c r="SQQ88" s="949"/>
      <c r="SQR88" s="949"/>
      <c r="SQS88" s="949"/>
      <c r="SQT88" s="949"/>
      <c r="SQU88" s="949"/>
      <c r="SQV88" s="949"/>
      <c r="SQW88" s="949"/>
      <c r="SQX88" s="949"/>
      <c r="SQY88" s="949"/>
      <c r="SQZ88" s="949"/>
      <c r="SRA88" s="949"/>
      <c r="SRB88" s="949"/>
      <c r="SRC88" s="949"/>
      <c r="SRD88" s="949"/>
      <c r="SRE88" s="949"/>
      <c r="SRF88" s="949"/>
      <c r="SRG88" s="949"/>
      <c r="SRH88" s="949"/>
      <c r="SRI88" s="949"/>
      <c r="SRJ88" s="949"/>
      <c r="SRK88" s="949"/>
      <c r="SRL88" s="949"/>
      <c r="SRM88" s="949"/>
      <c r="SRN88" s="949"/>
      <c r="SRO88" s="949"/>
      <c r="SRP88" s="949"/>
      <c r="SRQ88" s="949"/>
      <c r="SRR88" s="949"/>
      <c r="SRS88" s="949"/>
      <c r="SRT88" s="949"/>
      <c r="SRU88" s="949"/>
      <c r="SRV88" s="949"/>
      <c r="SRW88" s="949"/>
      <c r="SRX88" s="949"/>
      <c r="SRY88" s="949"/>
      <c r="SRZ88" s="949"/>
      <c r="SSA88" s="949"/>
      <c r="SSB88" s="949"/>
      <c r="SSC88" s="949"/>
      <c r="SSD88" s="949"/>
      <c r="SSE88" s="949"/>
      <c r="SSF88" s="949"/>
      <c r="SSG88" s="949"/>
      <c r="SSH88" s="949"/>
      <c r="SSI88" s="949"/>
      <c r="SSJ88" s="949"/>
      <c r="SSK88" s="949"/>
      <c r="SSL88" s="949"/>
      <c r="SSM88" s="949"/>
      <c r="SSN88" s="949"/>
      <c r="SSO88" s="949"/>
      <c r="SSP88" s="949"/>
      <c r="SSQ88" s="949"/>
      <c r="SSR88" s="949"/>
      <c r="SSS88" s="949"/>
      <c r="SST88" s="949"/>
      <c r="SSU88" s="949"/>
      <c r="SSV88" s="949"/>
      <c r="SSW88" s="949"/>
      <c r="SSX88" s="949"/>
      <c r="SSY88" s="949"/>
      <c r="SSZ88" s="949"/>
      <c r="STA88" s="949"/>
      <c r="STB88" s="949"/>
      <c r="STC88" s="949"/>
      <c r="STD88" s="949"/>
      <c r="STE88" s="949"/>
      <c r="STF88" s="949"/>
      <c r="STG88" s="949"/>
      <c r="STH88" s="949"/>
      <c r="STI88" s="949"/>
      <c r="STJ88" s="949"/>
      <c r="STK88" s="949"/>
      <c r="STL88" s="949"/>
      <c r="STM88" s="949"/>
      <c r="STN88" s="949"/>
      <c r="STO88" s="949"/>
      <c r="STP88" s="949"/>
      <c r="STQ88" s="949"/>
      <c r="STR88" s="949"/>
      <c r="STS88" s="949"/>
      <c r="STT88" s="949"/>
      <c r="STU88" s="949"/>
      <c r="STV88" s="949"/>
      <c r="STW88" s="949"/>
      <c r="STX88" s="949"/>
      <c r="STY88" s="949"/>
      <c r="STZ88" s="949"/>
      <c r="SUA88" s="949"/>
      <c r="SUB88" s="949"/>
      <c r="SUC88" s="949"/>
      <c r="SUD88" s="949"/>
      <c r="SUE88" s="949"/>
      <c r="SUF88" s="949"/>
      <c r="SUG88" s="949"/>
      <c r="SUH88" s="949"/>
      <c r="SUI88" s="949"/>
      <c r="SUJ88" s="949"/>
      <c r="SUK88" s="949"/>
      <c r="SUL88" s="949"/>
      <c r="SUM88" s="949"/>
      <c r="SUN88" s="949"/>
      <c r="SUO88" s="949"/>
      <c r="SUP88" s="949"/>
      <c r="SUQ88" s="949"/>
      <c r="SUR88" s="949"/>
      <c r="SUS88" s="949"/>
      <c r="SUT88" s="949"/>
      <c r="SUU88" s="949"/>
      <c r="SUV88" s="949"/>
      <c r="SUW88" s="949"/>
      <c r="SUX88" s="949"/>
      <c r="SUY88" s="949"/>
      <c r="SUZ88" s="949"/>
      <c r="SVA88" s="949"/>
      <c r="SVB88" s="949"/>
      <c r="SVC88" s="949"/>
      <c r="SVD88" s="949"/>
      <c r="SVE88" s="949"/>
      <c r="SVF88" s="949"/>
      <c r="SVG88" s="949"/>
      <c r="SVH88" s="949"/>
      <c r="SVI88" s="949"/>
      <c r="SVJ88" s="949"/>
      <c r="SVK88" s="949"/>
      <c r="SVL88" s="949"/>
      <c r="SVM88" s="949"/>
      <c r="SVN88" s="949"/>
      <c r="SVO88" s="949"/>
      <c r="SVP88" s="949"/>
      <c r="SVQ88" s="949"/>
      <c r="SVR88" s="949"/>
      <c r="SVS88" s="949"/>
      <c r="SVT88" s="949"/>
      <c r="SVU88" s="949"/>
      <c r="SVV88" s="949"/>
      <c r="SVW88" s="949"/>
      <c r="SVX88" s="949"/>
      <c r="SVY88" s="949"/>
      <c r="SVZ88" s="949"/>
      <c r="SWA88" s="949"/>
      <c r="SWB88" s="949"/>
      <c r="SWC88" s="949"/>
      <c r="SWD88" s="949"/>
      <c r="SWE88" s="949"/>
      <c r="SWF88" s="949"/>
      <c r="SWG88" s="949"/>
      <c r="SWH88" s="949"/>
      <c r="SWI88" s="949"/>
      <c r="SWJ88" s="949"/>
      <c r="SWK88" s="949"/>
      <c r="SWL88" s="949"/>
      <c r="SWM88" s="949"/>
      <c r="SWN88" s="949"/>
      <c r="SWO88" s="949"/>
      <c r="SWP88" s="949"/>
      <c r="SWQ88" s="949"/>
      <c r="SWR88" s="949"/>
      <c r="SWS88" s="949"/>
      <c r="SWT88" s="949"/>
      <c r="SWU88" s="949"/>
      <c r="SWV88" s="949"/>
      <c r="SWW88" s="949"/>
      <c r="SWX88" s="949"/>
      <c r="SWY88" s="949"/>
      <c r="SWZ88" s="949"/>
      <c r="SXA88" s="949"/>
      <c r="SXB88" s="949"/>
      <c r="SXC88" s="949"/>
      <c r="SXD88" s="949"/>
      <c r="SXE88" s="949"/>
      <c r="SXF88" s="949"/>
      <c r="SXG88" s="949"/>
      <c r="SXH88" s="949"/>
      <c r="SXI88" s="949"/>
      <c r="SXJ88" s="949"/>
      <c r="SXK88" s="949"/>
      <c r="SXL88" s="949"/>
      <c r="SXM88" s="949"/>
      <c r="SXN88" s="949"/>
      <c r="SXO88" s="949"/>
      <c r="SXP88" s="949"/>
      <c r="SXQ88" s="949"/>
      <c r="SXR88" s="949"/>
      <c r="SXS88" s="949"/>
      <c r="SXT88" s="949"/>
      <c r="SXU88" s="949"/>
      <c r="SXV88" s="949"/>
      <c r="SXW88" s="949"/>
      <c r="SXX88" s="949"/>
      <c r="SXY88" s="949"/>
      <c r="SXZ88" s="949"/>
      <c r="SYA88" s="949"/>
      <c r="SYB88" s="949"/>
      <c r="SYC88" s="949"/>
      <c r="SYD88" s="949"/>
      <c r="SYE88" s="949"/>
      <c r="SYF88" s="949"/>
      <c r="SYG88" s="949"/>
      <c r="SYH88" s="949"/>
      <c r="SYI88" s="949"/>
      <c r="SYJ88" s="949"/>
      <c r="SYK88" s="949"/>
      <c r="SYL88" s="949"/>
      <c r="SYM88" s="949"/>
      <c r="SYN88" s="949"/>
      <c r="SYO88" s="949"/>
      <c r="SYP88" s="949"/>
      <c r="SYQ88" s="949"/>
      <c r="SYR88" s="949"/>
      <c r="SYS88" s="949"/>
      <c r="SYT88" s="949"/>
      <c r="SYU88" s="949"/>
      <c r="SYV88" s="949"/>
      <c r="SYW88" s="949"/>
      <c r="SYX88" s="949"/>
      <c r="SYY88" s="949"/>
      <c r="SYZ88" s="949"/>
      <c r="SZA88" s="949"/>
      <c r="SZB88" s="949"/>
      <c r="SZC88" s="949"/>
      <c r="SZD88" s="949"/>
      <c r="SZE88" s="949"/>
      <c r="SZF88" s="949"/>
      <c r="SZG88" s="949"/>
      <c r="SZH88" s="949"/>
      <c r="SZI88" s="949"/>
      <c r="SZJ88" s="949"/>
      <c r="SZK88" s="949"/>
      <c r="SZL88" s="949"/>
      <c r="SZM88" s="949"/>
      <c r="SZN88" s="949"/>
      <c r="SZO88" s="949"/>
      <c r="SZP88" s="949"/>
      <c r="SZQ88" s="949"/>
      <c r="SZR88" s="949"/>
      <c r="SZS88" s="949"/>
      <c r="SZT88" s="949"/>
      <c r="SZU88" s="949"/>
      <c r="SZV88" s="949"/>
      <c r="SZW88" s="949"/>
      <c r="SZX88" s="949"/>
      <c r="SZY88" s="949"/>
      <c r="SZZ88" s="949"/>
      <c r="TAA88" s="949"/>
      <c r="TAB88" s="949"/>
      <c r="TAC88" s="949"/>
      <c r="TAD88" s="949"/>
      <c r="TAE88" s="949"/>
      <c r="TAF88" s="949"/>
      <c r="TAG88" s="949"/>
      <c r="TAH88" s="949"/>
      <c r="TAI88" s="949"/>
      <c r="TAJ88" s="949"/>
      <c r="TAK88" s="949"/>
      <c r="TAL88" s="949"/>
      <c r="TAM88" s="949"/>
      <c r="TAN88" s="949"/>
      <c r="TAO88" s="949"/>
      <c r="TAP88" s="949"/>
      <c r="TAQ88" s="949"/>
      <c r="TAR88" s="949"/>
      <c r="TAS88" s="949"/>
      <c r="TAT88" s="949"/>
      <c r="TAU88" s="949"/>
      <c r="TAV88" s="949"/>
      <c r="TAW88" s="949"/>
      <c r="TAX88" s="949"/>
      <c r="TAY88" s="949"/>
      <c r="TAZ88" s="949"/>
      <c r="TBA88" s="949"/>
      <c r="TBB88" s="949"/>
      <c r="TBC88" s="949"/>
      <c r="TBD88" s="949"/>
      <c r="TBE88" s="949"/>
      <c r="TBF88" s="949"/>
      <c r="TBG88" s="949"/>
      <c r="TBH88" s="949"/>
      <c r="TBI88" s="949"/>
      <c r="TBJ88" s="949"/>
      <c r="TBK88" s="949"/>
      <c r="TBL88" s="949"/>
      <c r="TBM88" s="949"/>
      <c r="TBN88" s="949"/>
      <c r="TBO88" s="949"/>
      <c r="TBP88" s="949"/>
      <c r="TBQ88" s="949"/>
      <c r="TBR88" s="949"/>
      <c r="TBS88" s="949"/>
      <c r="TBT88" s="949"/>
      <c r="TBU88" s="949"/>
      <c r="TBV88" s="949"/>
      <c r="TBW88" s="949"/>
      <c r="TBX88" s="949"/>
      <c r="TBY88" s="949"/>
      <c r="TBZ88" s="949"/>
      <c r="TCA88" s="949"/>
      <c r="TCB88" s="949"/>
      <c r="TCC88" s="949"/>
      <c r="TCD88" s="949"/>
      <c r="TCE88" s="949"/>
      <c r="TCF88" s="949"/>
      <c r="TCG88" s="949"/>
      <c r="TCH88" s="949"/>
      <c r="TCI88" s="949"/>
      <c r="TCJ88" s="949"/>
      <c r="TCK88" s="949"/>
      <c r="TCL88" s="949"/>
      <c r="TCM88" s="949"/>
      <c r="TCN88" s="949"/>
      <c r="TCO88" s="949"/>
      <c r="TCP88" s="949"/>
      <c r="TCQ88" s="949"/>
      <c r="TCR88" s="949"/>
      <c r="TCS88" s="949"/>
      <c r="TCT88" s="949"/>
      <c r="TCU88" s="949"/>
      <c r="TCV88" s="949"/>
      <c r="TCW88" s="949"/>
      <c r="TCX88" s="949"/>
      <c r="TCY88" s="949"/>
      <c r="TCZ88" s="949"/>
      <c r="TDA88" s="949"/>
      <c r="TDB88" s="949"/>
      <c r="TDC88" s="949"/>
      <c r="TDD88" s="949"/>
      <c r="TDE88" s="949"/>
      <c r="TDF88" s="949"/>
      <c r="TDG88" s="949"/>
      <c r="TDH88" s="949"/>
      <c r="TDI88" s="949"/>
      <c r="TDJ88" s="949"/>
      <c r="TDK88" s="949"/>
      <c r="TDL88" s="949"/>
      <c r="TDM88" s="949"/>
      <c r="TDN88" s="949"/>
      <c r="TDO88" s="949"/>
      <c r="TDP88" s="949"/>
      <c r="TDQ88" s="949"/>
      <c r="TDR88" s="949"/>
      <c r="TDS88" s="949"/>
      <c r="TDT88" s="949"/>
      <c r="TDU88" s="949"/>
      <c r="TDV88" s="949"/>
      <c r="TDW88" s="949"/>
      <c r="TDX88" s="949"/>
      <c r="TDY88" s="949"/>
      <c r="TDZ88" s="949"/>
      <c r="TEA88" s="949"/>
      <c r="TEB88" s="949"/>
      <c r="TEC88" s="949"/>
      <c r="TED88" s="949"/>
      <c r="TEE88" s="949"/>
      <c r="TEF88" s="949"/>
      <c r="TEG88" s="949"/>
      <c r="TEH88" s="949"/>
      <c r="TEI88" s="949"/>
      <c r="TEJ88" s="949"/>
      <c r="TEK88" s="949"/>
      <c r="TEL88" s="949"/>
      <c r="TEM88" s="949"/>
      <c r="TEN88" s="949"/>
      <c r="TEO88" s="949"/>
      <c r="TEP88" s="949"/>
      <c r="TEQ88" s="949"/>
      <c r="TER88" s="949"/>
      <c r="TES88" s="949"/>
      <c r="TET88" s="949"/>
      <c r="TEU88" s="949"/>
      <c r="TEV88" s="949"/>
      <c r="TEW88" s="949"/>
      <c r="TEX88" s="949"/>
      <c r="TEY88" s="949"/>
      <c r="TEZ88" s="949"/>
      <c r="TFA88" s="949"/>
      <c r="TFB88" s="949"/>
      <c r="TFC88" s="949"/>
      <c r="TFD88" s="949"/>
      <c r="TFE88" s="949"/>
      <c r="TFF88" s="949"/>
      <c r="TFG88" s="949"/>
      <c r="TFH88" s="949"/>
      <c r="TFI88" s="949"/>
      <c r="TFJ88" s="949"/>
      <c r="TFK88" s="949"/>
      <c r="TFL88" s="949"/>
      <c r="TFM88" s="949"/>
      <c r="TFN88" s="949"/>
      <c r="TFO88" s="949"/>
      <c r="TFP88" s="949"/>
      <c r="TFQ88" s="949"/>
      <c r="TFR88" s="949"/>
      <c r="TFS88" s="949"/>
      <c r="TFT88" s="949"/>
      <c r="TFU88" s="949"/>
      <c r="TFV88" s="949"/>
      <c r="TFW88" s="949"/>
      <c r="TFX88" s="949"/>
      <c r="TFY88" s="949"/>
      <c r="TFZ88" s="949"/>
      <c r="TGA88" s="949"/>
      <c r="TGB88" s="949"/>
      <c r="TGC88" s="949"/>
      <c r="TGD88" s="949"/>
      <c r="TGE88" s="949"/>
      <c r="TGF88" s="949"/>
      <c r="TGG88" s="949"/>
      <c r="TGH88" s="949"/>
      <c r="TGI88" s="949"/>
      <c r="TGJ88" s="949"/>
      <c r="TGK88" s="949"/>
      <c r="TGL88" s="949"/>
      <c r="TGM88" s="949"/>
      <c r="TGN88" s="949"/>
      <c r="TGO88" s="949"/>
      <c r="TGP88" s="949"/>
      <c r="TGQ88" s="949"/>
      <c r="TGR88" s="949"/>
      <c r="TGS88" s="949"/>
      <c r="TGT88" s="949"/>
      <c r="TGU88" s="949"/>
      <c r="TGV88" s="949"/>
      <c r="TGW88" s="949"/>
      <c r="TGX88" s="949"/>
      <c r="TGY88" s="949"/>
      <c r="TGZ88" s="949"/>
      <c r="THA88" s="949"/>
      <c r="THB88" s="949"/>
      <c r="THC88" s="949"/>
      <c r="THD88" s="949"/>
      <c r="THE88" s="949"/>
      <c r="THF88" s="949"/>
      <c r="THG88" s="949"/>
      <c r="THH88" s="949"/>
      <c r="THI88" s="949"/>
      <c r="THJ88" s="949"/>
      <c r="THK88" s="949"/>
      <c r="THL88" s="949"/>
      <c r="THM88" s="949"/>
      <c r="THN88" s="949"/>
      <c r="THO88" s="949"/>
      <c r="THP88" s="949"/>
      <c r="THQ88" s="949"/>
      <c r="THR88" s="949"/>
      <c r="THS88" s="949"/>
      <c r="THT88" s="949"/>
      <c r="THU88" s="949"/>
      <c r="THV88" s="949"/>
      <c r="THW88" s="949"/>
      <c r="THX88" s="949"/>
      <c r="THY88" s="949"/>
      <c r="THZ88" s="949"/>
      <c r="TIA88" s="949"/>
      <c r="TIB88" s="949"/>
      <c r="TIC88" s="949"/>
      <c r="TID88" s="949"/>
      <c r="TIE88" s="949"/>
      <c r="TIF88" s="949"/>
      <c r="TIG88" s="949"/>
      <c r="TIH88" s="949"/>
      <c r="TII88" s="949"/>
      <c r="TIJ88" s="949"/>
      <c r="TIK88" s="949"/>
      <c r="TIL88" s="949"/>
      <c r="TIM88" s="949"/>
      <c r="TIN88" s="949"/>
      <c r="TIO88" s="949"/>
      <c r="TIP88" s="949"/>
      <c r="TIQ88" s="949"/>
      <c r="TIR88" s="949"/>
      <c r="TIS88" s="949"/>
      <c r="TIT88" s="949"/>
      <c r="TIU88" s="949"/>
      <c r="TIV88" s="949"/>
      <c r="TIW88" s="949"/>
      <c r="TIX88" s="949"/>
      <c r="TIY88" s="949"/>
      <c r="TIZ88" s="949"/>
      <c r="TJA88" s="949"/>
      <c r="TJB88" s="949"/>
      <c r="TJC88" s="949"/>
      <c r="TJD88" s="949"/>
      <c r="TJE88" s="949"/>
      <c r="TJF88" s="949"/>
      <c r="TJG88" s="949"/>
      <c r="TJH88" s="949"/>
      <c r="TJI88" s="949"/>
      <c r="TJJ88" s="949"/>
      <c r="TJK88" s="949"/>
      <c r="TJL88" s="949"/>
      <c r="TJM88" s="949"/>
      <c r="TJN88" s="949"/>
      <c r="TJO88" s="949"/>
      <c r="TJP88" s="949"/>
      <c r="TJQ88" s="949"/>
      <c r="TJR88" s="949"/>
      <c r="TJS88" s="949"/>
      <c r="TJT88" s="949"/>
      <c r="TJU88" s="949"/>
      <c r="TJV88" s="949"/>
      <c r="TJW88" s="949"/>
      <c r="TJX88" s="949"/>
      <c r="TJY88" s="949"/>
      <c r="TJZ88" s="949"/>
      <c r="TKA88" s="949"/>
      <c r="TKB88" s="949"/>
      <c r="TKC88" s="949"/>
      <c r="TKD88" s="949"/>
      <c r="TKE88" s="949"/>
      <c r="TKF88" s="949"/>
      <c r="TKG88" s="949"/>
      <c r="TKH88" s="949"/>
      <c r="TKI88" s="949"/>
      <c r="TKJ88" s="949"/>
      <c r="TKK88" s="949"/>
      <c r="TKL88" s="949"/>
      <c r="TKM88" s="949"/>
      <c r="TKN88" s="949"/>
      <c r="TKO88" s="949"/>
      <c r="TKP88" s="949"/>
      <c r="TKQ88" s="949"/>
      <c r="TKR88" s="949"/>
      <c r="TKS88" s="949"/>
      <c r="TKT88" s="949"/>
      <c r="TKU88" s="949"/>
      <c r="TKV88" s="949"/>
      <c r="TKW88" s="949"/>
      <c r="TKX88" s="949"/>
      <c r="TKY88" s="949"/>
      <c r="TKZ88" s="949"/>
      <c r="TLA88" s="949"/>
      <c r="TLB88" s="949"/>
      <c r="TLC88" s="949"/>
      <c r="TLD88" s="949"/>
      <c r="TLE88" s="949"/>
      <c r="TLF88" s="949"/>
      <c r="TLG88" s="949"/>
      <c r="TLH88" s="949"/>
      <c r="TLI88" s="949"/>
      <c r="TLJ88" s="949"/>
      <c r="TLK88" s="949"/>
      <c r="TLL88" s="949"/>
      <c r="TLM88" s="949"/>
      <c r="TLN88" s="949"/>
      <c r="TLO88" s="949"/>
      <c r="TLP88" s="949"/>
      <c r="TLQ88" s="949"/>
      <c r="TLR88" s="949"/>
      <c r="TLS88" s="949"/>
      <c r="TLT88" s="949"/>
      <c r="TLU88" s="949"/>
      <c r="TLV88" s="949"/>
      <c r="TLW88" s="949"/>
      <c r="TLX88" s="949"/>
      <c r="TLY88" s="949"/>
      <c r="TLZ88" s="949"/>
      <c r="TMA88" s="949"/>
      <c r="TMB88" s="949"/>
      <c r="TMC88" s="949"/>
      <c r="TMD88" s="949"/>
      <c r="TME88" s="949"/>
      <c r="TMF88" s="949"/>
      <c r="TMG88" s="949"/>
      <c r="TMH88" s="949"/>
      <c r="TMI88" s="949"/>
      <c r="TMJ88" s="949"/>
      <c r="TMK88" s="949"/>
      <c r="TML88" s="949"/>
      <c r="TMM88" s="949"/>
      <c r="TMN88" s="949"/>
      <c r="TMO88" s="949"/>
      <c r="TMP88" s="949"/>
      <c r="TMQ88" s="949"/>
      <c r="TMR88" s="949"/>
      <c r="TMS88" s="949"/>
      <c r="TMT88" s="949"/>
      <c r="TMU88" s="949"/>
      <c r="TMV88" s="949"/>
      <c r="TMW88" s="949"/>
      <c r="TMX88" s="949"/>
      <c r="TMY88" s="949"/>
      <c r="TMZ88" s="949"/>
      <c r="TNA88" s="949"/>
      <c r="TNB88" s="949"/>
      <c r="TNC88" s="949"/>
      <c r="TND88" s="949"/>
      <c r="TNE88" s="949"/>
      <c r="TNF88" s="949"/>
      <c r="TNG88" s="949"/>
      <c r="TNH88" s="949"/>
      <c r="TNI88" s="949"/>
      <c r="TNJ88" s="949"/>
      <c r="TNK88" s="949"/>
      <c r="TNL88" s="949"/>
      <c r="TNM88" s="949"/>
      <c r="TNN88" s="949"/>
      <c r="TNO88" s="949"/>
      <c r="TNP88" s="949"/>
      <c r="TNQ88" s="949"/>
      <c r="TNR88" s="949"/>
      <c r="TNS88" s="949"/>
      <c r="TNT88" s="949"/>
      <c r="TNU88" s="949"/>
      <c r="TNV88" s="949"/>
      <c r="TNW88" s="949"/>
      <c r="TNX88" s="949"/>
      <c r="TNY88" s="949"/>
      <c r="TNZ88" s="949"/>
      <c r="TOA88" s="949"/>
      <c r="TOB88" s="949"/>
      <c r="TOC88" s="949"/>
      <c r="TOD88" s="949"/>
      <c r="TOE88" s="949"/>
      <c r="TOF88" s="949"/>
      <c r="TOG88" s="949"/>
      <c r="TOH88" s="949"/>
      <c r="TOI88" s="949"/>
      <c r="TOJ88" s="949"/>
      <c r="TOK88" s="949"/>
      <c r="TOL88" s="949"/>
      <c r="TOM88" s="949"/>
      <c r="TON88" s="949"/>
      <c r="TOO88" s="949"/>
      <c r="TOP88" s="949"/>
      <c r="TOQ88" s="949"/>
      <c r="TOR88" s="949"/>
      <c r="TOS88" s="949"/>
      <c r="TOT88" s="949"/>
      <c r="TOU88" s="949"/>
      <c r="TOV88" s="949"/>
      <c r="TOW88" s="949"/>
      <c r="TOX88" s="949"/>
      <c r="TOY88" s="949"/>
      <c r="TOZ88" s="949"/>
      <c r="TPA88" s="949"/>
      <c r="TPB88" s="949"/>
      <c r="TPC88" s="949"/>
      <c r="TPD88" s="949"/>
      <c r="TPE88" s="949"/>
      <c r="TPF88" s="949"/>
      <c r="TPG88" s="949"/>
      <c r="TPH88" s="949"/>
      <c r="TPI88" s="949"/>
      <c r="TPJ88" s="949"/>
      <c r="TPK88" s="949"/>
      <c r="TPL88" s="949"/>
      <c r="TPM88" s="949"/>
      <c r="TPN88" s="949"/>
      <c r="TPO88" s="949"/>
      <c r="TPP88" s="949"/>
      <c r="TPQ88" s="949"/>
      <c r="TPR88" s="949"/>
      <c r="TPS88" s="949"/>
      <c r="TPT88" s="949"/>
      <c r="TPU88" s="949"/>
      <c r="TPV88" s="949"/>
      <c r="TPW88" s="949"/>
      <c r="TPX88" s="949"/>
      <c r="TPY88" s="949"/>
      <c r="TPZ88" s="949"/>
      <c r="TQA88" s="949"/>
      <c r="TQB88" s="949"/>
      <c r="TQC88" s="949"/>
      <c r="TQD88" s="949"/>
      <c r="TQE88" s="949"/>
      <c r="TQF88" s="949"/>
      <c r="TQG88" s="949"/>
      <c r="TQH88" s="949"/>
      <c r="TQI88" s="949"/>
      <c r="TQJ88" s="949"/>
      <c r="TQK88" s="949"/>
      <c r="TQL88" s="949"/>
      <c r="TQM88" s="949"/>
      <c r="TQN88" s="949"/>
      <c r="TQO88" s="949"/>
      <c r="TQP88" s="949"/>
      <c r="TQQ88" s="949"/>
      <c r="TQR88" s="949"/>
      <c r="TQS88" s="949"/>
      <c r="TQT88" s="949"/>
      <c r="TQU88" s="949"/>
      <c r="TQV88" s="949"/>
      <c r="TQW88" s="949"/>
      <c r="TQX88" s="949"/>
      <c r="TQY88" s="949"/>
      <c r="TQZ88" s="949"/>
      <c r="TRA88" s="949"/>
      <c r="TRB88" s="949"/>
      <c r="TRC88" s="949"/>
      <c r="TRD88" s="949"/>
      <c r="TRE88" s="949"/>
      <c r="TRF88" s="949"/>
      <c r="TRG88" s="949"/>
      <c r="TRH88" s="949"/>
      <c r="TRI88" s="949"/>
      <c r="TRJ88" s="949"/>
      <c r="TRK88" s="949"/>
      <c r="TRL88" s="949"/>
      <c r="TRM88" s="949"/>
      <c r="TRN88" s="949"/>
      <c r="TRO88" s="949"/>
      <c r="TRP88" s="949"/>
      <c r="TRQ88" s="949"/>
      <c r="TRR88" s="949"/>
      <c r="TRS88" s="949"/>
      <c r="TRT88" s="949"/>
      <c r="TRU88" s="949"/>
      <c r="TRV88" s="949"/>
      <c r="TRW88" s="949"/>
      <c r="TRX88" s="949"/>
      <c r="TRY88" s="949"/>
      <c r="TRZ88" s="949"/>
      <c r="TSA88" s="949"/>
      <c r="TSB88" s="949"/>
      <c r="TSC88" s="949"/>
      <c r="TSD88" s="949"/>
      <c r="TSE88" s="949"/>
      <c r="TSF88" s="949"/>
      <c r="TSG88" s="949"/>
      <c r="TSH88" s="949"/>
      <c r="TSI88" s="949"/>
      <c r="TSJ88" s="949"/>
      <c r="TSK88" s="949"/>
      <c r="TSL88" s="949"/>
      <c r="TSM88" s="949"/>
      <c r="TSN88" s="949"/>
      <c r="TSO88" s="949"/>
      <c r="TSP88" s="949"/>
      <c r="TSQ88" s="949"/>
      <c r="TSR88" s="949"/>
      <c r="TSS88" s="949"/>
      <c r="TST88" s="949"/>
      <c r="TSU88" s="949"/>
      <c r="TSV88" s="949"/>
      <c r="TSW88" s="949"/>
      <c r="TSX88" s="949"/>
      <c r="TSY88" s="949"/>
      <c r="TSZ88" s="949"/>
      <c r="TTA88" s="949"/>
      <c r="TTB88" s="949"/>
      <c r="TTC88" s="949"/>
      <c r="TTD88" s="949"/>
      <c r="TTE88" s="949"/>
      <c r="TTF88" s="949"/>
      <c r="TTG88" s="949"/>
      <c r="TTH88" s="949"/>
      <c r="TTI88" s="949"/>
      <c r="TTJ88" s="949"/>
      <c r="TTK88" s="949"/>
      <c r="TTL88" s="949"/>
      <c r="TTM88" s="949"/>
      <c r="TTN88" s="949"/>
      <c r="TTO88" s="949"/>
      <c r="TTP88" s="949"/>
      <c r="TTQ88" s="949"/>
      <c r="TTR88" s="949"/>
      <c r="TTS88" s="949"/>
      <c r="TTT88" s="949"/>
      <c r="TTU88" s="949"/>
      <c r="TTV88" s="949"/>
      <c r="TTW88" s="949"/>
      <c r="TTX88" s="949"/>
      <c r="TTY88" s="949"/>
      <c r="TTZ88" s="949"/>
      <c r="TUA88" s="949"/>
      <c r="TUB88" s="949"/>
      <c r="TUC88" s="949"/>
      <c r="TUD88" s="949"/>
      <c r="TUE88" s="949"/>
      <c r="TUF88" s="949"/>
      <c r="TUG88" s="949"/>
      <c r="TUH88" s="949"/>
      <c r="TUI88" s="949"/>
      <c r="TUJ88" s="949"/>
      <c r="TUK88" s="949"/>
      <c r="TUL88" s="949"/>
      <c r="TUM88" s="949"/>
      <c r="TUN88" s="949"/>
      <c r="TUO88" s="949"/>
      <c r="TUP88" s="949"/>
      <c r="TUQ88" s="949"/>
      <c r="TUR88" s="949"/>
      <c r="TUS88" s="949"/>
      <c r="TUT88" s="949"/>
      <c r="TUU88" s="949"/>
      <c r="TUV88" s="949"/>
      <c r="TUW88" s="949"/>
      <c r="TUX88" s="949"/>
      <c r="TUY88" s="949"/>
      <c r="TUZ88" s="949"/>
      <c r="TVA88" s="949"/>
      <c r="TVB88" s="949"/>
      <c r="TVC88" s="949"/>
      <c r="TVD88" s="949"/>
      <c r="TVE88" s="949"/>
      <c r="TVF88" s="949"/>
      <c r="TVG88" s="949"/>
      <c r="TVH88" s="949"/>
      <c r="TVI88" s="949"/>
      <c r="TVJ88" s="949"/>
      <c r="TVK88" s="949"/>
      <c r="TVL88" s="949"/>
      <c r="TVM88" s="949"/>
      <c r="TVN88" s="949"/>
      <c r="TVO88" s="949"/>
      <c r="TVP88" s="949"/>
      <c r="TVQ88" s="949"/>
      <c r="TVR88" s="949"/>
      <c r="TVS88" s="949"/>
      <c r="TVT88" s="949"/>
      <c r="TVU88" s="949"/>
      <c r="TVV88" s="949"/>
      <c r="TVW88" s="949"/>
      <c r="TVX88" s="949"/>
      <c r="TVY88" s="949"/>
      <c r="TVZ88" s="949"/>
      <c r="TWA88" s="949"/>
      <c r="TWB88" s="949"/>
      <c r="TWC88" s="949"/>
      <c r="TWD88" s="949"/>
      <c r="TWE88" s="949"/>
      <c r="TWF88" s="949"/>
      <c r="TWG88" s="949"/>
      <c r="TWH88" s="949"/>
      <c r="TWI88" s="949"/>
      <c r="TWJ88" s="949"/>
      <c r="TWK88" s="949"/>
      <c r="TWL88" s="949"/>
      <c r="TWM88" s="949"/>
      <c r="TWN88" s="949"/>
      <c r="TWO88" s="949"/>
      <c r="TWP88" s="949"/>
      <c r="TWQ88" s="949"/>
      <c r="TWR88" s="949"/>
      <c r="TWS88" s="949"/>
      <c r="TWT88" s="949"/>
      <c r="TWU88" s="949"/>
      <c r="TWV88" s="949"/>
      <c r="TWW88" s="949"/>
      <c r="TWX88" s="949"/>
      <c r="TWY88" s="949"/>
      <c r="TWZ88" s="949"/>
      <c r="TXA88" s="949"/>
      <c r="TXB88" s="949"/>
      <c r="TXC88" s="949"/>
      <c r="TXD88" s="949"/>
      <c r="TXE88" s="949"/>
      <c r="TXF88" s="949"/>
      <c r="TXG88" s="949"/>
      <c r="TXH88" s="949"/>
      <c r="TXI88" s="949"/>
      <c r="TXJ88" s="949"/>
      <c r="TXK88" s="949"/>
      <c r="TXL88" s="949"/>
      <c r="TXM88" s="949"/>
      <c r="TXN88" s="949"/>
      <c r="TXO88" s="949"/>
      <c r="TXP88" s="949"/>
      <c r="TXQ88" s="949"/>
      <c r="TXR88" s="949"/>
      <c r="TXS88" s="949"/>
      <c r="TXT88" s="949"/>
      <c r="TXU88" s="949"/>
      <c r="TXV88" s="949"/>
      <c r="TXW88" s="949"/>
      <c r="TXX88" s="949"/>
      <c r="TXY88" s="949"/>
      <c r="TXZ88" s="949"/>
      <c r="TYA88" s="949"/>
      <c r="TYB88" s="949"/>
      <c r="TYC88" s="949"/>
      <c r="TYD88" s="949"/>
      <c r="TYE88" s="949"/>
      <c r="TYF88" s="949"/>
      <c r="TYG88" s="949"/>
      <c r="TYH88" s="949"/>
      <c r="TYI88" s="949"/>
      <c r="TYJ88" s="949"/>
      <c r="TYK88" s="949"/>
      <c r="TYL88" s="949"/>
      <c r="TYM88" s="949"/>
      <c r="TYN88" s="949"/>
      <c r="TYO88" s="949"/>
      <c r="TYP88" s="949"/>
      <c r="TYQ88" s="949"/>
      <c r="TYR88" s="949"/>
      <c r="TYS88" s="949"/>
      <c r="TYT88" s="949"/>
      <c r="TYU88" s="949"/>
      <c r="TYV88" s="949"/>
      <c r="TYW88" s="949"/>
      <c r="TYX88" s="949"/>
      <c r="TYY88" s="949"/>
      <c r="TYZ88" s="949"/>
      <c r="TZA88" s="949"/>
      <c r="TZB88" s="949"/>
      <c r="TZC88" s="949"/>
      <c r="TZD88" s="949"/>
      <c r="TZE88" s="949"/>
      <c r="TZF88" s="949"/>
      <c r="TZG88" s="949"/>
      <c r="TZH88" s="949"/>
      <c r="TZI88" s="949"/>
      <c r="TZJ88" s="949"/>
      <c r="TZK88" s="949"/>
      <c r="TZL88" s="949"/>
      <c r="TZM88" s="949"/>
      <c r="TZN88" s="949"/>
      <c r="TZO88" s="949"/>
      <c r="TZP88" s="949"/>
      <c r="TZQ88" s="949"/>
      <c r="TZR88" s="949"/>
      <c r="TZS88" s="949"/>
      <c r="TZT88" s="949"/>
      <c r="TZU88" s="949"/>
      <c r="TZV88" s="949"/>
      <c r="TZW88" s="949"/>
      <c r="TZX88" s="949"/>
      <c r="TZY88" s="949"/>
      <c r="TZZ88" s="949"/>
      <c r="UAA88" s="949"/>
      <c r="UAB88" s="949"/>
      <c r="UAC88" s="949"/>
      <c r="UAD88" s="949"/>
      <c r="UAE88" s="949"/>
      <c r="UAF88" s="949"/>
      <c r="UAG88" s="949"/>
      <c r="UAH88" s="949"/>
      <c r="UAI88" s="949"/>
      <c r="UAJ88" s="949"/>
      <c r="UAK88" s="949"/>
      <c r="UAL88" s="949"/>
      <c r="UAM88" s="949"/>
      <c r="UAN88" s="949"/>
      <c r="UAO88" s="949"/>
      <c r="UAP88" s="949"/>
      <c r="UAQ88" s="949"/>
      <c r="UAR88" s="949"/>
      <c r="UAS88" s="949"/>
      <c r="UAT88" s="949"/>
      <c r="UAU88" s="949"/>
      <c r="UAV88" s="949"/>
      <c r="UAW88" s="949"/>
      <c r="UAX88" s="949"/>
      <c r="UAY88" s="949"/>
      <c r="UAZ88" s="949"/>
      <c r="UBA88" s="949"/>
      <c r="UBB88" s="949"/>
      <c r="UBC88" s="949"/>
      <c r="UBD88" s="949"/>
      <c r="UBE88" s="949"/>
      <c r="UBF88" s="949"/>
      <c r="UBG88" s="949"/>
      <c r="UBH88" s="949"/>
      <c r="UBI88" s="949"/>
      <c r="UBJ88" s="949"/>
      <c r="UBK88" s="949"/>
      <c r="UBL88" s="949"/>
      <c r="UBM88" s="949"/>
      <c r="UBN88" s="949"/>
      <c r="UBO88" s="949"/>
      <c r="UBP88" s="949"/>
      <c r="UBQ88" s="949"/>
      <c r="UBR88" s="949"/>
      <c r="UBS88" s="949"/>
      <c r="UBT88" s="949"/>
      <c r="UBU88" s="949"/>
      <c r="UBV88" s="949"/>
      <c r="UBW88" s="949"/>
      <c r="UBX88" s="949"/>
      <c r="UBY88" s="949"/>
      <c r="UBZ88" s="949"/>
      <c r="UCA88" s="949"/>
      <c r="UCB88" s="949"/>
      <c r="UCC88" s="949"/>
      <c r="UCD88" s="949"/>
      <c r="UCE88" s="949"/>
      <c r="UCF88" s="949"/>
      <c r="UCG88" s="949"/>
      <c r="UCH88" s="949"/>
      <c r="UCI88" s="949"/>
      <c r="UCJ88" s="949"/>
      <c r="UCK88" s="949"/>
      <c r="UCL88" s="949"/>
      <c r="UCM88" s="949"/>
      <c r="UCN88" s="949"/>
      <c r="UCO88" s="949"/>
      <c r="UCP88" s="949"/>
      <c r="UCQ88" s="949"/>
      <c r="UCR88" s="949"/>
      <c r="UCS88" s="949"/>
      <c r="UCT88" s="949"/>
      <c r="UCU88" s="949"/>
      <c r="UCV88" s="949"/>
      <c r="UCW88" s="949"/>
      <c r="UCX88" s="949"/>
      <c r="UCY88" s="949"/>
      <c r="UCZ88" s="949"/>
      <c r="UDA88" s="949"/>
      <c r="UDB88" s="949"/>
      <c r="UDC88" s="949"/>
      <c r="UDD88" s="949"/>
      <c r="UDE88" s="949"/>
      <c r="UDF88" s="949"/>
      <c r="UDG88" s="949"/>
      <c r="UDH88" s="949"/>
      <c r="UDI88" s="949"/>
      <c r="UDJ88" s="949"/>
      <c r="UDK88" s="949"/>
      <c r="UDL88" s="949"/>
      <c r="UDM88" s="949"/>
      <c r="UDN88" s="949"/>
      <c r="UDO88" s="949"/>
      <c r="UDP88" s="949"/>
      <c r="UDQ88" s="949"/>
      <c r="UDR88" s="949"/>
      <c r="UDS88" s="949"/>
      <c r="UDT88" s="949"/>
      <c r="UDU88" s="949"/>
      <c r="UDV88" s="949"/>
      <c r="UDW88" s="949"/>
      <c r="UDX88" s="949"/>
      <c r="UDY88" s="949"/>
      <c r="UDZ88" s="949"/>
      <c r="UEA88" s="949"/>
      <c r="UEB88" s="949"/>
      <c r="UEC88" s="949"/>
      <c r="UED88" s="949"/>
      <c r="UEE88" s="949"/>
      <c r="UEF88" s="949"/>
      <c r="UEG88" s="949"/>
      <c r="UEH88" s="949"/>
      <c r="UEI88" s="949"/>
      <c r="UEJ88" s="949"/>
      <c r="UEK88" s="949"/>
      <c r="UEL88" s="949"/>
      <c r="UEM88" s="949"/>
      <c r="UEN88" s="949"/>
      <c r="UEO88" s="949"/>
      <c r="UEP88" s="949"/>
      <c r="UEQ88" s="949"/>
      <c r="UER88" s="949"/>
      <c r="UES88" s="949"/>
      <c r="UET88" s="949"/>
      <c r="UEU88" s="949"/>
      <c r="UEV88" s="949"/>
      <c r="UEW88" s="949"/>
      <c r="UEX88" s="949"/>
      <c r="UEY88" s="949"/>
      <c r="UEZ88" s="949"/>
      <c r="UFA88" s="949"/>
      <c r="UFB88" s="949"/>
      <c r="UFC88" s="949"/>
      <c r="UFD88" s="949"/>
      <c r="UFE88" s="949"/>
      <c r="UFF88" s="949"/>
      <c r="UFG88" s="949"/>
      <c r="UFH88" s="949"/>
      <c r="UFI88" s="949"/>
      <c r="UFJ88" s="949"/>
      <c r="UFK88" s="949"/>
      <c r="UFL88" s="949"/>
      <c r="UFM88" s="949"/>
      <c r="UFN88" s="949"/>
      <c r="UFO88" s="949"/>
      <c r="UFP88" s="949"/>
      <c r="UFQ88" s="949"/>
      <c r="UFR88" s="949"/>
      <c r="UFS88" s="949"/>
      <c r="UFT88" s="949"/>
      <c r="UFU88" s="949"/>
      <c r="UFV88" s="949"/>
      <c r="UFW88" s="949"/>
      <c r="UFX88" s="949"/>
      <c r="UFY88" s="949"/>
      <c r="UFZ88" s="949"/>
      <c r="UGA88" s="949"/>
      <c r="UGB88" s="949"/>
      <c r="UGC88" s="949"/>
      <c r="UGD88" s="949"/>
      <c r="UGE88" s="949"/>
      <c r="UGF88" s="949"/>
      <c r="UGG88" s="949"/>
      <c r="UGH88" s="949"/>
      <c r="UGI88" s="949"/>
      <c r="UGJ88" s="949"/>
      <c r="UGK88" s="949"/>
      <c r="UGL88" s="949"/>
      <c r="UGM88" s="949"/>
      <c r="UGN88" s="949"/>
      <c r="UGO88" s="949"/>
      <c r="UGP88" s="949"/>
      <c r="UGQ88" s="949"/>
      <c r="UGR88" s="949"/>
      <c r="UGS88" s="949"/>
      <c r="UGT88" s="949"/>
      <c r="UGU88" s="949"/>
      <c r="UGV88" s="949"/>
      <c r="UGW88" s="949"/>
      <c r="UGX88" s="949"/>
      <c r="UGY88" s="949"/>
      <c r="UGZ88" s="949"/>
      <c r="UHA88" s="949"/>
      <c r="UHB88" s="949"/>
      <c r="UHC88" s="949"/>
      <c r="UHD88" s="949"/>
      <c r="UHE88" s="949"/>
      <c r="UHF88" s="949"/>
      <c r="UHG88" s="949"/>
      <c r="UHH88" s="949"/>
      <c r="UHI88" s="949"/>
      <c r="UHJ88" s="949"/>
      <c r="UHK88" s="949"/>
      <c r="UHL88" s="949"/>
      <c r="UHM88" s="949"/>
      <c r="UHN88" s="949"/>
      <c r="UHO88" s="949"/>
      <c r="UHP88" s="949"/>
      <c r="UHQ88" s="949"/>
      <c r="UHR88" s="949"/>
      <c r="UHS88" s="949"/>
      <c r="UHT88" s="949"/>
      <c r="UHU88" s="949"/>
      <c r="UHV88" s="949"/>
      <c r="UHW88" s="949"/>
      <c r="UHX88" s="949"/>
      <c r="UHY88" s="949"/>
      <c r="UHZ88" s="949"/>
      <c r="UIA88" s="949"/>
      <c r="UIB88" s="949"/>
      <c r="UIC88" s="949"/>
      <c r="UID88" s="949"/>
      <c r="UIE88" s="949"/>
      <c r="UIF88" s="949"/>
      <c r="UIG88" s="949"/>
      <c r="UIH88" s="949"/>
      <c r="UII88" s="949"/>
      <c r="UIJ88" s="949"/>
      <c r="UIK88" s="949"/>
      <c r="UIL88" s="949"/>
      <c r="UIM88" s="949"/>
      <c r="UIN88" s="949"/>
      <c r="UIO88" s="949"/>
      <c r="UIP88" s="949"/>
      <c r="UIQ88" s="949"/>
      <c r="UIR88" s="949"/>
      <c r="UIS88" s="949"/>
      <c r="UIT88" s="949"/>
      <c r="UIU88" s="949"/>
      <c r="UIV88" s="949"/>
      <c r="UIW88" s="949"/>
      <c r="UIX88" s="949"/>
      <c r="UIY88" s="949"/>
      <c r="UIZ88" s="949"/>
      <c r="UJA88" s="949"/>
      <c r="UJB88" s="949"/>
      <c r="UJC88" s="949"/>
      <c r="UJD88" s="949"/>
      <c r="UJE88" s="949"/>
      <c r="UJF88" s="949"/>
      <c r="UJG88" s="949"/>
      <c r="UJH88" s="949"/>
      <c r="UJI88" s="949"/>
      <c r="UJJ88" s="949"/>
      <c r="UJK88" s="949"/>
      <c r="UJL88" s="949"/>
      <c r="UJM88" s="949"/>
      <c r="UJN88" s="949"/>
      <c r="UJO88" s="949"/>
      <c r="UJP88" s="949"/>
      <c r="UJQ88" s="949"/>
      <c r="UJR88" s="949"/>
      <c r="UJS88" s="949"/>
      <c r="UJT88" s="949"/>
      <c r="UJU88" s="949"/>
      <c r="UJV88" s="949"/>
      <c r="UJW88" s="949"/>
      <c r="UJX88" s="949"/>
      <c r="UJY88" s="949"/>
      <c r="UJZ88" s="949"/>
      <c r="UKA88" s="949"/>
      <c r="UKB88" s="949"/>
      <c r="UKC88" s="949"/>
      <c r="UKD88" s="949"/>
      <c r="UKE88" s="949"/>
      <c r="UKF88" s="949"/>
      <c r="UKG88" s="949"/>
      <c r="UKH88" s="949"/>
      <c r="UKI88" s="949"/>
      <c r="UKJ88" s="949"/>
      <c r="UKK88" s="949"/>
      <c r="UKL88" s="949"/>
      <c r="UKM88" s="949"/>
      <c r="UKN88" s="949"/>
      <c r="UKO88" s="949"/>
      <c r="UKP88" s="949"/>
      <c r="UKQ88" s="949"/>
      <c r="UKR88" s="949"/>
      <c r="UKS88" s="949"/>
      <c r="UKT88" s="949"/>
      <c r="UKU88" s="949"/>
      <c r="UKV88" s="949"/>
      <c r="UKW88" s="949"/>
      <c r="UKX88" s="949"/>
      <c r="UKY88" s="949"/>
      <c r="UKZ88" s="949"/>
      <c r="ULA88" s="949"/>
      <c r="ULB88" s="949"/>
      <c r="ULC88" s="949"/>
      <c r="ULD88" s="949"/>
      <c r="ULE88" s="949"/>
      <c r="ULF88" s="949"/>
      <c r="ULG88" s="949"/>
      <c r="ULH88" s="949"/>
      <c r="ULI88" s="949"/>
      <c r="ULJ88" s="949"/>
      <c r="ULK88" s="949"/>
      <c r="ULL88" s="949"/>
      <c r="ULM88" s="949"/>
      <c r="ULN88" s="949"/>
      <c r="ULO88" s="949"/>
      <c r="ULP88" s="949"/>
      <c r="ULQ88" s="949"/>
      <c r="ULR88" s="949"/>
      <c r="ULS88" s="949"/>
      <c r="ULT88" s="949"/>
      <c r="ULU88" s="949"/>
      <c r="ULV88" s="949"/>
      <c r="ULW88" s="949"/>
      <c r="ULX88" s="949"/>
      <c r="ULY88" s="949"/>
      <c r="ULZ88" s="949"/>
      <c r="UMA88" s="949"/>
      <c r="UMB88" s="949"/>
      <c r="UMC88" s="949"/>
      <c r="UMD88" s="949"/>
      <c r="UME88" s="949"/>
      <c r="UMF88" s="949"/>
      <c r="UMG88" s="949"/>
      <c r="UMH88" s="949"/>
      <c r="UMI88" s="949"/>
      <c r="UMJ88" s="949"/>
      <c r="UMK88" s="949"/>
      <c r="UML88" s="949"/>
      <c r="UMM88" s="949"/>
      <c r="UMN88" s="949"/>
      <c r="UMO88" s="949"/>
      <c r="UMP88" s="949"/>
      <c r="UMQ88" s="949"/>
      <c r="UMR88" s="949"/>
      <c r="UMS88" s="949"/>
      <c r="UMT88" s="949"/>
      <c r="UMU88" s="949"/>
      <c r="UMV88" s="949"/>
      <c r="UMW88" s="949"/>
      <c r="UMX88" s="949"/>
      <c r="UMY88" s="949"/>
      <c r="UMZ88" s="949"/>
      <c r="UNA88" s="949"/>
      <c r="UNB88" s="949"/>
      <c r="UNC88" s="949"/>
      <c r="UND88" s="949"/>
      <c r="UNE88" s="949"/>
      <c r="UNF88" s="949"/>
      <c r="UNG88" s="949"/>
      <c r="UNH88" s="949"/>
      <c r="UNI88" s="949"/>
      <c r="UNJ88" s="949"/>
      <c r="UNK88" s="949"/>
      <c r="UNL88" s="949"/>
      <c r="UNM88" s="949"/>
      <c r="UNN88" s="949"/>
      <c r="UNO88" s="949"/>
      <c r="UNP88" s="949"/>
      <c r="UNQ88" s="949"/>
      <c r="UNR88" s="949"/>
      <c r="UNS88" s="949"/>
      <c r="UNT88" s="949"/>
      <c r="UNU88" s="949"/>
      <c r="UNV88" s="949"/>
      <c r="UNW88" s="949"/>
      <c r="UNX88" s="949"/>
      <c r="UNY88" s="949"/>
      <c r="UNZ88" s="949"/>
      <c r="UOA88" s="949"/>
      <c r="UOB88" s="949"/>
      <c r="UOC88" s="949"/>
      <c r="UOD88" s="949"/>
      <c r="UOE88" s="949"/>
      <c r="UOF88" s="949"/>
      <c r="UOG88" s="949"/>
      <c r="UOH88" s="949"/>
      <c r="UOI88" s="949"/>
      <c r="UOJ88" s="949"/>
      <c r="UOK88" s="949"/>
      <c r="UOL88" s="949"/>
      <c r="UOM88" s="949"/>
      <c r="UON88" s="949"/>
      <c r="UOO88" s="949"/>
      <c r="UOP88" s="949"/>
      <c r="UOQ88" s="949"/>
      <c r="UOR88" s="949"/>
      <c r="UOS88" s="949"/>
      <c r="UOT88" s="949"/>
      <c r="UOU88" s="949"/>
      <c r="UOV88" s="949"/>
      <c r="UOW88" s="949"/>
      <c r="UOX88" s="949"/>
      <c r="UOY88" s="949"/>
      <c r="UOZ88" s="949"/>
      <c r="UPA88" s="949"/>
      <c r="UPB88" s="949"/>
      <c r="UPC88" s="949"/>
      <c r="UPD88" s="949"/>
      <c r="UPE88" s="949"/>
      <c r="UPF88" s="949"/>
      <c r="UPG88" s="949"/>
      <c r="UPH88" s="949"/>
      <c r="UPI88" s="949"/>
      <c r="UPJ88" s="949"/>
      <c r="UPK88" s="949"/>
      <c r="UPL88" s="949"/>
      <c r="UPM88" s="949"/>
      <c r="UPN88" s="949"/>
      <c r="UPO88" s="949"/>
      <c r="UPP88" s="949"/>
      <c r="UPQ88" s="949"/>
      <c r="UPR88" s="949"/>
      <c r="UPS88" s="949"/>
      <c r="UPT88" s="949"/>
      <c r="UPU88" s="949"/>
      <c r="UPV88" s="949"/>
      <c r="UPW88" s="949"/>
      <c r="UPX88" s="949"/>
      <c r="UPY88" s="949"/>
      <c r="UPZ88" s="949"/>
      <c r="UQA88" s="949"/>
      <c r="UQB88" s="949"/>
      <c r="UQC88" s="949"/>
      <c r="UQD88" s="949"/>
      <c r="UQE88" s="949"/>
      <c r="UQF88" s="949"/>
      <c r="UQG88" s="949"/>
      <c r="UQH88" s="949"/>
      <c r="UQI88" s="949"/>
      <c r="UQJ88" s="949"/>
      <c r="UQK88" s="949"/>
      <c r="UQL88" s="949"/>
      <c r="UQM88" s="949"/>
      <c r="UQN88" s="949"/>
      <c r="UQO88" s="949"/>
      <c r="UQP88" s="949"/>
      <c r="UQQ88" s="949"/>
      <c r="UQR88" s="949"/>
      <c r="UQS88" s="949"/>
      <c r="UQT88" s="949"/>
      <c r="UQU88" s="949"/>
      <c r="UQV88" s="949"/>
      <c r="UQW88" s="949"/>
      <c r="UQX88" s="949"/>
      <c r="UQY88" s="949"/>
      <c r="UQZ88" s="949"/>
      <c r="URA88" s="949"/>
      <c r="URB88" s="949"/>
      <c r="URC88" s="949"/>
      <c r="URD88" s="949"/>
      <c r="URE88" s="949"/>
      <c r="URF88" s="949"/>
      <c r="URG88" s="949"/>
      <c r="URH88" s="949"/>
      <c r="URI88" s="949"/>
      <c r="URJ88" s="949"/>
      <c r="URK88" s="949"/>
      <c r="URL88" s="949"/>
      <c r="URM88" s="949"/>
      <c r="URN88" s="949"/>
      <c r="URO88" s="949"/>
      <c r="URP88" s="949"/>
      <c r="URQ88" s="949"/>
      <c r="URR88" s="949"/>
      <c r="URS88" s="949"/>
      <c r="URT88" s="949"/>
      <c r="URU88" s="949"/>
      <c r="URV88" s="949"/>
      <c r="URW88" s="949"/>
      <c r="URX88" s="949"/>
      <c r="URY88" s="949"/>
      <c r="URZ88" s="949"/>
      <c r="USA88" s="949"/>
      <c r="USB88" s="949"/>
      <c r="USC88" s="949"/>
      <c r="USD88" s="949"/>
      <c r="USE88" s="949"/>
      <c r="USF88" s="949"/>
      <c r="USG88" s="949"/>
      <c r="USH88" s="949"/>
      <c r="USI88" s="949"/>
      <c r="USJ88" s="949"/>
      <c r="USK88" s="949"/>
      <c r="USL88" s="949"/>
      <c r="USM88" s="949"/>
      <c r="USN88" s="949"/>
      <c r="USO88" s="949"/>
      <c r="USP88" s="949"/>
      <c r="USQ88" s="949"/>
      <c r="USR88" s="949"/>
      <c r="USS88" s="949"/>
      <c r="UST88" s="949"/>
      <c r="USU88" s="949"/>
      <c r="USV88" s="949"/>
      <c r="USW88" s="949"/>
      <c r="USX88" s="949"/>
      <c r="USY88" s="949"/>
      <c r="USZ88" s="949"/>
      <c r="UTA88" s="949"/>
      <c r="UTB88" s="949"/>
      <c r="UTC88" s="949"/>
      <c r="UTD88" s="949"/>
      <c r="UTE88" s="949"/>
      <c r="UTF88" s="949"/>
      <c r="UTG88" s="949"/>
      <c r="UTH88" s="949"/>
      <c r="UTI88" s="949"/>
      <c r="UTJ88" s="949"/>
      <c r="UTK88" s="949"/>
      <c r="UTL88" s="949"/>
      <c r="UTM88" s="949"/>
      <c r="UTN88" s="949"/>
      <c r="UTO88" s="949"/>
      <c r="UTP88" s="949"/>
      <c r="UTQ88" s="949"/>
      <c r="UTR88" s="949"/>
      <c r="UTS88" s="949"/>
      <c r="UTT88" s="949"/>
      <c r="UTU88" s="949"/>
      <c r="UTV88" s="949"/>
      <c r="UTW88" s="949"/>
      <c r="UTX88" s="949"/>
      <c r="UTY88" s="949"/>
      <c r="UTZ88" s="949"/>
      <c r="UUA88" s="949"/>
      <c r="UUB88" s="949"/>
      <c r="UUC88" s="949"/>
      <c r="UUD88" s="949"/>
      <c r="UUE88" s="949"/>
      <c r="UUF88" s="949"/>
      <c r="UUG88" s="949"/>
      <c r="UUH88" s="949"/>
      <c r="UUI88" s="949"/>
      <c r="UUJ88" s="949"/>
      <c r="UUK88" s="949"/>
      <c r="UUL88" s="949"/>
      <c r="UUM88" s="949"/>
      <c r="UUN88" s="949"/>
      <c r="UUO88" s="949"/>
      <c r="UUP88" s="949"/>
      <c r="UUQ88" s="949"/>
      <c r="UUR88" s="949"/>
      <c r="UUS88" s="949"/>
      <c r="UUT88" s="949"/>
      <c r="UUU88" s="949"/>
      <c r="UUV88" s="949"/>
      <c r="UUW88" s="949"/>
      <c r="UUX88" s="949"/>
      <c r="UUY88" s="949"/>
      <c r="UUZ88" s="949"/>
      <c r="UVA88" s="949"/>
      <c r="UVB88" s="949"/>
      <c r="UVC88" s="949"/>
      <c r="UVD88" s="949"/>
      <c r="UVE88" s="949"/>
      <c r="UVF88" s="949"/>
      <c r="UVG88" s="949"/>
      <c r="UVH88" s="949"/>
      <c r="UVI88" s="949"/>
      <c r="UVJ88" s="949"/>
      <c r="UVK88" s="949"/>
      <c r="UVL88" s="949"/>
      <c r="UVM88" s="949"/>
      <c r="UVN88" s="949"/>
      <c r="UVO88" s="949"/>
      <c r="UVP88" s="949"/>
      <c r="UVQ88" s="949"/>
      <c r="UVR88" s="949"/>
      <c r="UVS88" s="949"/>
      <c r="UVT88" s="949"/>
      <c r="UVU88" s="949"/>
      <c r="UVV88" s="949"/>
      <c r="UVW88" s="949"/>
      <c r="UVX88" s="949"/>
      <c r="UVY88" s="949"/>
      <c r="UVZ88" s="949"/>
      <c r="UWA88" s="949"/>
      <c r="UWB88" s="949"/>
      <c r="UWC88" s="949"/>
      <c r="UWD88" s="949"/>
      <c r="UWE88" s="949"/>
      <c r="UWF88" s="949"/>
      <c r="UWG88" s="949"/>
      <c r="UWH88" s="949"/>
      <c r="UWI88" s="949"/>
      <c r="UWJ88" s="949"/>
      <c r="UWK88" s="949"/>
      <c r="UWL88" s="949"/>
      <c r="UWM88" s="949"/>
      <c r="UWN88" s="949"/>
      <c r="UWO88" s="949"/>
      <c r="UWP88" s="949"/>
      <c r="UWQ88" s="949"/>
      <c r="UWR88" s="949"/>
      <c r="UWS88" s="949"/>
      <c r="UWT88" s="949"/>
      <c r="UWU88" s="949"/>
      <c r="UWV88" s="949"/>
      <c r="UWW88" s="949"/>
      <c r="UWX88" s="949"/>
      <c r="UWY88" s="949"/>
      <c r="UWZ88" s="949"/>
      <c r="UXA88" s="949"/>
      <c r="UXB88" s="949"/>
      <c r="UXC88" s="949"/>
      <c r="UXD88" s="949"/>
      <c r="UXE88" s="949"/>
      <c r="UXF88" s="949"/>
      <c r="UXG88" s="949"/>
      <c r="UXH88" s="949"/>
      <c r="UXI88" s="949"/>
      <c r="UXJ88" s="949"/>
      <c r="UXK88" s="949"/>
      <c r="UXL88" s="949"/>
      <c r="UXM88" s="949"/>
      <c r="UXN88" s="949"/>
      <c r="UXO88" s="949"/>
      <c r="UXP88" s="949"/>
      <c r="UXQ88" s="949"/>
      <c r="UXR88" s="949"/>
      <c r="UXS88" s="949"/>
      <c r="UXT88" s="949"/>
      <c r="UXU88" s="949"/>
      <c r="UXV88" s="949"/>
      <c r="UXW88" s="949"/>
      <c r="UXX88" s="949"/>
      <c r="UXY88" s="949"/>
      <c r="UXZ88" s="949"/>
      <c r="UYA88" s="949"/>
      <c r="UYB88" s="949"/>
      <c r="UYC88" s="949"/>
      <c r="UYD88" s="949"/>
      <c r="UYE88" s="949"/>
      <c r="UYF88" s="949"/>
      <c r="UYG88" s="949"/>
      <c r="UYH88" s="949"/>
      <c r="UYI88" s="949"/>
      <c r="UYJ88" s="949"/>
      <c r="UYK88" s="949"/>
      <c r="UYL88" s="949"/>
      <c r="UYM88" s="949"/>
      <c r="UYN88" s="949"/>
      <c r="UYO88" s="949"/>
      <c r="UYP88" s="949"/>
      <c r="UYQ88" s="949"/>
      <c r="UYR88" s="949"/>
      <c r="UYS88" s="949"/>
      <c r="UYT88" s="949"/>
      <c r="UYU88" s="949"/>
      <c r="UYV88" s="949"/>
      <c r="UYW88" s="949"/>
      <c r="UYX88" s="949"/>
      <c r="UYY88" s="949"/>
      <c r="UYZ88" s="949"/>
      <c r="UZA88" s="949"/>
      <c r="UZB88" s="949"/>
      <c r="UZC88" s="949"/>
      <c r="UZD88" s="949"/>
      <c r="UZE88" s="949"/>
      <c r="UZF88" s="949"/>
      <c r="UZG88" s="949"/>
      <c r="UZH88" s="949"/>
      <c r="UZI88" s="949"/>
      <c r="UZJ88" s="949"/>
      <c r="UZK88" s="949"/>
      <c r="UZL88" s="949"/>
      <c r="UZM88" s="949"/>
      <c r="UZN88" s="949"/>
      <c r="UZO88" s="949"/>
      <c r="UZP88" s="949"/>
      <c r="UZQ88" s="949"/>
      <c r="UZR88" s="949"/>
      <c r="UZS88" s="949"/>
      <c r="UZT88" s="949"/>
      <c r="UZU88" s="949"/>
      <c r="UZV88" s="949"/>
      <c r="UZW88" s="949"/>
      <c r="UZX88" s="949"/>
      <c r="UZY88" s="949"/>
      <c r="UZZ88" s="949"/>
      <c r="VAA88" s="949"/>
      <c r="VAB88" s="949"/>
      <c r="VAC88" s="949"/>
      <c r="VAD88" s="949"/>
      <c r="VAE88" s="949"/>
      <c r="VAF88" s="949"/>
      <c r="VAG88" s="949"/>
      <c r="VAH88" s="949"/>
      <c r="VAI88" s="949"/>
      <c r="VAJ88" s="949"/>
      <c r="VAK88" s="949"/>
      <c r="VAL88" s="949"/>
      <c r="VAM88" s="949"/>
      <c r="VAN88" s="949"/>
      <c r="VAO88" s="949"/>
      <c r="VAP88" s="949"/>
      <c r="VAQ88" s="949"/>
      <c r="VAR88" s="949"/>
      <c r="VAS88" s="949"/>
      <c r="VAT88" s="949"/>
      <c r="VAU88" s="949"/>
      <c r="VAV88" s="949"/>
      <c r="VAW88" s="949"/>
      <c r="VAX88" s="949"/>
      <c r="VAY88" s="949"/>
      <c r="VAZ88" s="949"/>
      <c r="VBA88" s="949"/>
      <c r="VBB88" s="949"/>
      <c r="VBC88" s="949"/>
      <c r="VBD88" s="949"/>
      <c r="VBE88" s="949"/>
      <c r="VBF88" s="949"/>
      <c r="VBG88" s="949"/>
      <c r="VBH88" s="949"/>
      <c r="VBI88" s="949"/>
      <c r="VBJ88" s="949"/>
      <c r="VBK88" s="949"/>
      <c r="VBL88" s="949"/>
      <c r="VBM88" s="949"/>
      <c r="VBN88" s="949"/>
      <c r="VBO88" s="949"/>
      <c r="VBP88" s="949"/>
      <c r="VBQ88" s="949"/>
      <c r="VBR88" s="949"/>
      <c r="VBS88" s="949"/>
      <c r="VBT88" s="949"/>
      <c r="VBU88" s="949"/>
      <c r="VBV88" s="949"/>
      <c r="VBW88" s="949"/>
      <c r="VBX88" s="949"/>
      <c r="VBY88" s="949"/>
      <c r="VBZ88" s="949"/>
      <c r="VCA88" s="949"/>
      <c r="VCB88" s="949"/>
      <c r="VCC88" s="949"/>
      <c r="VCD88" s="949"/>
      <c r="VCE88" s="949"/>
      <c r="VCF88" s="949"/>
      <c r="VCG88" s="949"/>
      <c r="VCH88" s="949"/>
      <c r="VCI88" s="949"/>
      <c r="VCJ88" s="949"/>
      <c r="VCK88" s="949"/>
      <c r="VCL88" s="949"/>
      <c r="VCM88" s="949"/>
      <c r="VCN88" s="949"/>
      <c r="VCO88" s="949"/>
      <c r="VCP88" s="949"/>
      <c r="VCQ88" s="949"/>
      <c r="VCR88" s="949"/>
      <c r="VCS88" s="949"/>
      <c r="VCT88" s="949"/>
      <c r="VCU88" s="949"/>
      <c r="VCV88" s="949"/>
      <c r="VCW88" s="949"/>
      <c r="VCX88" s="949"/>
      <c r="VCY88" s="949"/>
      <c r="VCZ88" s="949"/>
      <c r="VDA88" s="949"/>
      <c r="VDB88" s="949"/>
      <c r="VDC88" s="949"/>
      <c r="VDD88" s="949"/>
      <c r="VDE88" s="949"/>
      <c r="VDF88" s="949"/>
      <c r="VDG88" s="949"/>
      <c r="VDH88" s="949"/>
      <c r="VDI88" s="949"/>
      <c r="VDJ88" s="949"/>
      <c r="VDK88" s="949"/>
      <c r="VDL88" s="949"/>
      <c r="VDM88" s="949"/>
      <c r="VDN88" s="949"/>
      <c r="VDO88" s="949"/>
      <c r="VDP88" s="949"/>
      <c r="VDQ88" s="949"/>
      <c r="VDR88" s="949"/>
      <c r="VDS88" s="949"/>
      <c r="VDT88" s="949"/>
      <c r="VDU88" s="949"/>
      <c r="VDV88" s="949"/>
      <c r="VDW88" s="949"/>
      <c r="VDX88" s="949"/>
      <c r="VDY88" s="949"/>
      <c r="VDZ88" s="949"/>
      <c r="VEA88" s="949"/>
      <c r="VEB88" s="949"/>
      <c r="VEC88" s="949"/>
      <c r="VED88" s="949"/>
      <c r="VEE88" s="949"/>
      <c r="VEF88" s="949"/>
      <c r="VEG88" s="949"/>
      <c r="VEH88" s="949"/>
      <c r="VEI88" s="949"/>
      <c r="VEJ88" s="949"/>
      <c r="VEK88" s="949"/>
      <c r="VEL88" s="949"/>
      <c r="VEM88" s="949"/>
      <c r="VEN88" s="949"/>
      <c r="VEO88" s="949"/>
      <c r="VEP88" s="949"/>
      <c r="VEQ88" s="949"/>
      <c r="VER88" s="949"/>
      <c r="VES88" s="949"/>
      <c r="VET88" s="949"/>
      <c r="VEU88" s="949"/>
      <c r="VEV88" s="949"/>
      <c r="VEW88" s="949"/>
      <c r="VEX88" s="949"/>
      <c r="VEY88" s="949"/>
      <c r="VEZ88" s="949"/>
      <c r="VFA88" s="949"/>
      <c r="VFB88" s="949"/>
      <c r="VFC88" s="949"/>
      <c r="VFD88" s="949"/>
      <c r="VFE88" s="949"/>
      <c r="VFF88" s="949"/>
      <c r="VFG88" s="949"/>
      <c r="VFH88" s="949"/>
      <c r="VFI88" s="949"/>
      <c r="VFJ88" s="949"/>
      <c r="VFK88" s="949"/>
      <c r="VFL88" s="949"/>
      <c r="VFM88" s="949"/>
      <c r="VFN88" s="949"/>
      <c r="VFO88" s="949"/>
      <c r="VFP88" s="949"/>
      <c r="VFQ88" s="949"/>
      <c r="VFR88" s="949"/>
      <c r="VFS88" s="949"/>
      <c r="VFT88" s="949"/>
      <c r="VFU88" s="949"/>
      <c r="VFV88" s="949"/>
      <c r="VFW88" s="949"/>
      <c r="VFX88" s="949"/>
      <c r="VFY88" s="949"/>
      <c r="VFZ88" s="949"/>
      <c r="VGA88" s="949"/>
      <c r="VGB88" s="949"/>
      <c r="VGC88" s="949"/>
      <c r="VGD88" s="949"/>
      <c r="VGE88" s="949"/>
      <c r="VGF88" s="949"/>
      <c r="VGG88" s="949"/>
      <c r="VGH88" s="949"/>
      <c r="VGI88" s="949"/>
      <c r="VGJ88" s="949"/>
      <c r="VGK88" s="949"/>
      <c r="VGL88" s="949"/>
      <c r="VGM88" s="949"/>
      <c r="VGN88" s="949"/>
      <c r="VGO88" s="949"/>
      <c r="VGP88" s="949"/>
      <c r="VGQ88" s="949"/>
      <c r="VGR88" s="949"/>
      <c r="VGS88" s="949"/>
      <c r="VGT88" s="949"/>
      <c r="VGU88" s="949"/>
      <c r="VGV88" s="949"/>
      <c r="VGW88" s="949"/>
      <c r="VGX88" s="949"/>
      <c r="VGY88" s="949"/>
      <c r="VGZ88" s="949"/>
      <c r="VHA88" s="949"/>
      <c r="VHB88" s="949"/>
      <c r="VHC88" s="949"/>
      <c r="VHD88" s="949"/>
      <c r="VHE88" s="949"/>
      <c r="VHF88" s="949"/>
      <c r="VHG88" s="949"/>
      <c r="VHH88" s="949"/>
      <c r="VHI88" s="949"/>
      <c r="VHJ88" s="949"/>
      <c r="VHK88" s="949"/>
      <c r="VHL88" s="949"/>
      <c r="VHM88" s="949"/>
      <c r="VHN88" s="949"/>
      <c r="VHO88" s="949"/>
      <c r="VHP88" s="949"/>
      <c r="VHQ88" s="949"/>
      <c r="VHR88" s="949"/>
      <c r="VHS88" s="949"/>
      <c r="VHT88" s="949"/>
      <c r="VHU88" s="949"/>
      <c r="VHV88" s="949"/>
      <c r="VHW88" s="949"/>
      <c r="VHX88" s="949"/>
      <c r="VHY88" s="949"/>
      <c r="VHZ88" s="949"/>
      <c r="VIA88" s="949"/>
      <c r="VIB88" s="949"/>
      <c r="VIC88" s="949"/>
      <c r="VID88" s="949"/>
      <c r="VIE88" s="949"/>
      <c r="VIF88" s="949"/>
      <c r="VIG88" s="949"/>
      <c r="VIH88" s="949"/>
      <c r="VII88" s="949"/>
      <c r="VIJ88" s="949"/>
      <c r="VIK88" s="949"/>
      <c r="VIL88" s="949"/>
      <c r="VIM88" s="949"/>
      <c r="VIN88" s="949"/>
      <c r="VIO88" s="949"/>
      <c r="VIP88" s="949"/>
      <c r="VIQ88" s="949"/>
      <c r="VIR88" s="949"/>
      <c r="VIS88" s="949"/>
      <c r="VIT88" s="949"/>
      <c r="VIU88" s="949"/>
      <c r="VIV88" s="949"/>
      <c r="VIW88" s="949"/>
      <c r="VIX88" s="949"/>
      <c r="VIY88" s="949"/>
      <c r="VIZ88" s="949"/>
      <c r="VJA88" s="949"/>
      <c r="VJB88" s="949"/>
      <c r="VJC88" s="949"/>
      <c r="VJD88" s="949"/>
      <c r="VJE88" s="949"/>
      <c r="VJF88" s="949"/>
      <c r="VJG88" s="949"/>
      <c r="VJH88" s="949"/>
      <c r="VJI88" s="949"/>
      <c r="VJJ88" s="949"/>
      <c r="VJK88" s="949"/>
      <c r="VJL88" s="949"/>
      <c r="VJM88" s="949"/>
      <c r="VJN88" s="949"/>
      <c r="VJO88" s="949"/>
      <c r="VJP88" s="949"/>
      <c r="VJQ88" s="949"/>
      <c r="VJR88" s="949"/>
      <c r="VJS88" s="949"/>
      <c r="VJT88" s="949"/>
      <c r="VJU88" s="949"/>
      <c r="VJV88" s="949"/>
      <c r="VJW88" s="949"/>
      <c r="VJX88" s="949"/>
      <c r="VJY88" s="949"/>
      <c r="VJZ88" s="949"/>
      <c r="VKA88" s="949"/>
      <c r="VKB88" s="949"/>
      <c r="VKC88" s="949"/>
      <c r="VKD88" s="949"/>
      <c r="VKE88" s="949"/>
      <c r="VKF88" s="949"/>
      <c r="VKG88" s="949"/>
      <c r="VKH88" s="949"/>
      <c r="VKI88" s="949"/>
      <c r="VKJ88" s="949"/>
      <c r="VKK88" s="949"/>
      <c r="VKL88" s="949"/>
      <c r="VKM88" s="949"/>
      <c r="VKN88" s="949"/>
      <c r="VKO88" s="949"/>
      <c r="VKP88" s="949"/>
      <c r="VKQ88" s="949"/>
      <c r="VKR88" s="949"/>
      <c r="VKS88" s="949"/>
      <c r="VKT88" s="949"/>
      <c r="VKU88" s="949"/>
      <c r="VKV88" s="949"/>
      <c r="VKW88" s="949"/>
      <c r="VKX88" s="949"/>
      <c r="VKY88" s="949"/>
      <c r="VKZ88" s="949"/>
      <c r="VLA88" s="949"/>
      <c r="VLB88" s="949"/>
      <c r="VLC88" s="949"/>
      <c r="VLD88" s="949"/>
      <c r="VLE88" s="949"/>
      <c r="VLF88" s="949"/>
      <c r="VLG88" s="949"/>
      <c r="VLH88" s="949"/>
      <c r="VLI88" s="949"/>
      <c r="VLJ88" s="949"/>
      <c r="VLK88" s="949"/>
      <c r="VLL88" s="949"/>
      <c r="VLM88" s="949"/>
      <c r="VLN88" s="949"/>
      <c r="VLO88" s="949"/>
      <c r="VLP88" s="949"/>
      <c r="VLQ88" s="949"/>
      <c r="VLR88" s="949"/>
      <c r="VLS88" s="949"/>
      <c r="VLT88" s="949"/>
      <c r="VLU88" s="949"/>
      <c r="VLV88" s="949"/>
      <c r="VLW88" s="949"/>
      <c r="VLX88" s="949"/>
      <c r="VLY88" s="949"/>
      <c r="VLZ88" s="949"/>
      <c r="VMA88" s="949"/>
      <c r="VMB88" s="949"/>
      <c r="VMC88" s="949"/>
      <c r="VMD88" s="949"/>
      <c r="VME88" s="949"/>
      <c r="VMF88" s="949"/>
      <c r="VMG88" s="949"/>
      <c r="VMH88" s="949"/>
      <c r="VMI88" s="949"/>
      <c r="VMJ88" s="949"/>
      <c r="VMK88" s="949"/>
      <c r="VML88" s="949"/>
      <c r="VMM88" s="949"/>
      <c r="VMN88" s="949"/>
      <c r="VMO88" s="949"/>
      <c r="VMP88" s="949"/>
      <c r="VMQ88" s="949"/>
      <c r="VMR88" s="949"/>
      <c r="VMS88" s="949"/>
      <c r="VMT88" s="949"/>
      <c r="VMU88" s="949"/>
      <c r="VMV88" s="949"/>
      <c r="VMW88" s="949"/>
      <c r="VMX88" s="949"/>
      <c r="VMY88" s="949"/>
      <c r="VMZ88" s="949"/>
      <c r="VNA88" s="949"/>
      <c r="VNB88" s="949"/>
      <c r="VNC88" s="949"/>
      <c r="VND88" s="949"/>
      <c r="VNE88" s="949"/>
      <c r="VNF88" s="949"/>
      <c r="VNG88" s="949"/>
      <c r="VNH88" s="949"/>
      <c r="VNI88" s="949"/>
      <c r="VNJ88" s="949"/>
      <c r="VNK88" s="949"/>
      <c r="VNL88" s="949"/>
      <c r="VNM88" s="949"/>
      <c r="VNN88" s="949"/>
      <c r="VNO88" s="949"/>
      <c r="VNP88" s="949"/>
      <c r="VNQ88" s="949"/>
      <c r="VNR88" s="949"/>
      <c r="VNS88" s="949"/>
      <c r="VNT88" s="949"/>
      <c r="VNU88" s="949"/>
      <c r="VNV88" s="949"/>
      <c r="VNW88" s="949"/>
      <c r="VNX88" s="949"/>
      <c r="VNY88" s="949"/>
      <c r="VNZ88" s="949"/>
      <c r="VOA88" s="949"/>
      <c r="VOB88" s="949"/>
      <c r="VOC88" s="949"/>
      <c r="VOD88" s="949"/>
      <c r="VOE88" s="949"/>
      <c r="VOF88" s="949"/>
      <c r="VOG88" s="949"/>
      <c r="VOH88" s="949"/>
      <c r="VOI88" s="949"/>
      <c r="VOJ88" s="949"/>
      <c r="VOK88" s="949"/>
      <c r="VOL88" s="949"/>
      <c r="VOM88" s="949"/>
      <c r="VON88" s="949"/>
      <c r="VOO88" s="949"/>
      <c r="VOP88" s="949"/>
      <c r="VOQ88" s="949"/>
      <c r="VOR88" s="949"/>
      <c r="VOS88" s="949"/>
      <c r="VOT88" s="949"/>
      <c r="VOU88" s="949"/>
      <c r="VOV88" s="949"/>
      <c r="VOW88" s="949"/>
      <c r="VOX88" s="949"/>
      <c r="VOY88" s="949"/>
      <c r="VOZ88" s="949"/>
      <c r="VPA88" s="949"/>
      <c r="VPB88" s="949"/>
      <c r="VPC88" s="949"/>
      <c r="VPD88" s="949"/>
      <c r="VPE88" s="949"/>
      <c r="VPF88" s="949"/>
      <c r="VPG88" s="949"/>
      <c r="VPH88" s="949"/>
      <c r="VPI88" s="949"/>
      <c r="VPJ88" s="949"/>
      <c r="VPK88" s="949"/>
      <c r="VPL88" s="949"/>
      <c r="VPM88" s="949"/>
      <c r="VPN88" s="949"/>
      <c r="VPO88" s="949"/>
      <c r="VPP88" s="949"/>
      <c r="VPQ88" s="949"/>
      <c r="VPR88" s="949"/>
      <c r="VPS88" s="949"/>
      <c r="VPT88" s="949"/>
      <c r="VPU88" s="949"/>
      <c r="VPV88" s="949"/>
      <c r="VPW88" s="949"/>
      <c r="VPX88" s="949"/>
      <c r="VPY88" s="949"/>
      <c r="VPZ88" s="949"/>
      <c r="VQA88" s="949"/>
      <c r="VQB88" s="949"/>
      <c r="VQC88" s="949"/>
      <c r="VQD88" s="949"/>
      <c r="VQE88" s="949"/>
      <c r="VQF88" s="949"/>
      <c r="VQG88" s="949"/>
      <c r="VQH88" s="949"/>
      <c r="VQI88" s="949"/>
      <c r="VQJ88" s="949"/>
      <c r="VQK88" s="949"/>
      <c r="VQL88" s="949"/>
      <c r="VQM88" s="949"/>
      <c r="VQN88" s="949"/>
      <c r="VQO88" s="949"/>
      <c r="VQP88" s="949"/>
      <c r="VQQ88" s="949"/>
      <c r="VQR88" s="949"/>
      <c r="VQS88" s="949"/>
      <c r="VQT88" s="949"/>
      <c r="VQU88" s="949"/>
      <c r="VQV88" s="949"/>
      <c r="VQW88" s="949"/>
      <c r="VQX88" s="949"/>
      <c r="VQY88" s="949"/>
      <c r="VQZ88" s="949"/>
      <c r="VRA88" s="949"/>
      <c r="VRB88" s="949"/>
      <c r="VRC88" s="949"/>
      <c r="VRD88" s="949"/>
      <c r="VRE88" s="949"/>
      <c r="VRF88" s="949"/>
      <c r="VRG88" s="949"/>
      <c r="VRH88" s="949"/>
      <c r="VRI88" s="949"/>
      <c r="VRJ88" s="949"/>
      <c r="VRK88" s="949"/>
      <c r="VRL88" s="949"/>
      <c r="VRM88" s="949"/>
      <c r="VRN88" s="949"/>
      <c r="VRO88" s="949"/>
      <c r="VRP88" s="949"/>
      <c r="VRQ88" s="949"/>
      <c r="VRR88" s="949"/>
      <c r="VRS88" s="949"/>
      <c r="VRT88" s="949"/>
      <c r="VRU88" s="949"/>
      <c r="VRV88" s="949"/>
      <c r="VRW88" s="949"/>
      <c r="VRX88" s="949"/>
      <c r="VRY88" s="949"/>
      <c r="VRZ88" s="949"/>
      <c r="VSA88" s="949"/>
      <c r="VSB88" s="949"/>
      <c r="VSC88" s="949"/>
      <c r="VSD88" s="949"/>
      <c r="VSE88" s="949"/>
      <c r="VSF88" s="949"/>
      <c r="VSG88" s="949"/>
      <c r="VSH88" s="949"/>
      <c r="VSI88" s="949"/>
      <c r="VSJ88" s="949"/>
      <c r="VSK88" s="949"/>
      <c r="VSL88" s="949"/>
      <c r="VSM88" s="949"/>
      <c r="VSN88" s="949"/>
      <c r="VSO88" s="949"/>
      <c r="VSP88" s="949"/>
      <c r="VSQ88" s="949"/>
      <c r="VSR88" s="949"/>
      <c r="VSS88" s="949"/>
      <c r="VST88" s="949"/>
      <c r="VSU88" s="949"/>
      <c r="VSV88" s="949"/>
      <c r="VSW88" s="949"/>
      <c r="VSX88" s="949"/>
      <c r="VSY88" s="949"/>
      <c r="VSZ88" s="949"/>
      <c r="VTA88" s="949"/>
      <c r="VTB88" s="949"/>
      <c r="VTC88" s="949"/>
      <c r="VTD88" s="949"/>
      <c r="VTE88" s="949"/>
      <c r="VTF88" s="949"/>
      <c r="VTG88" s="949"/>
      <c r="VTH88" s="949"/>
      <c r="VTI88" s="949"/>
      <c r="VTJ88" s="949"/>
      <c r="VTK88" s="949"/>
      <c r="VTL88" s="949"/>
      <c r="VTM88" s="949"/>
      <c r="VTN88" s="949"/>
      <c r="VTO88" s="949"/>
      <c r="VTP88" s="949"/>
      <c r="VTQ88" s="949"/>
      <c r="VTR88" s="949"/>
      <c r="VTS88" s="949"/>
      <c r="VTT88" s="949"/>
      <c r="VTU88" s="949"/>
      <c r="VTV88" s="949"/>
      <c r="VTW88" s="949"/>
      <c r="VTX88" s="949"/>
      <c r="VTY88" s="949"/>
      <c r="VTZ88" s="949"/>
      <c r="VUA88" s="949"/>
      <c r="VUB88" s="949"/>
      <c r="VUC88" s="949"/>
      <c r="VUD88" s="949"/>
      <c r="VUE88" s="949"/>
      <c r="VUF88" s="949"/>
      <c r="VUG88" s="949"/>
      <c r="VUH88" s="949"/>
      <c r="VUI88" s="949"/>
      <c r="VUJ88" s="949"/>
      <c r="VUK88" s="949"/>
      <c r="VUL88" s="949"/>
      <c r="VUM88" s="949"/>
      <c r="VUN88" s="949"/>
      <c r="VUO88" s="949"/>
      <c r="VUP88" s="949"/>
      <c r="VUQ88" s="949"/>
      <c r="VUR88" s="949"/>
      <c r="VUS88" s="949"/>
      <c r="VUT88" s="949"/>
      <c r="VUU88" s="949"/>
      <c r="VUV88" s="949"/>
      <c r="VUW88" s="949"/>
      <c r="VUX88" s="949"/>
      <c r="VUY88" s="949"/>
      <c r="VUZ88" s="949"/>
      <c r="VVA88" s="949"/>
      <c r="VVB88" s="949"/>
      <c r="VVC88" s="949"/>
      <c r="VVD88" s="949"/>
      <c r="VVE88" s="949"/>
      <c r="VVF88" s="949"/>
      <c r="VVG88" s="949"/>
      <c r="VVH88" s="949"/>
      <c r="VVI88" s="949"/>
      <c r="VVJ88" s="949"/>
      <c r="VVK88" s="949"/>
      <c r="VVL88" s="949"/>
      <c r="VVM88" s="949"/>
      <c r="VVN88" s="949"/>
      <c r="VVO88" s="949"/>
      <c r="VVP88" s="949"/>
      <c r="VVQ88" s="949"/>
      <c r="VVR88" s="949"/>
      <c r="VVS88" s="949"/>
      <c r="VVT88" s="949"/>
      <c r="VVU88" s="949"/>
      <c r="VVV88" s="949"/>
      <c r="VVW88" s="949"/>
      <c r="VVX88" s="949"/>
      <c r="VVY88" s="949"/>
      <c r="VVZ88" s="949"/>
      <c r="VWA88" s="949"/>
      <c r="VWB88" s="949"/>
      <c r="VWC88" s="949"/>
      <c r="VWD88" s="949"/>
      <c r="VWE88" s="949"/>
      <c r="VWF88" s="949"/>
      <c r="VWG88" s="949"/>
      <c r="VWH88" s="949"/>
      <c r="VWI88" s="949"/>
      <c r="VWJ88" s="949"/>
      <c r="VWK88" s="949"/>
      <c r="VWL88" s="949"/>
      <c r="VWM88" s="949"/>
      <c r="VWN88" s="949"/>
      <c r="VWO88" s="949"/>
      <c r="VWP88" s="949"/>
      <c r="VWQ88" s="949"/>
      <c r="VWR88" s="949"/>
      <c r="VWS88" s="949"/>
      <c r="VWT88" s="949"/>
      <c r="VWU88" s="949"/>
      <c r="VWV88" s="949"/>
      <c r="VWW88" s="949"/>
      <c r="VWX88" s="949"/>
      <c r="VWY88" s="949"/>
      <c r="VWZ88" s="949"/>
      <c r="VXA88" s="949"/>
      <c r="VXB88" s="949"/>
      <c r="VXC88" s="949"/>
      <c r="VXD88" s="949"/>
      <c r="VXE88" s="949"/>
      <c r="VXF88" s="949"/>
      <c r="VXG88" s="949"/>
      <c r="VXH88" s="949"/>
      <c r="VXI88" s="949"/>
      <c r="VXJ88" s="949"/>
      <c r="VXK88" s="949"/>
      <c r="VXL88" s="949"/>
      <c r="VXM88" s="949"/>
      <c r="VXN88" s="949"/>
      <c r="VXO88" s="949"/>
      <c r="VXP88" s="949"/>
      <c r="VXQ88" s="949"/>
      <c r="VXR88" s="949"/>
      <c r="VXS88" s="949"/>
      <c r="VXT88" s="949"/>
      <c r="VXU88" s="949"/>
      <c r="VXV88" s="949"/>
      <c r="VXW88" s="949"/>
      <c r="VXX88" s="949"/>
      <c r="VXY88" s="949"/>
      <c r="VXZ88" s="949"/>
      <c r="VYA88" s="949"/>
      <c r="VYB88" s="949"/>
      <c r="VYC88" s="949"/>
      <c r="VYD88" s="949"/>
      <c r="VYE88" s="949"/>
      <c r="VYF88" s="949"/>
      <c r="VYG88" s="949"/>
      <c r="VYH88" s="949"/>
      <c r="VYI88" s="949"/>
      <c r="VYJ88" s="949"/>
      <c r="VYK88" s="949"/>
      <c r="VYL88" s="949"/>
      <c r="VYM88" s="949"/>
      <c r="VYN88" s="949"/>
      <c r="VYO88" s="949"/>
      <c r="VYP88" s="949"/>
      <c r="VYQ88" s="949"/>
      <c r="VYR88" s="949"/>
      <c r="VYS88" s="949"/>
      <c r="VYT88" s="949"/>
      <c r="VYU88" s="949"/>
      <c r="VYV88" s="949"/>
      <c r="VYW88" s="949"/>
      <c r="VYX88" s="949"/>
      <c r="VYY88" s="949"/>
      <c r="VYZ88" s="949"/>
      <c r="VZA88" s="949"/>
      <c r="VZB88" s="949"/>
      <c r="VZC88" s="949"/>
      <c r="VZD88" s="949"/>
      <c r="VZE88" s="949"/>
      <c r="VZF88" s="949"/>
      <c r="VZG88" s="949"/>
      <c r="VZH88" s="949"/>
      <c r="VZI88" s="949"/>
      <c r="VZJ88" s="949"/>
      <c r="VZK88" s="949"/>
      <c r="VZL88" s="949"/>
      <c r="VZM88" s="949"/>
      <c r="VZN88" s="949"/>
      <c r="VZO88" s="949"/>
      <c r="VZP88" s="949"/>
      <c r="VZQ88" s="949"/>
      <c r="VZR88" s="949"/>
      <c r="VZS88" s="949"/>
      <c r="VZT88" s="949"/>
      <c r="VZU88" s="949"/>
      <c r="VZV88" s="949"/>
      <c r="VZW88" s="949"/>
      <c r="VZX88" s="949"/>
      <c r="VZY88" s="949"/>
      <c r="VZZ88" s="949"/>
      <c r="WAA88" s="949"/>
      <c r="WAB88" s="949"/>
      <c r="WAC88" s="949"/>
      <c r="WAD88" s="949"/>
      <c r="WAE88" s="949"/>
      <c r="WAF88" s="949"/>
      <c r="WAG88" s="949"/>
      <c r="WAH88" s="949"/>
      <c r="WAI88" s="949"/>
      <c r="WAJ88" s="949"/>
      <c r="WAK88" s="949"/>
      <c r="WAL88" s="949"/>
      <c r="WAM88" s="949"/>
      <c r="WAN88" s="949"/>
      <c r="WAO88" s="949"/>
      <c r="WAP88" s="949"/>
      <c r="WAQ88" s="949"/>
      <c r="WAR88" s="949"/>
      <c r="WAS88" s="949"/>
      <c r="WAT88" s="949"/>
      <c r="WAU88" s="949"/>
      <c r="WAV88" s="949"/>
      <c r="WAW88" s="949"/>
      <c r="WAX88" s="949"/>
      <c r="WAY88" s="949"/>
      <c r="WAZ88" s="949"/>
      <c r="WBA88" s="949"/>
      <c r="WBB88" s="949"/>
      <c r="WBC88" s="949"/>
      <c r="WBD88" s="949"/>
      <c r="WBE88" s="949"/>
      <c r="WBF88" s="949"/>
      <c r="WBG88" s="949"/>
      <c r="WBH88" s="949"/>
      <c r="WBI88" s="949"/>
      <c r="WBJ88" s="949"/>
      <c r="WBK88" s="949"/>
      <c r="WBL88" s="949"/>
      <c r="WBM88" s="949"/>
      <c r="WBN88" s="949"/>
      <c r="WBO88" s="949"/>
      <c r="WBP88" s="949"/>
      <c r="WBQ88" s="949"/>
      <c r="WBR88" s="949"/>
      <c r="WBS88" s="949"/>
      <c r="WBT88" s="949"/>
      <c r="WBU88" s="949"/>
      <c r="WBV88" s="949"/>
      <c r="WBW88" s="949"/>
      <c r="WBX88" s="949"/>
      <c r="WBY88" s="949"/>
      <c r="WBZ88" s="949"/>
      <c r="WCA88" s="949"/>
      <c r="WCB88" s="949"/>
      <c r="WCC88" s="949"/>
      <c r="WCD88" s="949"/>
      <c r="WCE88" s="949"/>
      <c r="WCF88" s="949"/>
      <c r="WCG88" s="949"/>
      <c r="WCH88" s="949"/>
      <c r="WCI88" s="949"/>
      <c r="WCJ88" s="949"/>
      <c r="WCK88" s="949"/>
      <c r="WCL88" s="949"/>
      <c r="WCM88" s="949"/>
      <c r="WCN88" s="949"/>
      <c r="WCO88" s="949"/>
      <c r="WCP88" s="949"/>
      <c r="WCQ88" s="949"/>
      <c r="WCR88" s="949"/>
      <c r="WCS88" s="949"/>
      <c r="WCT88" s="949"/>
      <c r="WCU88" s="949"/>
      <c r="WCV88" s="949"/>
      <c r="WCW88" s="949"/>
      <c r="WCX88" s="949"/>
      <c r="WCY88" s="949"/>
      <c r="WCZ88" s="949"/>
      <c r="WDA88" s="949"/>
      <c r="WDB88" s="949"/>
      <c r="WDC88" s="949"/>
      <c r="WDD88" s="949"/>
      <c r="WDE88" s="949"/>
      <c r="WDF88" s="949"/>
      <c r="WDG88" s="949"/>
      <c r="WDH88" s="949"/>
      <c r="WDI88" s="949"/>
      <c r="WDJ88" s="949"/>
      <c r="WDK88" s="949"/>
      <c r="WDL88" s="949"/>
      <c r="WDM88" s="949"/>
      <c r="WDN88" s="949"/>
      <c r="WDO88" s="949"/>
      <c r="WDP88" s="949"/>
      <c r="WDQ88" s="949"/>
      <c r="WDR88" s="949"/>
      <c r="WDS88" s="949"/>
      <c r="WDT88" s="949"/>
      <c r="WDU88" s="949"/>
      <c r="WDV88" s="949"/>
      <c r="WDW88" s="949"/>
      <c r="WDX88" s="949"/>
      <c r="WDY88" s="949"/>
      <c r="WDZ88" s="949"/>
      <c r="WEA88" s="949"/>
      <c r="WEB88" s="949"/>
      <c r="WEC88" s="949"/>
      <c r="WED88" s="949"/>
      <c r="WEE88" s="949"/>
      <c r="WEF88" s="949"/>
      <c r="WEG88" s="949"/>
      <c r="WEH88" s="949"/>
      <c r="WEI88" s="949"/>
      <c r="WEJ88" s="949"/>
      <c r="WEK88" s="949"/>
      <c r="WEL88" s="949"/>
      <c r="WEM88" s="949"/>
      <c r="WEN88" s="949"/>
      <c r="WEO88" s="949"/>
      <c r="WEP88" s="949"/>
      <c r="WEQ88" s="949"/>
      <c r="WER88" s="949"/>
      <c r="WES88" s="949"/>
      <c r="WET88" s="949"/>
      <c r="WEU88" s="949"/>
      <c r="WEV88" s="949"/>
      <c r="WEW88" s="949"/>
      <c r="WEX88" s="949"/>
      <c r="WEY88" s="949"/>
      <c r="WEZ88" s="949"/>
      <c r="WFA88" s="949"/>
      <c r="WFB88" s="949"/>
      <c r="WFC88" s="949"/>
      <c r="WFD88" s="949"/>
      <c r="WFE88" s="949"/>
      <c r="WFF88" s="949"/>
      <c r="WFG88" s="949"/>
      <c r="WFH88" s="949"/>
      <c r="WFI88" s="949"/>
      <c r="WFJ88" s="949"/>
      <c r="WFK88" s="949"/>
      <c r="WFL88" s="949"/>
      <c r="WFM88" s="949"/>
      <c r="WFN88" s="949"/>
      <c r="WFO88" s="949"/>
      <c r="WFP88" s="949"/>
      <c r="WFQ88" s="949"/>
      <c r="WFR88" s="949"/>
      <c r="WFS88" s="949"/>
      <c r="WFT88" s="949"/>
      <c r="WFU88" s="949"/>
      <c r="WFV88" s="949"/>
      <c r="WFW88" s="949"/>
      <c r="WFX88" s="949"/>
      <c r="WFY88" s="949"/>
      <c r="WFZ88" s="949"/>
      <c r="WGA88" s="949"/>
      <c r="WGB88" s="949"/>
      <c r="WGC88" s="949"/>
      <c r="WGD88" s="949"/>
      <c r="WGE88" s="949"/>
      <c r="WGF88" s="949"/>
      <c r="WGG88" s="949"/>
      <c r="WGH88" s="949"/>
      <c r="WGI88" s="949"/>
      <c r="WGJ88" s="949"/>
      <c r="WGK88" s="949"/>
      <c r="WGL88" s="949"/>
      <c r="WGM88" s="949"/>
      <c r="WGN88" s="949"/>
      <c r="WGO88" s="949"/>
      <c r="WGP88" s="949"/>
      <c r="WGQ88" s="949"/>
      <c r="WGR88" s="949"/>
      <c r="WGS88" s="949"/>
      <c r="WGT88" s="949"/>
      <c r="WGU88" s="949"/>
      <c r="WGV88" s="949"/>
      <c r="WGW88" s="949"/>
      <c r="WGX88" s="949"/>
      <c r="WGY88" s="949"/>
      <c r="WGZ88" s="949"/>
      <c r="WHA88" s="949"/>
      <c r="WHB88" s="949"/>
      <c r="WHC88" s="949"/>
      <c r="WHD88" s="949"/>
      <c r="WHE88" s="949"/>
      <c r="WHF88" s="949"/>
      <c r="WHG88" s="949"/>
      <c r="WHH88" s="949"/>
      <c r="WHI88" s="949"/>
      <c r="WHJ88" s="949"/>
      <c r="WHK88" s="949"/>
      <c r="WHL88" s="949"/>
      <c r="WHM88" s="949"/>
      <c r="WHN88" s="949"/>
      <c r="WHO88" s="949"/>
      <c r="WHP88" s="949"/>
      <c r="WHQ88" s="949"/>
      <c r="WHR88" s="949"/>
      <c r="WHS88" s="949"/>
      <c r="WHT88" s="949"/>
      <c r="WHU88" s="949"/>
      <c r="WHV88" s="949"/>
      <c r="WHW88" s="949"/>
      <c r="WHX88" s="949"/>
      <c r="WHY88" s="949"/>
      <c r="WHZ88" s="949"/>
      <c r="WIA88" s="949"/>
      <c r="WIB88" s="949"/>
      <c r="WIC88" s="949"/>
      <c r="WID88" s="949"/>
      <c r="WIE88" s="949"/>
      <c r="WIF88" s="949"/>
      <c r="WIG88" s="949"/>
      <c r="WIH88" s="949"/>
      <c r="WII88" s="949"/>
      <c r="WIJ88" s="949"/>
      <c r="WIK88" s="949"/>
      <c r="WIL88" s="949"/>
      <c r="WIM88" s="949"/>
      <c r="WIN88" s="949"/>
      <c r="WIO88" s="949"/>
      <c r="WIP88" s="949"/>
      <c r="WIQ88" s="949"/>
      <c r="WIR88" s="949"/>
      <c r="WIS88" s="949"/>
      <c r="WIT88" s="949"/>
      <c r="WIU88" s="949"/>
      <c r="WIV88" s="949"/>
      <c r="WIW88" s="949"/>
      <c r="WIX88" s="949"/>
      <c r="WIY88" s="949"/>
      <c r="WIZ88" s="949"/>
      <c r="WJA88" s="949"/>
      <c r="WJB88" s="949"/>
      <c r="WJC88" s="949"/>
      <c r="WJD88" s="949"/>
      <c r="WJE88" s="949"/>
      <c r="WJF88" s="949"/>
      <c r="WJG88" s="949"/>
      <c r="WJH88" s="949"/>
      <c r="WJI88" s="949"/>
      <c r="WJJ88" s="949"/>
      <c r="WJK88" s="949"/>
      <c r="WJL88" s="949"/>
      <c r="WJM88" s="949"/>
      <c r="WJN88" s="949"/>
      <c r="WJO88" s="949"/>
      <c r="WJP88" s="949"/>
      <c r="WJQ88" s="949"/>
      <c r="WJR88" s="949"/>
      <c r="WJS88" s="949"/>
      <c r="WJT88" s="949"/>
      <c r="WJU88" s="949"/>
      <c r="WJV88" s="949"/>
      <c r="WJW88" s="949"/>
      <c r="WJX88" s="949"/>
      <c r="WJY88" s="949"/>
      <c r="WJZ88" s="949"/>
      <c r="WKA88" s="949"/>
      <c r="WKB88" s="949"/>
      <c r="WKC88" s="949"/>
      <c r="WKD88" s="949"/>
      <c r="WKE88" s="949"/>
      <c r="WKF88" s="949"/>
      <c r="WKG88" s="949"/>
      <c r="WKH88" s="949"/>
      <c r="WKI88" s="949"/>
      <c r="WKJ88" s="949"/>
      <c r="WKK88" s="949"/>
      <c r="WKL88" s="949"/>
      <c r="WKM88" s="949"/>
      <c r="WKN88" s="949"/>
      <c r="WKO88" s="949"/>
      <c r="WKP88" s="949"/>
      <c r="WKQ88" s="949"/>
      <c r="WKR88" s="949"/>
      <c r="WKS88" s="949"/>
      <c r="WKT88" s="949"/>
      <c r="WKU88" s="949"/>
      <c r="WKV88" s="949"/>
      <c r="WKW88" s="949"/>
      <c r="WKX88" s="949"/>
      <c r="WKY88" s="949"/>
      <c r="WKZ88" s="949"/>
      <c r="WLA88" s="949"/>
      <c r="WLB88" s="949"/>
      <c r="WLC88" s="949"/>
      <c r="WLD88" s="949"/>
      <c r="WLE88" s="949"/>
      <c r="WLF88" s="949"/>
      <c r="WLG88" s="949"/>
      <c r="WLH88" s="949"/>
      <c r="WLI88" s="949"/>
      <c r="WLJ88" s="949"/>
      <c r="WLK88" s="949"/>
      <c r="WLL88" s="949"/>
      <c r="WLM88" s="949"/>
      <c r="WLN88" s="949"/>
      <c r="WLO88" s="949"/>
      <c r="WLP88" s="949"/>
      <c r="WLQ88" s="949"/>
      <c r="WLR88" s="949"/>
      <c r="WLS88" s="949"/>
      <c r="WLT88" s="949"/>
      <c r="WLU88" s="949"/>
      <c r="WLV88" s="949"/>
      <c r="WLW88" s="949"/>
      <c r="WLX88" s="949"/>
      <c r="WLY88" s="949"/>
      <c r="WLZ88" s="949"/>
      <c r="WMA88" s="949"/>
      <c r="WMB88" s="949"/>
      <c r="WMC88" s="949"/>
      <c r="WMD88" s="949"/>
      <c r="WME88" s="949"/>
      <c r="WMF88" s="949"/>
      <c r="WMG88" s="949"/>
      <c r="WMH88" s="949"/>
      <c r="WMI88" s="949"/>
      <c r="WMJ88" s="949"/>
      <c r="WMK88" s="949"/>
      <c r="WML88" s="949"/>
      <c r="WMM88" s="949"/>
      <c r="WMN88" s="949"/>
      <c r="WMO88" s="949"/>
      <c r="WMP88" s="949"/>
      <c r="WMQ88" s="949"/>
      <c r="WMR88" s="949"/>
      <c r="WMS88" s="949"/>
      <c r="WMT88" s="949"/>
      <c r="WMU88" s="949"/>
      <c r="WMV88" s="949"/>
      <c r="WMW88" s="949"/>
      <c r="WMX88" s="949"/>
      <c r="WMY88" s="949"/>
      <c r="WMZ88" s="949"/>
      <c r="WNA88" s="949"/>
      <c r="WNB88" s="949"/>
      <c r="WNC88" s="949"/>
      <c r="WND88" s="949"/>
      <c r="WNE88" s="949"/>
      <c r="WNF88" s="949"/>
      <c r="WNG88" s="949"/>
      <c r="WNH88" s="949"/>
      <c r="WNI88" s="949"/>
      <c r="WNJ88" s="949"/>
      <c r="WNK88" s="949"/>
      <c r="WNL88" s="949"/>
      <c r="WNM88" s="949"/>
      <c r="WNN88" s="949"/>
      <c r="WNO88" s="949"/>
      <c r="WNP88" s="949"/>
      <c r="WNQ88" s="949"/>
      <c r="WNR88" s="949"/>
      <c r="WNS88" s="949"/>
      <c r="WNT88" s="949"/>
      <c r="WNU88" s="949"/>
      <c r="WNV88" s="949"/>
      <c r="WNW88" s="949"/>
      <c r="WNX88" s="949"/>
      <c r="WNY88" s="949"/>
      <c r="WNZ88" s="949"/>
      <c r="WOA88" s="949"/>
      <c r="WOB88" s="949"/>
      <c r="WOC88" s="949"/>
      <c r="WOD88" s="949"/>
      <c r="WOE88" s="949"/>
      <c r="WOF88" s="949"/>
      <c r="WOG88" s="949"/>
      <c r="WOH88" s="949"/>
      <c r="WOI88" s="949"/>
      <c r="WOJ88" s="949"/>
      <c r="WOK88" s="949"/>
      <c r="WOL88" s="949"/>
      <c r="WOM88" s="949"/>
      <c r="WON88" s="949"/>
      <c r="WOO88" s="949"/>
      <c r="WOP88" s="949"/>
      <c r="WOQ88" s="949"/>
      <c r="WOR88" s="949"/>
      <c r="WOS88" s="949"/>
      <c r="WOT88" s="949"/>
      <c r="WOU88" s="949"/>
      <c r="WOV88" s="949"/>
      <c r="WOW88" s="949"/>
      <c r="WOX88" s="949"/>
      <c r="WOY88" s="949"/>
      <c r="WOZ88" s="949"/>
      <c r="WPA88" s="949"/>
      <c r="WPB88" s="949"/>
      <c r="WPC88" s="949"/>
      <c r="WPD88" s="949"/>
      <c r="WPE88" s="949"/>
      <c r="WPF88" s="949"/>
      <c r="WPG88" s="949"/>
      <c r="WPH88" s="949"/>
      <c r="WPI88" s="949"/>
      <c r="WPJ88" s="949"/>
      <c r="WPK88" s="949"/>
      <c r="WPL88" s="949"/>
      <c r="WPM88" s="949"/>
      <c r="WPN88" s="949"/>
      <c r="WPO88" s="949"/>
      <c r="WPP88" s="949"/>
      <c r="WPQ88" s="949"/>
      <c r="WPR88" s="949"/>
      <c r="WPS88" s="949"/>
      <c r="WPT88" s="949"/>
      <c r="WPU88" s="949"/>
      <c r="WPV88" s="949"/>
      <c r="WPW88" s="949"/>
      <c r="WPX88" s="949"/>
      <c r="WPY88" s="949"/>
      <c r="WPZ88" s="949"/>
      <c r="WQA88" s="949"/>
      <c r="WQB88" s="949"/>
      <c r="WQC88" s="949"/>
      <c r="WQD88" s="949"/>
      <c r="WQE88" s="949"/>
      <c r="WQF88" s="949"/>
      <c r="WQG88" s="949"/>
      <c r="WQH88" s="949"/>
      <c r="WQI88" s="949"/>
      <c r="WQJ88" s="949"/>
      <c r="WQK88" s="949"/>
      <c r="WQL88" s="949"/>
      <c r="WQM88" s="949"/>
      <c r="WQN88" s="949"/>
      <c r="WQO88" s="949"/>
      <c r="WQP88" s="949"/>
      <c r="WQQ88" s="949"/>
      <c r="WQR88" s="949"/>
      <c r="WQS88" s="949"/>
      <c r="WQT88" s="949"/>
      <c r="WQU88" s="949"/>
      <c r="WQV88" s="949"/>
      <c r="WQW88" s="949"/>
      <c r="WQX88" s="949"/>
      <c r="WQY88" s="949"/>
      <c r="WQZ88" s="949"/>
      <c r="WRA88" s="949"/>
      <c r="WRB88" s="949"/>
      <c r="WRC88" s="949"/>
      <c r="WRD88" s="949"/>
      <c r="WRE88" s="949"/>
      <c r="WRF88" s="949"/>
      <c r="WRG88" s="949"/>
      <c r="WRH88" s="949"/>
      <c r="WRI88" s="949"/>
      <c r="WRJ88" s="949"/>
      <c r="WRK88" s="949"/>
      <c r="WRL88" s="949"/>
      <c r="WRM88" s="949"/>
      <c r="WRN88" s="949"/>
      <c r="WRO88" s="949"/>
      <c r="WRP88" s="949"/>
      <c r="WRQ88" s="949"/>
      <c r="WRR88" s="949"/>
      <c r="WRS88" s="949"/>
      <c r="WRT88" s="949"/>
      <c r="WRU88" s="949"/>
      <c r="WRV88" s="949"/>
      <c r="WRW88" s="949"/>
      <c r="WRX88" s="949"/>
      <c r="WRY88" s="949"/>
      <c r="WRZ88" s="949"/>
      <c r="WSA88" s="949"/>
      <c r="WSB88" s="949"/>
      <c r="WSC88" s="949"/>
      <c r="WSD88" s="949"/>
      <c r="WSE88" s="949"/>
      <c r="WSF88" s="949"/>
      <c r="WSG88" s="949"/>
      <c r="WSH88" s="949"/>
      <c r="WSI88" s="949"/>
      <c r="WSJ88" s="949"/>
      <c r="WSK88" s="949"/>
      <c r="WSL88" s="949"/>
      <c r="WSM88" s="949"/>
      <c r="WSN88" s="949"/>
      <c r="WSO88" s="949"/>
      <c r="WSP88" s="949"/>
      <c r="WSQ88" s="949"/>
      <c r="WSR88" s="949"/>
      <c r="WSS88" s="949"/>
      <c r="WST88" s="949"/>
      <c r="WSU88" s="949"/>
      <c r="WSV88" s="949"/>
      <c r="WSW88" s="949"/>
      <c r="WSX88" s="949"/>
      <c r="WSY88" s="949"/>
      <c r="WSZ88" s="949"/>
      <c r="WTA88" s="949"/>
      <c r="WTB88" s="949"/>
      <c r="WTC88" s="949"/>
      <c r="WTD88" s="949"/>
      <c r="WTE88" s="949"/>
      <c r="WTF88" s="949"/>
      <c r="WTG88" s="949"/>
      <c r="WTH88" s="949"/>
      <c r="WTI88" s="949"/>
      <c r="WTJ88" s="949"/>
      <c r="WTK88" s="949"/>
      <c r="WTL88" s="949"/>
      <c r="WTM88" s="949"/>
      <c r="WTN88" s="949"/>
      <c r="WTO88" s="949"/>
      <c r="WTP88" s="949"/>
      <c r="WTQ88" s="949"/>
      <c r="WTR88" s="949"/>
      <c r="WTS88" s="949"/>
      <c r="WTT88" s="949"/>
      <c r="WTU88" s="949"/>
      <c r="WTV88" s="949"/>
      <c r="WTW88" s="949"/>
      <c r="WTX88" s="949"/>
      <c r="WTY88" s="949"/>
      <c r="WTZ88" s="949"/>
      <c r="WUA88" s="949"/>
      <c r="WUB88" s="949"/>
      <c r="WUC88" s="949"/>
      <c r="WUD88" s="949"/>
      <c r="WUE88" s="949"/>
      <c r="WUF88" s="949"/>
      <c r="WUG88" s="949"/>
      <c r="WUH88" s="949"/>
      <c r="WUI88" s="949"/>
      <c r="WUJ88" s="949"/>
      <c r="WUK88" s="949"/>
      <c r="WUL88" s="949"/>
      <c r="WUM88" s="949"/>
      <c r="WUN88" s="949"/>
      <c r="WUO88" s="949"/>
      <c r="WUP88" s="949"/>
      <c r="WUQ88" s="949"/>
      <c r="WUR88" s="949"/>
      <c r="WUS88" s="949"/>
      <c r="WUT88" s="949"/>
      <c r="WUU88" s="949"/>
      <c r="WUV88" s="949"/>
      <c r="WUW88" s="949"/>
      <c r="WUX88" s="949"/>
      <c r="WUY88" s="949"/>
      <c r="WUZ88" s="949"/>
      <c r="WVA88" s="949"/>
      <c r="WVB88" s="949"/>
      <c r="WVC88" s="949"/>
      <c r="WVD88" s="949"/>
      <c r="WVE88" s="949"/>
      <c r="WVF88" s="949"/>
      <c r="WVG88" s="949"/>
      <c r="WVH88" s="949"/>
      <c r="WVI88" s="949"/>
      <c r="WVJ88" s="949"/>
      <c r="WVK88" s="949"/>
      <c r="WVL88" s="949"/>
      <c r="WVM88" s="949"/>
      <c r="WVN88" s="949"/>
      <c r="WVO88" s="949"/>
      <c r="WVP88" s="949"/>
      <c r="WVQ88" s="949"/>
      <c r="WVR88" s="949"/>
      <c r="WVS88" s="949"/>
      <c r="WVT88" s="949"/>
      <c r="WVU88" s="949"/>
      <c r="WVV88" s="949"/>
      <c r="WVW88" s="949"/>
      <c r="WVX88" s="949"/>
      <c r="WVY88" s="949"/>
      <c r="WVZ88" s="949"/>
      <c r="WWA88" s="949"/>
      <c r="WWB88" s="949"/>
      <c r="WWC88" s="949"/>
      <c r="WWD88" s="949"/>
      <c r="WWE88" s="949"/>
      <c r="WWF88" s="949"/>
      <c r="WWG88" s="949"/>
      <c r="WWH88" s="949"/>
      <c r="WWI88" s="949"/>
      <c r="WWJ88" s="949"/>
      <c r="WWK88" s="949"/>
      <c r="WWL88" s="949"/>
      <c r="WWM88" s="949"/>
      <c r="WWN88" s="949"/>
      <c r="WWO88" s="949"/>
      <c r="WWP88" s="949"/>
      <c r="WWQ88" s="949"/>
      <c r="WWR88" s="949"/>
      <c r="WWS88" s="949"/>
      <c r="WWT88" s="949"/>
      <c r="WWU88" s="949"/>
      <c r="WWV88" s="949"/>
      <c r="WWW88" s="949"/>
      <c r="WWX88" s="949"/>
      <c r="WWY88" s="949"/>
      <c r="WWZ88" s="949"/>
      <c r="WXA88" s="949"/>
      <c r="WXB88" s="949"/>
      <c r="WXC88" s="949"/>
      <c r="WXD88" s="949"/>
      <c r="WXE88" s="949"/>
      <c r="WXF88" s="949"/>
      <c r="WXG88" s="949"/>
      <c r="WXH88" s="949"/>
      <c r="WXI88" s="949"/>
      <c r="WXJ88" s="949"/>
      <c r="WXK88" s="949"/>
      <c r="WXL88" s="949"/>
      <c r="WXM88" s="949"/>
      <c r="WXN88" s="949"/>
      <c r="WXO88" s="949"/>
      <c r="WXP88" s="949"/>
      <c r="WXQ88" s="949"/>
      <c r="WXR88" s="949"/>
      <c r="WXS88" s="949"/>
      <c r="WXT88" s="949"/>
      <c r="WXU88" s="949"/>
      <c r="WXV88" s="949"/>
      <c r="WXW88" s="949"/>
      <c r="WXX88" s="949"/>
      <c r="WXY88" s="949"/>
      <c r="WXZ88" s="949"/>
      <c r="WYA88" s="949"/>
      <c r="WYB88" s="949"/>
      <c r="WYC88" s="949"/>
      <c r="WYD88" s="949"/>
      <c r="WYE88" s="949"/>
      <c r="WYF88" s="949"/>
      <c r="WYG88" s="949"/>
      <c r="WYH88" s="949"/>
      <c r="WYI88" s="949"/>
      <c r="WYJ88" s="949"/>
      <c r="WYK88" s="949"/>
      <c r="WYL88" s="949"/>
      <c r="WYM88" s="949"/>
      <c r="WYN88" s="949"/>
      <c r="WYO88" s="949"/>
      <c r="WYP88" s="949"/>
      <c r="WYQ88" s="949"/>
      <c r="WYR88" s="949"/>
      <c r="WYS88" s="949"/>
      <c r="WYT88" s="949"/>
      <c r="WYU88" s="949"/>
      <c r="WYV88" s="949"/>
      <c r="WYW88" s="949"/>
      <c r="WYX88" s="949"/>
      <c r="WYY88" s="949"/>
      <c r="WYZ88" s="949"/>
      <c r="WZA88" s="949"/>
      <c r="WZB88" s="949"/>
      <c r="WZC88" s="949"/>
      <c r="WZD88" s="949"/>
      <c r="WZE88" s="949"/>
      <c r="WZF88" s="949"/>
      <c r="WZG88" s="949"/>
      <c r="WZH88" s="949"/>
      <c r="WZI88" s="949"/>
      <c r="WZJ88" s="949"/>
      <c r="WZK88" s="949"/>
      <c r="WZL88" s="949"/>
      <c r="WZM88" s="949"/>
      <c r="WZN88" s="949"/>
      <c r="WZO88" s="949"/>
      <c r="WZP88" s="949"/>
      <c r="WZQ88" s="949"/>
      <c r="WZR88" s="949"/>
      <c r="WZS88" s="949"/>
      <c r="WZT88" s="949"/>
      <c r="WZU88" s="949"/>
      <c r="WZV88" s="949"/>
      <c r="WZW88" s="949"/>
      <c r="WZX88" s="949"/>
      <c r="WZY88" s="949"/>
      <c r="WZZ88" s="949"/>
      <c r="XAA88" s="949"/>
      <c r="XAB88" s="949"/>
      <c r="XAC88" s="949"/>
      <c r="XAD88" s="949"/>
      <c r="XAE88" s="949"/>
      <c r="XAF88" s="949"/>
      <c r="XAG88" s="949"/>
      <c r="XAH88" s="949"/>
      <c r="XAI88" s="949"/>
      <c r="XAJ88" s="949"/>
      <c r="XAK88" s="949"/>
      <c r="XAL88" s="949"/>
      <c r="XAM88" s="949"/>
      <c r="XAN88" s="949"/>
      <c r="XAO88" s="949"/>
      <c r="XAP88" s="949"/>
      <c r="XAQ88" s="949"/>
      <c r="XAR88" s="949"/>
      <c r="XAS88" s="949"/>
      <c r="XAT88" s="949"/>
      <c r="XAU88" s="949"/>
      <c r="XAV88" s="949"/>
      <c r="XAW88" s="949"/>
      <c r="XAX88" s="949"/>
      <c r="XAY88" s="949"/>
      <c r="XAZ88" s="949"/>
      <c r="XBA88" s="949"/>
      <c r="XBB88" s="949"/>
      <c r="XBC88" s="949"/>
      <c r="XBD88" s="949"/>
      <c r="XBE88" s="949"/>
      <c r="XBF88" s="949"/>
      <c r="XBG88" s="949"/>
      <c r="XBH88" s="949"/>
      <c r="XBI88" s="949"/>
      <c r="XBJ88" s="949"/>
      <c r="XBK88" s="949"/>
      <c r="XBL88" s="949"/>
      <c r="XBM88" s="949"/>
      <c r="XBN88" s="949"/>
      <c r="XBO88" s="949"/>
      <c r="XBP88" s="949"/>
      <c r="XBQ88" s="949"/>
      <c r="XBR88" s="949"/>
      <c r="XBS88" s="949"/>
      <c r="XBT88" s="949"/>
      <c r="XBU88" s="949"/>
      <c r="XBV88" s="949"/>
      <c r="XBW88" s="949"/>
      <c r="XBX88" s="949"/>
      <c r="XBY88" s="949"/>
      <c r="XBZ88" s="949"/>
      <c r="XCA88" s="949"/>
      <c r="XCB88" s="949"/>
      <c r="XCC88" s="949"/>
      <c r="XCD88" s="949"/>
      <c r="XCE88" s="949"/>
      <c r="XCF88" s="949"/>
      <c r="XCG88" s="949"/>
      <c r="XCH88" s="949"/>
      <c r="XCI88" s="949"/>
      <c r="XCJ88" s="949"/>
      <c r="XCK88" s="949"/>
      <c r="XCL88" s="949"/>
      <c r="XCM88" s="949"/>
      <c r="XCN88" s="949"/>
      <c r="XCO88" s="949"/>
      <c r="XCP88" s="949"/>
      <c r="XCQ88" s="949"/>
      <c r="XCR88" s="949"/>
      <c r="XCS88" s="949"/>
      <c r="XCT88" s="949"/>
      <c r="XCU88" s="949"/>
      <c r="XCV88" s="949"/>
      <c r="XCW88" s="949"/>
      <c r="XCX88" s="949"/>
      <c r="XCY88" s="949"/>
      <c r="XCZ88" s="949"/>
      <c r="XDA88" s="949"/>
      <c r="XDB88" s="949"/>
      <c r="XDC88" s="949"/>
      <c r="XDD88" s="949"/>
      <c r="XDE88" s="949"/>
      <c r="XDF88" s="949"/>
      <c r="XDG88" s="949"/>
      <c r="XDH88" s="949"/>
      <c r="XDI88" s="949"/>
      <c r="XDJ88" s="949"/>
      <c r="XDK88" s="949"/>
      <c r="XDL88" s="949"/>
      <c r="XDM88" s="949"/>
      <c r="XDN88" s="949"/>
      <c r="XDO88" s="949"/>
      <c r="XDP88" s="949"/>
      <c r="XDQ88" s="949"/>
      <c r="XDR88" s="949"/>
      <c r="XDS88" s="949"/>
      <c r="XDT88" s="949"/>
      <c r="XDU88" s="949"/>
      <c r="XDV88" s="949"/>
      <c r="XDW88" s="949"/>
      <c r="XDX88" s="949"/>
      <c r="XDY88" s="949"/>
      <c r="XDZ88" s="949"/>
      <c r="XEA88" s="949"/>
      <c r="XEB88" s="949"/>
      <c r="XEC88" s="949"/>
      <c r="XED88" s="949"/>
      <c r="XEE88" s="949"/>
      <c r="XEF88" s="949"/>
      <c r="XEG88" s="949"/>
      <c r="XEH88" s="949"/>
      <c r="XEI88" s="949"/>
      <c r="XEJ88" s="949"/>
      <c r="XEK88" s="949"/>
      <c r="XEL88" s="949"/>
      <c r="XEM88" s="949"/>
      <c r="XEN88" s="949"/>
      <c r="XEO88" s="949"/>
      <c r="XEP88" s="949"/>
      <c r="XEQ88" s="949"/>
      <c r="XER88" s="949"/>
      <c r="XES88" s="949"/>
      <c r="XET88" s="949"/>
      <c r="XEU88" s="949"/>
      <c r="XEV88" s="949"/>
      <c r="XEW88" s="949"/>
      <c r="XEX88" s="949"/>
      <c r="XEY88" s="949"/>
      <c r="XEZ88" s="949"/>
      <c r="XFA88" s="949"/>
      <c r="XFB88" s="949"/>
      <c r="XFC88" s="949"/>
      <c r="XFD88" s="949"/>
    </row>
    <row r="89" spans="1:16384" customFormat="1" ht="36" hidden="1" customHeight="1">
      <c r="A89" s="944" t="s">
        <v>207</v>
      </c>
      <c r="B89" s="944"/>
      <c r="C89" s="944"/>
      <c r="D89" s="944"/>
      <c r="E89" s="944"/>
      <c r="F89" s="944"/>
      <c r="G89" s="944"/>
      <c r="H89" s="944"/>
      <c r="I89" s="944"/>
      <c r="J89" s="944"/>
      <c r="K89" s="944"/>
      <c r="L89" s="944"/>
      <c r="M89" s="944"/>
      <c r="N89" s="944"/>
    </row>
    <row r="90" spans="1:16384" customFormat="1" ht="18.75" hidden="1" customHeight="1">
      <c r="A90" s="974" t="s">
        <v>208</v>
      </c>
      <c r="B90" s="944"/>
      <c r="C90" s="944"/>
      <c r="D90" s="944"/>
      <c r="E90" s="944"/>
      <c r="F90" s="944"/>
      <c r="G90" s="944"/>
      <c r="H90" s="944"/>
      <c r="I90" s="944"/>
      <c r="J90" s="944"/>
      <c r="K90" s="944"/>
      <c r="L90" s="944"/>
      <c r="M90" s="944"/>
      <c r="N90" s="944"/>
    </row>
    <row r="91" spans="1:16384" customFormat="1" ht="51.75" hidden="1" customHeight="1">
      <c r="A91" s="949" t="s">
        <v>209</v>
      </c>
      <c r="B91" s="949"/>
      <c r="C91" s="949"/>
      <c r="D91" s="949"/>
      <c r="E91" s="949"/>
      <c r="F91" s="949"/>
      <c r="G91" s="949"/>
      <c r="H91" s="949"/>
      <c r="I91" s="949"/>
      <c r="J91" s="949"/>
      <c r="K91" s="949"/>
      <c r="L91" s="949"/>
      <c r="M91" s="949"/>
      <c r="N91" s="949"/>
    </row>
    <row r="92" spans="1:16384" customFormat="1" ht="36" hidden="1" customHeight="1">
      <c r="A92" s="949" t="s">
        <v>210</v>
      </c>
      <c r="B92" s="949"/>
      <c r="C92" s="949"/>
      <c r="D92" s="949"/>
      <c r="E92" s="949"/>
      <c r="F92" s="949"/>
      <c r="G92" s="949"/>
      <c r="H92" s="949"/>
      <c r="I92" s="949"/>
      <c r="J92" s="949"/>
      <c r="K92" s="949"/>
      <c r="L92" s="949"/>
      <c r="M92" s="949"/>
      <c r="N92" s="949"/>
    </row>
    <row r="93" spans="1:16384" customFormat="1" ht="36" hidden="1" customHeight="1">
      <c r="A93" s="949" t="s">
        <v>211</v>
      </c>
      <c r="B93" s="949"/>
      <c r="C93" s="949"/>
      <c r="D93" s="949"/>
      <c r="E93" s="949"/>
      <c r="F93" s="949"/>
      <c r="G93" s="949"/>
      <c r="H93" s="949"/>
      <c r="I93" s="949"/>
      <c r="J93" s="949"/>
      <c r="K93" s="949"/>
      <c r="L93" s="949"/>
      <c r="M93" s="949"/>
      <c r="N93" s="949"/>
    </row>
    <row r="94" spans="1:16384" customFormat="1" ht="10.5" hidden="1" customHeight="1">
      <c r="A94" s="944"/>
      <c r="B94" s="944"/>
      <c r="C94" s="944"/>
      <c r="D94" s="944"/>
      <c r="E94" s="944"/>
      <c r="F94" s="944"/>
      <c r="G94" s="944"/>
      <c r="H94" s="944"/>
      <c r="I94" s="944"/>
      <c r="J94" s="944"/>
      <c r="K94" s="944"/>
      <c r="L94" s="944"/>
      <c r="M94" s="944"/>
      <c r="N94" s="944"/>
    </row>
    <row r="95" spans="1:16384" customFormat="1" ht="15.75">
      <c r="A95" s="953" t="s">
        <v>212</v>
      </c>
      <c r="B95" s="953"/>
      <c r="C95" s="953"/>
      <c r="D95" s="953"/>
      <c r="E95" s="953"/>
      <c r="F95" s="953"/>
      <c r="G95" s="953"/>
      <c r="H95" s="953"/>
      <c r="I95" s="953"/>
      <c r="J95" s="953"/>
      <c r="K95" s="953"/>
      <c r="L95" s="953"/>
      <c r="M95" s="953"/>
      <c r="N95" s="953"/>
    </row>
    <row r="96" spans="1:16384" s="480" customFormat="1" ht="8.25" customHeight="1">
      <c r="A96" s="945"/>
      <c r="B96" s="945"/>
      <c r="C96" s="945"/>
      <c r="D96" s="945"/>
      <c r="E96" s="945"/>
      <c r="F96" s="945"/>
      <c r="G96" s="945"/>
      <c r="H96" s="945"/>
      <c r="I96" s="945"/>
      <c r="J96" s="945"/>
      <c r="K96" s="945"/>
      <c r="L96" s="945"/>
      <c r="M96" s="945"/>
      <c r="N96" s="945"/>
    </row>
    <row r="97" spans="1:14" ht="37.5" customHeight="1">
      <c r="A97" s="966" t="s">
        <v>213</v>
      </c>
      <c r="B97" s="966"/>
      <c r="C97" s="966"/>
      <c r="D97" s="966"/>
      <c r="E97" s="966"/>
      <c r="F97" s="966"/>
      <c r="G97" s="966"/>
      <c r="H97" s="966"/>
      <c r="I97" s="966"/>
      <c r="J97" s="966"/>
      <c r="K97" s="966"/>
      <c r="L97" s="966"/>
      <c r="M97" s="966"/>
      <c r="N97" s="966"/>
    </row>
    <row r="98" spans="1:14" ht="15.75">
      <c r="A98" s="957" t="s">
        <v>214</v>
      </c>
      <c r="B98" s="957"/>
      <c r="C98" s="957"/>
      <c r="D98" s="957"/>
      <c r="E98" s="957"/>
      <c r="F98" s="957"/>
      <c r="G98" s="957"/>
      <c r="H98" s="957"/>
      <c r="I98" s="957"/>
      <c r="J98" s="957"/>
      <c r="K98" s="957"/>
      <c r="L98" s="957"/>
      <c r="M98" s="957"/>
      <c r="N98" s="957"/>
    </row>
    <row r="99" spans="1:14" ht="23.25" customHeight="1">
      <c r="A99" s="972" t="s">
        <v>215</v>
      </c>
      <c r="B99" s="972"/>
      <c r="C99" s="972"/>
      <c r="D99" s="972"/>
      <c r="E99" s="972"/>
      <c r="F99" s="972"/>
      <c r="G99" s="972"/>
      <c r="H99" s="972"/>
      <c r="I99" s="972"/>
      <c r="J99" s="972"/>
      <c r="K99" s="972"/>
      <c r="L99" s="972"/>
      <c r="M99" s="972"/>
      <c r="N99" s="972"/>
    </row>
    <row r="100" spans="1:14" s="480" customFormat="1" ht="8.25" customHeight="1">
      <c r="A100" s="945"/>
      <c r="B100" s="945"/>
      <c r="C100" s="945"/>
      <c r="D100" s="945"/>
      <c r="E100" s="945"/>
      <c r="F100" s="945"/>
      <c r="G100" s="945"/>
      <c r="H100" s="945"/>
      <c r="I100" s="945"/>
      <c r="J100" s="945"/>
      <c r="K100" s="945"/>
      <c r="L100" s="945"/>
      <c r="M100" s="945"/>
      <c r="N100" s="945"/>
    </row>
    <row r="101" spans="1:14" ht="15.75">
      <c r="A101" s="953" t="s">
        <v>216</v>
      </c>
      <c r="B101" s="953"/>
      <c r="C101" s="953"/>
      <c r="D101" s="953"/>
      <c r="E101" s="953"/>
      <c r="F101" s="953"/>
      <c r="G101" s="953"/>
      <c r="H101" s="953"/>
      <c r="I101" s="953"/>
      <c r="J101" s="953"/>
      <c r="K101" s="953"/>
      <c r="L101" s="953"/>
      <c r="M101" s="953"/>
      <c r="N101" s="953"/>
    </row>
    <row r="102" spans="1:14" s="480" customFormat="1" ht="8.25" customHeight="1">
      <c r="A102" s="945"/>
      <c r="B102" s="945"/>
      <c r="C102" s="945"/>
      <c r="D102" s="945"/>
      <c r="E102" s="945"/>
      <c r="F102" s="945"/>
      <c r="G102" s="945"/>
      <c r="H102" s="945"/>
      <c r="I102" s="945"/>
      <c r="J102" s="945"/>
      <c r="K102" s="945"/>
      <c r="L102" s="945"/>
      <c r="M102" s="945"/>
      <c r="N102" s="945"/>
    </row>
    <row r="103" spans="1:14" ht="23.25" customHeight="1">
      <c r="A103" s="944" t="s">
        <v>217</v>
      </c>
      <c r="B103" s="944"/>
      <c r="C103" s="944"/>
      <c r="D103" s="944"/>
      <c r="E103" s="944"/>
      <c r="F103" s="944"/>
      <c r="G103" s="944"/>
      <c r="H103" s="944"/>
      <c r="I103" s="944"/>
      <c r="J103" s="944"/>
      <c r="K103" s="944"/>
      <c r="L103" s="944"/>
      <c r="M103" s="944"/>
      <c r="N103" s="944"/>
    </row>
    <row r="104" spans="1:14" ht="37.5" customHeight="1">
      <c r="A104" s="966" t="s">
        <v>218</v>
      </c>
      <c r="B104" s="966"/>
      <c r="C104" s="966"/>
      <c r="D104" s="966"/>
      <c r="E104" s="966"/>
      <c r="F104" s="966"/>
      <c r="G104" s="966"/>
      <c r="H104" s="966"/>
      <c r="I104" s="966"/>
      <c r="J104" s="966"/>
      <c r="K104" s="966"/>
      <c r="L104" s="966"/>
      <c r="M104" s="966"/>
      <c r="N104" s="966"/>
    </row>
    <row r="105" spans="1:14" ht="51" customHeight="1">
      <c r="A105" s="970" t="s">
        <v>219</v>
      </c>
      <c r="B105" s="966"/>
      <c r="C105" s="966"/>
      <c r="D105" s="966"/>
      <c r="E105" s="966"/>
      <c r="F105" s="966"/>
      <c r="G105" s="966"/>
      <c r="H105" s="966"/>
      <c r="I105" s="966"/>
      <c r="J105" s="966"/>
      <c r="K105" s="966"/>
      <c r="L105" s="966"/>
      <c r="M105" s="966"/>
      <c r="N105" s="966"/>
    </row>
    <row r="106" spans="1:14" ht="33" customHeight="1">
      <c r="A106" s="966" t="s">
        <v>220</v>
      </c>
      <c r="B106" s="966"/>
      <c r="C106" s="966"/>
      <c r="D106" s="966"/>
      <c r="E106" s="966"/>
      <c r="F106" s="966"/>
      <c r="G106" s="966"/>
      <c r="H106" s="966"/>
      <c r="I106" s="966"/>
      <c r="J106" s="966"/>
      <c r="K106" s="966"/>
      <c r="L106" s="966"/>
      <c r="M106" s="966"/>
      <c r="N106" s="966"/>
    </row>
    <row r="107" spans="1:14" ht="15.75">
      <c r="A107" s="957" t="s">
        <v>214</v>
      </c>
      <c r="B107" s="957"/>
      <c r="C107" s="957"/>
      <c r="D107" s="957"/>
      <c r="E107" s="957"/>
      <c r="F107" s="957"/>
      <c r="G107" s="957"/>
      <c r="H107" s="957"/>
      <c r="I107" s="957"/>
      <c r="J107" s="957"/>
      <c r="K107" s="957"/>
      <c r="L107" s="957"/>
      <c r="M107" s="957"/>
      <c r="N107" s="957"/>
    </row>
    <row r="108" spans="1:14" ht="70.5" customHeight="1">
      <c r="A108" s="972" t="s">
        <v>221</v>
      </c>
      <c r="B108" s="972"/>
      <c r="C108" s="972"/>
      <c r="D108" s="972"/>
      <c r="E108" s="972"/>
      <c r="F108" s="972"/>
      <c r="G108" s="972"/>
      <c r="H108" s="972"/>
      <c r="I108" s="972"/>
      <c r="J108" s="972"/>
      <c r="K108" s="972"/>
      <c r="L108" s="972"/>
      <c r="M108" s="972"/>
      <c r="N108" s="972"/>
    </row>
    <row r="109" spans="1:14" ht="15.75" customHeight="1">
      <c r="A109" s="953" t="s">
        <v>222</v>
      </c>
      <c r="B109" s="953"/>
      <c r="C109" s="953"/>
      <c r="D109" s="953"/>
      <c r="E109" s="953"/>
      <c r="F109" s="953"/>
      <c r="G109" s="953"/>
      <c r="H109" s="953"/>
      <c r="I109" s="953"/>
      <c r="J109" s="953"/>
      <c r="K109" s="953"/>
      <c r="L109" s="953"/>
      <c r="M109" s="953"/>
      <c r="N109" s="953"/>
    </row>
    <row r="110" spans="1:14" ht="55.5" customHeight="1">
      <c r="A110" s="960" t="s">
        <v>223</v>
      </c>
      <c r="B110" s="960"/>
      <c r="C110" s="960"/>
      <c r="D110" s="960"/>
      <c r="E110" s="960"/>
      <c r="F110" s="960"/>
      <c r="G110" s="960"/>
      <c r="H110" s="960"/>
      <c r="I110" s="960"/>
      <c r="J110" s="960"/>
      <c r="K110" s="960"/>
      <c r="L110" s="960"/>
      <c r="M110" s="960"/>
      <c r="N110" s="960"/>
    </row>
    <row r="111" spans="1:14" ht="15" customHeight="1">
      <c r="A111" s="965"/>
      <c r="B111" s="965"/>
      <c r="C111" s="965"/>
      <c r="D111" s="965"/>
      <c r="E111" s="965"/>
      <c r="F111" s="965"/>
      <c r="G111" s="965"/>
      <c r="H111" s="965"/>
      <c r="I111" s="965"/>
      <c r="J111" s="965"/>
      <c r="K111" s="965"/>
      <c r="L111" s="965"/>
      <c r="M111" s="965"/>
      <c r="N111" s="965"/>
    </row>
    <row r="112" spans="1:14" ht="16.5" hidden="1">
      <c r="A112" s="964" t="s">
        <v>224</v>
      </c>
      <c r="B112" s="964"/>
      <c r="C112" s="964"/>
      <c r="D112" s="964"/>
      <c r="E112" s="964"/>
      <c r="F112" s="964"/>
      <c r="G112" s="964"/>
      <c r="H112" s="964"/>
      <c r="I112" s="964"/>
      <c r="J112" s="964"/>
      <c r="K112" s="964"/>
      <c r="L112" s="964"/>
      <c r="M112" s="964"/>
      <c r="N112" s="964"/>
    </row>
    <row r="113" spans="1:14" s="480" customFormat="1" ht="8.25" hidden="1" customHeight="1">
      <c r="A113" s="945"/>
      <c r="B113" s="945"/>
      <c r="C113" s="945"/>
      <c r="D113" s="945"/>
      <c r="E113" s="945"/>
      <c r="F113" s="945"/>
      <c r="G113" s="945"/>
      <c r="H113" s="945"/>
      <c r="I113" s="945"/>
      <c r="J113" s="945"/>
      <c r="K113" s="945"/>
      <c r="L113" s="945"/>
      <c r="M113" s="945"/>
      <c r="N113" s="945"/>
    </row>
    <row r="114" spans="1:14" ht="62.25" hidden="1" customHeight="1">
      <c r="A114" s="954" t="s">
        <v>225</v>
      </c>
      <c r="B114" s="954"/>
      <c r="C114" s="954"/>
      <c r="D114" s="954"/>
      <c r="E114" s="954"/>
      <c r="F114" s="954"/>
      <c r="G114" s="954"/>
      <c r="H114" s="954"/>
      <c r="I114" s="954"/>
      <c r="J114" s="954"/>
      <c r="K114" s="954"/>
      <c r="L114" s="954"/>
      <c r="M114" s="954"/>
      <c r="N114" s="954"/>
    </row>
    <row r="115" spans="1:14" ht="43.5" hidden="1" customHeight="1">
      <c r="A115" s="944" t="s">
        <v>226</v>
      </c>
      <c r="B115" s="944"/>
      <c r="C115" s="944"/>
      <c r="D115" s="944"/>
      <c r="E115" s="944"/>
      <c r="F115" s="944"/>
      <c r="G115" s="944"/>
      <c r="H115" s="944"/>
      <c r="I115" s="944"/>
      <c r="J115" s="944"/>
      <c r="K115" s="944"/>
      <c r="L115" s="944"/>
      <c r="M115" s="944"/>
      <c r="N115" s="944"/>
    </row>
    <row r="116" spans="1:14" ht="33.75" hidden="1" customHeight="1">
      <c r="A116" s="944" t="s">
        <v>227</v>
      </c>
      <c r="B116" s="944"/>
      <c r="C116" s="944"/>
      <c r="D116" s="944"/>
      <c r="E116" s="944"/>
      <c r="F116" s="944"/>
      <c r="G116" s="944"/>
      <c r="H116" s="944"/>
      <c r="I116" s="944"/>
      <c r="J116" s="944"/>
      <c r="K116" s="944"/>
      <c r="L116" s="944"/>
      <c r="M116" s="944"/>
      <c r="N116" s="944"/>
    </row>
    <row r="117" spans="1:14" ht="23.25" hidden="1" customHeight="1">
      <c r="A117" s="975" t="s">
        <v>228</v>
      </c>
      <c r="B117" s="975"/>
      <c r="C117" s="975"/>
      <c r="D117" s="975"/>
      <c r="E117" s="975"/>
      <c r="F117" s="975"/>
      <c r="G117" s="975"/>
      <c r="H117" s="975"/>
      <c r="I117" s="975"/>
      <c r="J117" s="975"/>
      <c r="K117" s="975"/>
      <c r="L117" s="975"/>
      <c r="M117" s="975"/>
      <c r="N117" s="975"/>
    </row>
    <row r="118" spans="1:14" ht="41.25" hidden="1" customHeight="1">
      <c r="A118" s="944" t="s">
        <v>229</v>
      </c>
      <c r="B118" s="944"/>
      <c r="C118" s="944"/>
      <c r="D118" s="944"/>
      <c r="E118" s="944"/>
      <c r="F118" s="944"/>
      <c r="G118" s="944"/>
      <c r="H118" s="944"/>
      <c r="I118" s="944"/>
      <c r="J118" s="944"/>
      <c r="K118" s="944"/>
      <c r="L118" s="944"/>
      <c r="M118" s="944"/>
      <c r="N118" s="944"/>
    </row>
    <row r="119" spans="1:14" ht="28.5" hidden="1" customHeight="1">
      <c r="A119" s="974" t="s">
        <v>230</v>
      </c>
      <c r="B119" s="944"/>
      <c r="C119" s="944"/>
      <c r="D119" s="944"/>
      <c r="E119" s="944"/>
      <c r="F119" s="944"/>
      <c r="G119" s="944"/>
      <c r="H119" s="944"/>
      <c r="I119" s="944"/>
      <c r="J119" s="944"/>
      <c r="K119" s="944"/>
      <c r="L119" s="944"/>
      <c r="M119" s="944"/>
      <c r="N119" s="944"/>
    </row>
    <row r="120" spans="1:14" ht="39" hidden="1" customHeight="1">
      <c r="A120" s="974" t="s">
        <v>231</v>
      </c>
      <c r="B120" s="944"/>
      <c r="C120" s="944"/>
      <c r="D120" s="944"/>
      <c r="E120" s="944"/>
      <c r="F120" s="944"/>
      <c r="G120" s="944"/>
      <c r="H120" s="944"/>
      <c r="I120" s="944"/>
      <c r="J120" s="944"/>
      <c r="K120" s="944"/>
      <c r="L120" s="944"/>
      <c r="M120" s="944"/>
      <c r="N120" s="944"/>
    </row>
    <row r="121" spans="1:14" ht="40.5" hidden="1" customHeight="1">
      <c r="A121" s="974" t="s">
        <v>232</v>
      </c>
      <c r="B121" s="944"/>
      <c r="C121" s="944"/>
      <c r="D121" s="944"/>
      <c r="E121" s="944"/>
      <c r="F121" s="944"/>
      <c r="G121" s="944"/>
      <c r="H121" s="944"/>
      <c r="I121" s="944"/>
      <c r="J121" s="944"/>
      <c r="K121" s="944"/>
      <c r="L121" s="944"/>
      <c r="M121" s="944"/>
      <c r="N121" s="944"/>
    </row>
    <row r="122" spans="1:14" ht="27.75" hidden="1" customHeight="1">
      <c r="A122" s="974" t="s">
        <v>233</v>
      </c>
      <c r="B122" s="944"/>
      <c r="C122" s="944"/>
      <c r="D122" s="944"/>
      <c r="E122" s="944"/>
      <c r="F122" s="944"/>
      <c r="G122" s="944"/>
      <c r="H122" s="944"/>
      <c r="I122" s="944"/>
      <c r="J122" s="944"/>
      <c r="K122" s="944"/>
      <c r="L122" s="944"/>
      <c r="M122" s="944"/>
      <c r="N122" s="944"/>
    </row>
    <row r="123" spans="1:14" ht="16.5" hidden="1" customHeight="1">
      <c r="A123" s="955" t="s">
        <v>234</v>
      </c>
      <c r="B123" s="955"/>
      <c r="C123" s="955"/>
      <c r="D123" s="955"/>
      <c r="E123" s="955"/>
      <c r="F123" s="955"/>
      <c r="G123" s="955"/>
      <c r="H123" s="955"/>
      <c r="I123" s="955"/>
      <c r="J123" s="955"/>
      <c r="K123" s="955"/>
      <c r="L123" s="955"/>
      <c r="M123" s="955"/>
      <c r="N123" s="955"/>
    </row>
    <row r="124" spans="1:14" ht="40.5" hidden="1" customHeight="1">
      <c r="A124" s="956" t="s">
        <v>235</v>
      </c>
      <c r="B124" s="956"/>
      <c r="C124" s="956"/>
      <c r="D124" s="956"/>
      <c r="E124" s="956"/>
      <c r="F124" s="956"/>
      <c r="G124" s="956"/>
      <c r="H124" s="956"/>
      <c r="I124" s="956"/>
      <c r="J124" s="956"/>
      <c r="K124" s="956"/>
      <c r="L124" s="956"/>
      <c r="M124" s="956"/>
      <c r="N124" s="956"/>
    </row>
    <row r="125" spans="1:14" ht="67.5" hidden="1" customHeight="1">
      <c r="A125" s="973" t="s">
        <v>236</v>
      </c>
      <c r="B125" s="973"/>
      <c r="C125" s="973"/>
      <c r="D125" s="973"/>
      <c r="E125" s="973"/>
      <c r="F125" s="973"/>
      <c r="G125" s="973"/>
      <c r="H125" s="973"/>
      <c r="I125" s="973"/>
      <c r="J125" s="973"/>
      <c r="K125" s="973"/>
      <c r="L125" s="973"/>
      <c r="M125" s="973"/>
      <c r="N125" s="973"/>
    </row>
    <row r="126" spans="1:14" ht="10.5" customHeight="1">
      <c r="A126" s="976"/>
      <c r="B126" s="977"/>
      <c r="C126" s="977"/>
      <c r="D126" s="977"/>
      <c r="E126" s="977"/>
      <c r="F126" s="977"/>
      <c r="G126" s="977"/>
      <c r="H126" s="977"/>
      <c r="I126" s="977"/>
      <c r="J126" s="977"/>
      <c r="K126" s="977"/>
      <c r="L126" s="977"/>
      <c r="M126" s="977"/>
      <c r="N126" s="977"/>
    </row>
    <row r="127" spans="1:14" ht="16.5">
      <c r="A127" s="964" t="s">
        <v>237</v>
      </c>
      <c r="B127" s="964"/>
      <c r="C127" s="964"/>
      <c r="D127" s="964"/>
      <c r="E127" s="964"/>
      <c r="F127" s="964"/>
      <c r="G127" s="964"/>
      <c r="H127" s="964"/>
      <c r="I127" s="964"/>
      <c r="J127" s="964"/>
      <c r="K127" s="964"/>
      <c r="L127" s="964"/>
      <c r="M127" s="964"/>
      <c r="N127" s="964"/>
    </row>
    <row r="128" spans="1:14" s="480" customFormat="1" ht="8.25" customHeight="1">
      <c r="A128" s="945"/>
      <c r="B128" s="945"/>
      <c r="C128" s="945"/>
      <c r="D128" s="945"/>
      <c r="E128" s="945"/>
      <c r="F128" s="945"/>
      <c r="G128" s="945"/>
      <c r="H128" s="945"/>
      <c r="I128" s="945"/>
      <c r="J128" s="945"/>
      <c r="K128" s="945"/>
      <c r="L128" s="945"/>
      <c r="M128" s="945"/>
      <c r="N128" s="945"/>
    </row>
    <row r="129" spans="1:14" ht="29.25" customHeight="1">
      <c r="A129" s="944" t="s">
        <v>238</v>
      </c>
      <c r="B129" s="944"/>
      <c r="C129" s="944"/>
      <c r="D129" s="944"/>
      <c r="E129" s="944"/>
      <c r="F129" s="944"/>
      <c r="G129" s="944"/>
      <c r="H129" s="944"/>
      <c r="I129" s="944"/>
      <c r="J129" s="944"/>
      <c r="K129" s="944"/>
      <c r="L129" s="944"/>
      <c r="M129" s="944"/>
      <c r="N129" s="944"/>
    </row>
    <row r="130" spans="1:14" ht="66.75" customHeight="1">
      <c r="A130" s="966" t="s">
        <v>239</v>
      </c>
      <c r="B130" s="966"/>
      <c r="C130" s="966"/>
      <c r="D130" s="966"/>
      <c r="E130" s="966"/>
      <c r="F130" s="966"/>
      <c r="G130" s="966"/>
      <c r="H130" s="966"/>
      <c r="I130" s="966"/>
      <c r="J130" s="966"/>
      <c r="K130" s="966"/>
      <c r="L130" s="966"/>
      <c r="M130" s="966"/>
      <c r="N130" s="966"/>
    </row>
    <row r="131" spans="1:14" ht="56.25" customHeight="1">
      <c r="A131" s="968" t="s">
        <v>240</v>
      </c>
      <c r="B131" s="969"/>
      <c r="C131" s="969"/>
      <c r="D131" s="969"/>
      <c r="E131" s="969"/>
      <c r="F131" s="969"/>
      <c r="G131" s="969"/>
      <c r="H131" s="969"/>
      <c r="I131" s="969"/>
      <c r="J131" s="969"/>
      <c r="K131" s="969"/>
      <c r="L131" s="969"/>
      <c r="M131" s="969"/>
      <c r="N131" s="969"/>
    </row>
    <row r="132" spans="1:14" ht="166.5" customHeight="1">
      <c r="A132" s="970" t="s">
        <v>241</v>
      </c>
      <c r="B132" s="966"/>
      <c r="C132" s="966"/>
      <c r="D132" s="966"/>
      <c r="E132" s="966"/>
      <c r="F132" s="966"/>
      <c r="G132" s="966"/>
      <c r="H132" s="966"/>
      <c r="I132" s="966"/>
      <c r="J132" s="966"/>
      <c r="K132" s="966"/>
      <c r="L132" s="966"/>
      <c r="M132" s="966"/>
      <c r="N132" s="966"/>
    </row>
    <row r="133" spans="1:14" s="480" customFormat="1" ht="21.75" customHeight="1">
      <c r="A133" s="979" t="s">
        <v>242</v>
      </c>
      <c r="B133" s="979"/>
      <c r="C133" s="979"/>
      <c r="D133" s="979"/>
      <c r="E133" s="979"/>
      <c r="F133" s="979"/>
      <c r="G133" s="979"/>
      <c r="H133" s="979"/>
      <c r="I133" s="979"/>
      <c r="J133" s="979"/>
      <c r="K133" s="979"/>
      <c r="L133" s="979"/>
      <c r="M133" s="979"/>
      <c r="N133" s="979"/>
    </row>
    <row r="134" spans="1:14" s="480" customFormat="1" ht="14.25" customHeight="1">
      <c r="A134" s="980"/>
      <c r="B134" s="981"/>
      <c r="C134" s="981"/>
      <c r="D134" s="981"/>
      <c r="E134" s="981"/>
      <c r="F134" s="981"/>
      <c r="G134" s="981"/>
      <c r="H134" s="981"/>
      <c r="I134" s="981"/>
      <c r="J134" s="981"/>
      <c r="K134" s="981"/>
      <c r="L134" s="981"/>
      <c r="M134" s="981"/>
      <c r="N134" s="981"/>
    </row>
    <row r="135" spans="1:14" ht="47.25" customHeight="1">
      <c r="A135" s="970" t="s">
        <v>243</v>
      </c>
      <c r="B135" s="966"/>
      <c r="C135" s="966"/>
      <c r="D135" s="966"/>
      <c r="E135" s="966"/>
      <c r="F135" s="966"/>
      <c r="G135" s="966"/>
      <c r="H135" s="966"/>
      <c r="I135" s="966"/>
      <c r="J135" s="966"/>
      <c r="K135" s="966"/>
      <c r="L135" s="966"/>
      <c r="M135" s="966"/>
      <c r="N135" s="966"/>
    </row>
    <row r="136" spans="1:14" ht="16.5" customHeight="1">
      <c r="A136" s="957" t="s">
        <v>244</v>
      </c>
      <c r="B136" s="957"/>
      <c r="C136" s="957"/>
      <c r="D136" s="957"/>
      <c r="E136" s="957"/>
      <c r="F136" s="957"/>
      <c r="G136" s="957"/>
      <c r="H136" s="957"/>
      <c r="I136" s="957"/>
      <c r="J136" s="957"/>
      <c r="K136" s="957"/>
      <c r="L136" s="957"/>
      <c r="M136" s="957"/>
      <c r="N136" s="957"/>
    </row>
    <row r="137" spans="1:14" ht="30" customHeight="1">
      <c r="A137" s="978" t="s">
        <v>245</v>
      </c>
      <c r="B137" s="978"/>
      <c r="C137" s="978"/>
      <c r="D137" s="978"/>
      <c r="E137" s="978"/>
      <c r="F137" s="978"/>
      <c r="G137" s="978"/>
      <c r="H137" s="978"/>
      <c r="I137" s="978"/>
      <c r="J137" s="978"/>
      <c r="K137" s="978"/>
      <c r="L137" s="978"/>
      <c r="M137" s="978"/>
      <c r="N137" s="978"/>
    </row>
    <row r="138" spans="1:14" ht="65.25" customHeight="1">
      <c r="A138" s="971" t="s">
        <v>246</v>
      </c>
      <c r="B138" s="971"/>
      <c r="C138" s="971"/>
      <c r="D138" s="971"/>
      <c r="E138" s="971"/>
      <c r="F138" s="971"/>
      <c r="G138" s="971"/>
      <c r="H138" s="971"/>
      <c r="I138" s="971"/>
      <c r="J138" s="971"/>
      <c r="K138" s="971"/>
      <c r="L138" s="971"/>
      <c r="M138" s="971"/>
      <c r="N138" s="971"/>
    </row>
    <row r="139" spans="1:14" ht="15.75">
      <c r="A139" s="967"/>
      <c r="B139" s="967"/>
      <c r="C139" s="967"/>
      <c r="D139" s="967"/>
      <c r="E139" s="967"/>
      <c r="F139" s="967"/>
      <c r="G139" s="967"/>
      <c r="H139" s="967"/>
      <c r="I139" s="967"/>
      <c r="J139" s="967"/>
      <c r="K139" s="967"/>
      <c r="L139" s="967"/>
      <c r="M139" s="967"/>
      <c r="N139" s="967"/>
    </row>
    <row r="140" spans="1:14" ht="16.5">
      <c r="A140" s="964" t="s">
        <v>247</v>
      </c>
      <c r="B140" s="964"/>
      <c r="C140" s="964"/>
      <c r="D140" s="964"/>
      <c r="E140" s="964"/>
      <c r="F140" s="964"/>
      <c r="G140" s="964"/>
      <c r="H140" s="964"/>
      <c r="I140" s="964"/>
      <c r="J140" s="964"/>
      <c r="K140" s="964"/>
      <c r="L140" s="964"/>
      <c r="M140" s="964"/>
      <c r="N140" s="964"/>
    </row>
    <row r="141" spans="1:14" s="480" customFormat="1" ht="8.25" customHeight="1">
      <c r="A141" s="945"/>
      <c r="B141" s="945"/>
      <c r="C141" s="945"/>
      <c r="D141" s="945"/>
      <c r="E141" s="945"/>
      <c r="F141" s="945"/>
      <c r="G141" s="945"/>
      <c r="H141" s="945"/>
      <c r="I141" s="945"/>
      <c r="J141" s="945"/>
      <c r="K141" s="945"/>
      <c r="L141" s="945"/>
      <c r="M141" s="945"/>
      <c r="N141" s="945"/>
    </row>
    <row r="142" spans="1:14" ht="97.5" customHeight="1">
      <c r="A142" s="960" t="s">
        <v>248</v>
      </c>
      <c r="B142" s="960"/>
      <c r="C142" s="960"/>
      <c r="D142" s="960"/>
      <c r="E142" s="960"/>
      <c r="F142" s="960"/>
      <c r="G142" s="960"/>
      <c r="H142" s="960"/>
      <c r="I142" s="960"/>
      <c r="J142" s="960"/>
      <c r="K142" s="960"/>
      <c r="L142" s="960"/>
      <c r="M142" s="960"/>
      <c r="N142" s="960"/>
    </row>
    <row r="143" spans="1:14" ht="62.25" customHeight="1">
      <c r="A143" s="961"/>
      <c r="B143" s="961"/>
      <c r="C143" s="961"/>
      <c r="D143" s="961"/>
      <c r="E143" s="961"/>
      <c r="F143" s="961"/>
      <c r="G143" s="961"/>
      <c r="H143" s="961"/>
      <c r="I143" s="961"/>
      <c r="J143" s="961"/>
      <c r="K143" s="961"/>
      <c r="L143" s="961"/>
      <c r="M143" s="961"/>
      <c r="N143" s="961"/>
    </row>
    <row r="144" spans="1:14" ht="62.25" customHeight="1">
      <c r="A144" s="961"/>
      <c r="B144" s="961"/>
      <c r="C144" s="961"/>
      <c r="D144" s="961"/>
      <c r="E144" s="961"/>
      <c r="F144" s="961"/>
      <c r="G144" s="961"/>
      <c r="H144" s="961"/>
      <c r="I144" s="961"/>
      <c r="J144" s="961"/>
      <c r="K144" s="961"/>
      <c r="L144" s="961"/>
      <c r="M144" s="961"/>
      <c r="N144" s="961"/>
    </row>
    <row r="145" spans="1:14" ht="62.25" customHeight="1">
      <c r="A145" s="961"/>
      <c r="B145" s="961"/>
      <c r="C145" s="961"/>
      <c r="D145" s="961"/>
      <c r="E145" s="961"/>
      <c r="F145" s="961"/>
      <c r="G145" s="961"/>
      <c r="H145" s="961"/>
      <c r="I145" s="961"/>
      <c r="J145" s="961"/>
      <c r="K145" s="961"/>
      <c r="L145" s="961"/>
      <c r="M145" s="961"/>
      <c r="N145" s="961"/>
    </row>
    <row r="146" spans="1:14" ht="62.25" customHeight="1">
      <c r="A146" s="961"/>
      <c r="B146" s="961"/>
      <c r="C146" s="961"/>
      <c r="D146" s="961"/>
      <c r="E146" s="961"/>
      <c r="F146" s="961"/>
      <c r="G146" s="961"/>
      <c r="H146" s="961"/>
      <c r="I146" s="961"/>
      <c r="J146" s="961"/>
      <c r="K146" s="961"/>
      <c r="L146" s="961"/>
      <c r="M146" s="961"/>
      <c r="N146" s="961"/>
    </row>
    <row r="147" spans="1:14" ht="62.25" customHeight="1">
      <c r="A147" s="961"/>
      <c r="B147" s="961"/>
      <c r="C147" s="961"/>
      <c r="D147" s="961"/>
      <c r="E147" s="961"/>
      <c r="F147" s="961"/>
      <c r="G147" s="961"/>
      <c r="H147" s="961"/>
      <c r="I147" s="961"/>
      <c r="J147" s="961"/>
      <c r="K147" s="961"/>
      <c r="L147" s="961"/>
      <c r="M147" s="961"/>
      <c r="N147" s="961"/>
    </row>
    <row r="148" spans="1:14" ht="62.25" customHeight="1">
      <c r="A148" s="961"/>
      <c r="B148" s="961"/>
      <c r="C148" s="961"/>
      <c r="D148" s="961"/>
      <c r="E148" s="961"/>
      <c r="F148" s="961"/>
      <c r="G148" s="961"/>
      <c r="H148" s="961"/>
      <c r="I148" s="961"/>
      <c r="J148" s="961"/>
      <c r="K148" s="961"/>
      <c r="L148" s="961"/>
      <c r="M148" s="961"/>
      <c r="N148" s="961"/>
    </row>
    <row r="149" spans="1:14" ht="62.25" customHeight="1">
      <c r="A149" s="954"/>
      <c r="B149" s="954"/>
      <c r="C149" s="954"/>
      <c r="D149" s="954"/>
      <c r="E149" s="954"/>
      <c r="F149" s="954"/>
      <c r="G149" s="954"/>
      <c r="H149" s="954"/>
      <c r="I149" s="954"/>
      <c r="J149" s="954"/>
      <c r="K149" s="954"/>
      <c r="L149" s="954"/>
      <c r="M149" s="954"/>
      <c r="N149" s="954"/>
    </row>
    <row r="150" spans="1:14" ht="62.25" customHeight="1">
      <c r="A150" s="954"/>
      <c r="B150" s="954"/>
      <c r="C150" s="954"/>
      <c r="D150" s="954"/>
      <c r="E150" s="954"/>
      <c r="F150" s="954"/>
      <c r="G150" s="954"/>
      <c r="H150" s="954"/>
      <c r="I150" s="954"/>
      <c r="J150" s="954"/>
      <c r="K150" s="954"/>
      <c r="L150" s="954"/>
      <c r="M150" s="954"/>
      <c r="N150" s="954"/>
    </row>
    <row r="151" spans="1:14" ht="62.25" customHeight="1">
      <c r="A151" s="954"/>
      <c r="B151" s="954"/>
      <c r="C151" s="954"/>
      <c r="D151" s="954"/>
      <c r="E151" s="954"/>
      <c r="F151" s="954"/>
      <c r="G151" s="954"/>
      <c r="H151" s="954"/>
      <c r="I151" s="954"/>
      <c r="J151" s="954"/>
      <c r="K151" s="954"/>
      <c r="L151" s="954"/>
      <c r="M151" s="954"/>
      <c r="N151" s="954"/>
    </row>
    <row r="152" spans="1:14" ht="62.25" customHeight="1">
      <c r="A152" s="954"/>
      <c r="B152" s="954"/>
      <c r="C152" s="954"/>
      <c r="D152" s="954"/>
      <c r="E152" s="954"/>
      <c r="F152" s="954"/>
      <c r="G152" s="954"/>
      <c r="H152" s="954"/>
      <c r="I152" s="954"/>
      <c r="J152" s="954"/>
      <c r="K152" s="954"/>
      <c r="L152" s="954"/>
      <c r="M152" s="954"/>
      <c r="N152" s="954"/>
    </row>
    <row r="153" spans="1:14" ht="62.25" customHeight="1">
      <c r="A153" s="954"/>
      <c r="B153" s="954"/>
      <c r="C153" s="954"/>
      <c r="D153" s="954"/>
      <c r="E153" s="954"/>
      <c r="F153" s="954"/>
      <c r="G153" s="954"/>
      <c r="H153" s="954"/>
      <c r="I153" s="954"/>
      <c r="J153" s="954"/>
      <c r="K153" s="954"/>
      <c r="L153" s="954"/>
      <c r="M153" s="954"/>
      <c r="N153" s="954"/>
    </row>
    <row r="154" spans="1:14" ht="62.25" customHeight="1">
      <c r="A154" s="954"/>
      <c r="B154" s="954"/>
      <c r="C154" s="954"/>
      <c r="D154" s="954"/>
      <c r="E154" s="954"/>
      <c r="F154" s="954"/>
      <c r="G154" s="954"/>
      <c r="H154" s="954"/>
      <c r="I154" s="954"/>
      <c r="J154" s="954"/>
      <c r="K154" s="954"/>
      <c r="L154" s="954"/>
      <c r="M154" s="954"/>
      <c r="N154" s="954"/>
    </row>
    <row r="155" spans="1:14" ht="62.25" customHeight="1">
      <c r="A155" s="954"/>
      <c r="B155" s="954"/>
      <c r="C155" s="954"/>
      <c r="D155" s="954"/>
      <c r="E155" s="954"/>
      <c r="F155" s="954"/>
      <c r="G155" s="954"/>
      <c r="H155" s="954"/>
      <c r="I155" s="954"/>
      <c r="J155" s="954"/>
      <c r="K155" s="954"/>
      <c r="L155" s="954"/>
      <c r="M155" s="954"/>
      <c r="N155" s="954"/>
    </row>
    <row r="156" spans="1:14" ht="62.25" customHeight="1">
      <c r="A156" s="954"/>
      <c r="B156" s="954"/>
      <c r="C156" s="954"/>
      <c r="D156" s="954"/>
      <c r="E156" s="954"/>
      <c r="F156" s="954"/>
      <c r="G156" s="954"/>
      <c r="H156" s="954"/>
      <c r="I156" s="954"/>
      <c r="J156" s="954"/>
      <c r="K156" s="954"/>
      <c r="L156" s="954"/>
      <c r="M156" s="954"/>
      <c r="N156" s="954"/>
    </row>
    <row r="157" spans="1:14" ht="62.25" customHeight="1">
      <c r="A157" s="954"/>
      <c r="B157" s="954"/>
      <c r="C157" s="954"/>
      <c r="D157" s="954"/>
      <c r="E157" s="954"/>
      <c r="F157" s="954"/>
      <c r="G157" s="954"/>
      <c r="H157" s="954"/>
      <c r="I157" s="954"/>
      <c r="J157" s="954"/>
      <c r="K157" s="954"/>
      <c r="L157" s="954"/>
      <c r="M157" s="954"/>
      <c r="N157" s="954"/>
    </row>
    <row r="158" spans="1:14" ht="62.25" customHeight="1">
      <c r="A158" s="954"/>
      <c r="B158" s="954"/>
      <c r="C158" s="954"/>
      <c r="D158" s="954"/>
      <c r="E158" s="954"/>
      <c r="F158" s="954"/>
      <c r="G158" s="954"/>
      <c r="H158" s="954"/>
      <c r="I158" s="954"/>
      <c r="J158" s="954"/>
      <c r="K158" s="954"/>
      <c r="L158" s="954"/>
      <c r="M158" s="954"/>
      <c r="N158" s="954"/>
    </row>
    <row r="159" spans="1:14" ht="62.25" customHeight="1">
      <c r="A159" s="954"/>
      <c r="B159" s="954"/>
      <c r="C159" s="954"/>
      <c r="D159" s="954"/>
      <c r="E159" s="954"/>
      <c r="F159" s="954"/>
      <c r="G159" s="954"/>
      <c r="H159" s="954"/>
      <c r="I159" s="954"/>
      <c r="J159" s="954"/>
      <c r="K159" s="954"/>
      <c r="L159" s="954"/>
      <c r="M159" s="954"/>
      <c r="N159" s="954"/>
    </row>
    <row r="160" spans="1:14" ht="62.25" customHeight="1">
      <c r="A160" s="954"/>
      <c r="B160" s="954"/>
      <c r="C160" s="954"/>
      <c r="D160" s="954"/>
      <c r="E160" s="954"/>
      <c r="F160" s="954"/>
      <c r="G160" s="954"/>
      <c r="H160" s="954"/>
      <c r="I160" s="954"/>
      <c r="J160" s="954"/>
      <c r="K160" s="954"/>
      <c r="L160" s="954"/>
      <c r="M160" s="954"/>
      <c r="N160" s="954"/>
    </row>
    <row r="161" spans="1:14" ht="62.25" customHeight="1">
      <c r="A161" s="954"/>
      <c r="B161" s="954"/>
      <c r="C161" s="954"/>
      <c r="D161" s="954"/>
      <c r="E161" s="954"/>
      <c r="F161" s="954"/>
      <c r="G161" s="954"/>
      <c r="H161" s="954"/>
      <c r="I161" s="954"/>
      <c r="J161" s="954"/>
      <c r="K161" s="954"/>
      <c r="L161" s="954"/>
      <c r="M161" s="954"/>
      <c r="N161" s="954"/>
    </row>
    <row r="162" spans="1:14" ht="62.25" customHeight="1">
      <c r="A162" s="954"/>
      <c r="B162" s="954"/>
      <c r="C162" s="954"/>
      <c r="D162" s="954"/>
      <c r="E162" s="954"/>
      <c r="F162" s="954"/>
      <c r="G162" s="954"/>
      <c r="H162" s="954"/>
      <c r="I162" s="954"/>
      <c r="J162" s="954"/>
      <c r="K162" s="954"/>
      <c r="L162" s="954"/>
      <c r="M162" s="954"/>
      <c r="N162" s="954"/>
    </row>
    <row r="163" spans="1:14" ht="62.25" customHeight="1">
      <c r="A163" s="954"/>
      <c r="B163" s="954"/>
      <c r="C163" s="954"/>
      <c r="D163" s="954"/>
      <c r="E163" s="954"/>
      <c r="F163" s="954"/>
      <c r="G163" s="954"/>
      <c r="H163" s="954"/>
      <c r="I163" s="954"/>
      <c r="J163" s="954"/>
      <c r="K163" s="954"/>
      <c r="L163" s="954"/>
      <c r="M163" s="954"/>
      <c r="N163" s="954"/>
    </row>
    <row r="164" spans="1:14" ht="62.25" customHeight="1">
      <c r="A164" s="954"/>
      <c r="B164" s="954"/>
      <c r="C164" s="954"/>
      <c r="D164" s="954"/>
      <c r="E164" s="954"/>
      <c r="F164" s="954"/>
      <c r="G164" s="954"/>
      <c r="H164" s="954"/>
      <c r="I164" s="954"/>
      <c r="J164" s="954"/>
      <c r="K164" s="954"/>
      <c r="L164" s="954"/>
      <c r="M164" s="954"/>
      <c r="N164" s="954"/>
    </row>
    <row r="165" spans="1:14" ht="62.25" customHeight="1">
      <c r="A165" s="954"/>
      <c r="B165" s="954"/>
      <c r="C165" s="954"/>
      <c r="D165" s="954"/>
      <c r="E165" s="954"/>
      <c r="F165" s="954"/>
      <c r="G165" s="954"/>
      <c r="H165" s="954"/>
      <c r="I165" s="954"/>
      <c r="J165" s="954"/>
      <c r="K165" s="954"/>
      <c r="L165" s="954"/>
      <c r="M165" s="954"/>
      <c r="N165" s="954"/>
    </row>
    <row r="166" spans="1:14" ht="62.25" customHeight="1">
      <c r="A166" s="954"/>
      <c r="B166" s="954"/>
      <c r="C166" s="954"/>
      <c r="D166" s="954"/>
      <c r="E166" s="954"/>
      <c r="F166" s="954"/>
      <c r="G166" s="954"/>
      <c r="H166" s="954"/>
      <c r="I166" s="954"/>
      <c r="J166" s="954"/>
      <c r="K166" s="954"/>
      <c r="L166" s="954"/>
      <c r="M166" s="954"/>
      <c r="N166" s="954"/>
    </row>
    <row r="167" spans="1:14" ht="62.25" customHeight="1">
      <c r="A167" s="954"/>
      <c r="B167" s="954"/>
      <c r="C167" s="954"/>
      <c r="D167" s="954"/>
      <c r="E167" s="954"/>
      <c r="F167" s="954"/>
      <c r="G167" s="954"/>
      <c r="H167" s="954"/>
      <c r="I167" s="954"/>
      <c r="J167" s="954"/>
      <c r="K167" s="954"/>
      <c r="L167" s="954"/>
      <c r="M167" s="954"/>
      <c r="N167" s="954"/>
    </row>
    <row r="168" spans="1:14" ht="62.25" customHeight="1">
      <c r="A168" s="954"/>
      <c r="B168" s="954"/>
      <c r="C168" s="954"/>
      <c r="D168" s="954"/>
      <c r="E168" s="954"/>
      <c r="F168" s="954"/>
      <c r="G168" s="954"/>
      <c r="H168" s="954"/>
      <c r="I168" s="954"/>
      <c r="J168" s="954"/>
      <c r="K168" s="954"/>
      <c r="L168" s="954"/>
      <c r="M168" s="954"/>
      <c r="N168" s="954"/>
    </row>
    <row r="169" spans="1:14" ht="62.25" customHeight="1">
      <c r="A169" s="954"/>
      <c r="B169" s="954"/>
      <c r="C169" s="954"/>
      <c r="D169" s="954"/>
      <c r="E169" s="954"/>
      <c r="F169" s="954"/>
      <c r="G169" s="954"/>
      <c r="H169" s="954"/>
      <c r="I169" s="954"/>
      <c r="J169" s="954"/>
      <c r="K169" s="954"/>
      <c r="L169" s="954"/>
      <c r="M169" s="954"/>
      <c r="N169" s="954"/>
    </row>
    <row r="170" spans="1:14" ht="62.25" customHeight="1">
      <c r="A170" s="954"/>
      <c r="B170" s="954"/>
      <c r="C170" s="954"/>
      <c r="D170" s="954"/>
      <c r="E170" s="954"/>
      <c r="F170" s="954"/>
      <c r="G170" s="954"/>
      <c r="H170" s="954"/>
      <c r="I170" s="954"/>
      <c r="J170" s="954"/>
      <c r="K170" s="954"/>
      <c r="L170" s="954"/>
      <c r="M170" s="954"/>
      <c r="N170" s="954"/>
    </row>
    <row r="171" spans="1:14" ht="62.25" customHeight="1">
      <c r="A171" s="954"/>
      <c r="B171" s="954"/>
      <c r="C171" s="954"/>
      <c r="D171" s="954"/>
      <c r="E171" s="954"/>
      <c r="F171" s="954"/>
      <c r="G171" s="954"/>
      <c r="H171" s="954"/>
      <c r="I171" s="954"/>
      <c r="J171" s="954"/>
      <c r="K171" s="954"/>
      <c r="L171" s="954"/>
      <c r="M171" s="954"/>
      <c r="N171" s="954"/>
    </row>
    <row r="172" spans="1:14" ht="62.25" customHeight="1">
      <c r="A172" s="954"/>
      <c r="B172" s="954"/>
      <c r="C172" s="954"/>
      <c r="D172" s="954"/>
      <c r="E172" s="954"/>
      <c r="F172" s="954"/>
      <c r="G172" s="954"/>
      <c r="H172" s="954"/>
      <c r="I172" s="954"/>
      <c r="J172" s="954"/>
      <c r="K172" s="954"/>
      <c r="L172" s="954"/>
      <c r="M172" s="954"/>
      <c r="N172" s="954"/>
    </row>
    <row r="173" spans="1:14" ht="62.25" customHeight="1">
      <c r="A173" s="954"/>
      <c r="B173" s="954"/>
      <c r="C173" s="954"/>
      <c r="D173" s="954"/>
      <c r="E173" s="954"/>
      <c r="F173" s="954"/>
      <c r="G173" s="954"/>
      <c r="H173" s="954"/>
      <c r="I173" s="954"/>
      <c r="J173" s="954"/>
      <c r="K173" s="954"/>
      <c r="L173" s="954"/>
      <c r="M173" s="954"/>
      <c r="N173" s="954"/>
    </row>
    <row r="174" spans="1:14" ht="62.25" customHeight="1">
      <c r="A174" s="954"/>
      <c r="B174" s="954"/>
      <c r="C174" s="954"/>
      <c r="D174" s="954"/>
      <c r="E174" s="954"/>
      <c r="F174" s="954"/>
      <c r="G174" s="954"/>
      <c r="H174" s="954"/>
      <c r="I174" s="954"/>
      <c r="J174" s="954"/>
      <c r="K174" s="954"/>
      <c r="L174" s="954"/>
      <c r="M174" s="954"/>
      <c r="N174" s="954"/>
    </row>
    <row r="175" spans="1:14" ht="62.25" customHeight="1">
      <c r="A175" s="954"/>
      <c r="B175" s="954"/>
      <c r="C175" s="954"/>
      <c r="D175" s="954"/>
      <c r="E175" s="954"/>
      <c r="F175" s="954"/>
      <c r="G175" s="954"/>
      <c r="H175" s="954"/>
      <c r="I175" s="954"/>
      <c r="J175" s="954"/>
      <c r="K175" s="954"/>
      <c r="L175" s="954"/>
      <c r="M175" s="954"/>
      <c r="N175" s="954"/>
    </row>
    <row r="176" spans="1:14" ht="62.25" customHeight="1">
      <c r="A176" s="954"/>
      <c r="B176" s="954"/>
      <c r="C176" s="954"/>
      <c r="D176" s="954"/>
      <c r="E176" s="954"/>
      <c r="F176" s="954"/>
      <c r="G176" s="954"/>
      <c r="H176" s="954"/>
      <c r="I176" s="954"/>
      <c r="J176" s="954"/>
      <c r="K176" s="954"/>
      <c r="L176" s="954"/>
      <c r="M176" s="954"/>
      <c r="N176" s="954"/>
    </row>
    <row r="177" spans="1:14" ht="62.25" customHeight="1">
      <c r="A177" s="954"/>
      <c r="B177" s="954"/>
      <c r="C177" s="954"/>
      <c r="D177" s="954"/>
      <c r="E177" s="954"/>
      <c r="F177" s="954"/>
      <c r="G177" s="954"/>
      <c r="H177" s="954"/>
      <c r="I177" s="954"/>
      <c r="J177" s="954"/>
      <c r="K177" s="954"/>
      <c r="L177" s="954"/>
      <c r="M177" s="954"/>
      <c r="N177" s="954"/>
    </row>
    <row r="178" spans="1:14" ht="62.25" customHeight="1">
      <c r="A178" s="954"/>
      <c r="B178" s="954"/>
      <c r="C178" s="954"/>
      <c r="D178" s="954"/>
      <c r="E178" s="954"/>
      <c r="F178" s="954"/>
      <c r="G178" s="954"/>
      <c r="H178" s="954"/>
      <c r="I178" s="954"/>
      <c r="J178" s="954"/>
      <c r="K178" s="954"/>
      <c r="L178" s="954"/>
      <c r="M178" s="954"/>
      <c r="N178" s="954"/>
    </row>
    <row r="179" spans="1:14" ht="62.25" customHeight="1">
      <c r="A179" s="954"/>
      <c r="B179" s="954"/>
      <c r="C179" s="954"/>
      <c r="D179" s="954"/>
      <c r="E179" s="954"/>
      <c r="F179" s="954"/>
      <c r="G179" s="954"/>
      <c r="H179" s="954"/>
      <c r="I179" s="954"/>
      <c r="J179" s="954"/>
      <c r="K179" s="954"/>
      <c r="L179" s="954"/>
      <c r="M179" s="954"/>
      <c r="N179" s="954"/>
    </row>
    <row r="180" spans="1:14" ht="62.25" customHeight="1">
      <c r="A180" s="954"/>
      <c r="B180" s="954"/>
      <c r="C180" s="954"/>
      <c r="D180" s="954"/>
      <c r="E180" s="954"/>
      <c r="F180" s="954"/>
      <c r="G180" s="954"/>
      <c r="H180" s="954"/>
      <c r="I180" s="954"/>
      <c r="J180" s="954"/>
      <c r="K180" s="954"/>
      <c r="L180" s="954"/>
      <c r="M180" s="954"/>
      <c r="N180" s="954"/>
    </row>
    <row r="181" spans="1:14" ht="62.25" customHeight="1">
      <c r="A181" s="954"/>
      <c r="B181" s="954"/>
      <c r="C181" s="954"/>
      <c r="D181" s="954"/>
      <c r="E181" s="954"/>
      <c r="F181" s="954"/>
      <c r="G181" s="954"/>
      <c r="H181" s="954"/>
      <c r="I181" s="954"/>
      <c r="J181" s="954"/>
      <c r="K181" s="954"/>
      <c r="L181" s="954"/>
      <c r="M181" s="954"/>
      <c r="N181" s="954"/>
    </row>
    <row r="182" spans="1:14" ht="62.25" customHeight="1">
      <c r="A182" s="954"/>
      <c r="B182" s="954"/>
      <c r="C182" s="954"/>
      <c r="D182" s="954"/>
      <c r="E182" s="954"/>
      <c r="F182" s="954"/>
      <c r="G182" s="954"/>
      <c r="H182" s="954"/>
      <c r="I182" s="954"/>
      <c r="J182" s="954"/>
      <c r="K182" s="954"/>
      <c r="L182" s="954"/>
      <c r="M182" s="954"/>
      <c r="N182" s="954"/>
    </row>
    <row r="183" spans="1:14" ht="62.25" customHeight="1">
      <c r="A183" s="954"/>
      <c r="B183" s="954"/>
      <c r="C183" s="954"/>
      <c r="D183" s="954"/>
      <c r="E183" s="954"/>
      <c r="F183" s="954"/>
      <c r="G183" s="954"/>
      <c r="H183" s="954"/>
      <c r="I183" s="954"/>
      <c r="J183" s="954"/>
      <c r="K183" s="954"/>
      <c r="L183" s="954"/>
      <c r="M183" s="954"/>
      <c r="N183" s="954"/>
    </row>
    <row r="184" spans="1:14" ht="62.25" customHeight="1">
      <c r="A184" s="954"/>
      <c r="B184" s="954"/>
      <c r="C184" s="954"/>
      <c r="D184" s="954"/>
      <c r="E184" s="954"/>
      <c r="F184" s="954"/>
      <c r="G184" s="954"/>
      <c r="H184" s="954"/>
      <c r="I184" s="954"/>
      <c r="J184" s="954"/>
      <c r="K184" s="954"/>
      <c r="L184" s="954"/>
      <c r="M184" s="954"/>
      <c r="N184" s="954"/>
    </row>
    <row r="185" spans="1:14" ht="62.25" customHeight="1">
      <c r="A185" s="954"/>
      <c r="B185" s="954"/>
      <c r="C185" s="954"/>
      <c r="D185" s="954"/>
      <c r="E185" s="954"/>
      <c r="F185" s="954"/>
      <c r="G185" s="954"/>
      <c r="H185" s="954"/>
      <c r="I185" s="954"/>
      <c r="J185" s="954"/>
      <c r="K185" s="954"/>
      <c r="L185" s="954"/>
      <c r="M185" s="954"/>
      <c r="N185" s="954"/>
    </row>
    <row r="186" spans="1:14" ht="62.25" customHeight="1">
      <c r="A186" s="954"/>
      <c r="B186" s="954"/>
      <c r="C186" s="954"/>
      <c r="D186" s="954"/>
      <c r="E186" s="954"/>
      <c r="F186" s="954"/>
      <c r="G186" s="954"/>
      <c r="H186" s="954"/>
      <c r="I186" s="954"/>
      <c r="J186" s="954"/>
      <c r="K186" s="954"/>
      <c r="L186" s="954"/>
      <c r="M186" s="954"/>
      <c r="N186" s="954"/>
    </row>
    <row r="187" spans="1:14" ht="62.25" customHeight="1">
      <c r="A187" s="954"/>
      <c r="B187" s="954"/>
      <c r="C187" s="954"/>
      <c r="D187" s="954"/>
      <c r="E187" s="954"/>
      <c r="F187" s="954"/>
      <c r="G187" s="954"/>
      <c r="H187" s="954"/>
      <c r="I187" s="954"/>
      <c r="J187" s="954"/>
      <c r="K187" s="954"/>
      <c r="L187" s="954"/>
      <c r="M187" s="954"/>
      <c r="N187" s="954"/>
    </row>
    <row r="188" spans="1:14" ht="62.25" customHeight="1">
      <c r="A188" s="954"/>
      <c r="B188" s="954"/>
      <c r="C188" s="954"/>
      <c r="D188" s="954"/>
      <c r="E188" s="954"/>
      <c r="F188" s="954"/>
      <c r="G188" s="954"/>
      <c r="H188" s="954"/>
      <c r="I188" s="954"/>
      <c r="J188" s="954"/>
      <c r="K188" s="954"/>
      <c r="L188" s="954"/>
      <c r="M188" s="954"/>
      <c r="N188" s="954"/>
    </row>
    <row r="189" spans="1:14" ht="62.25" customHeight="1">
      <c r="A189" s="954"/>
      <c r="B189" s="954"/>
      <c r="C189" s="954"/>
      <c r="D189" s="954"/>
      <c r="E189" s="954"/>
      <c r="F189" s="954"/>
      <c r="G189" s="954"/>
      <c r="H189" s="954"/>
      <c r="I189" s="954"/>
      <c r="J189" s="954"/>
      <c r="K189" s="954"/>
      <c r="L189" s="954"/>
      <c r="M189" s="954"/>
      <c r="N189" s="954"/>
    </row>
    <row r="190" spans="1:14" ht="62.25" customHeight="1">
      <c r="A190" s="954"/>
      <c r="B190" s="954"/>
      <c r="C190" s="954"/>
      <c r="D190" s="954"/>
      <c r="E190" s="954"/>
      <c r="F190" s="954"/>
      <c r="G190" s="954"/>
      <c r="H190" s="954"/>
      <c r="I190" s="954"/>
      <c r="J190" s="954"/>
      <c r="K190" s="954"/>
      <c r="L190" s="954"/>
      <c r="M190" s="954"/>
      <c r="N190" s="954"/>
    </row>
    <row r="191" spans="1:14"/>
    <row r="192" spans="1:14"/>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sheetData>
  <mergeCells count="2524">
    <mergeCell ref="A93:N93"/>
    <mergeCell ref="A45:N45"/>
    <mergeCell ref="A60:N60"/>
    <mergeCell ref="A63:N63"/>
    <mergeCell ref="A31:N31"/>
    <mergeCell ref="A32:N32"/>
    <mergeCell ref="A33:N33"/>
    <mergeCell ref="A34:N35"/>
    <mergeCell ref="A39:N39"/>
    <mergeCell ref="A40:N40"/>
    <mergeCell ref="A73:N73"/>
    <mergeCell ref="A47:N47"/>
    <mergeCell ref="A1:N1"/>
    <mergeCell ref="A2:N2"/>
    <mergeCell ref="A3:N3"/>
    <mergeCell ref="A4:N4"/>
    <mergeCell ref="A6:N6"/>
    <mergeCell ref="A8:N8"/>
    <mergeCell ref="A66:N66"/>
    <mergeCell ref="A20:N20"/>
    <mergeCell ref="A21:N22"/>
    <mergeCell ref="A25:N25"/>
    <mergeCell ref="A26:N27"/>
    <mergeCell ref="A28:N28"/>
    <mergeCell ref="A29:N30"/>
    <mergeCell ref="A10:N10"/>
    <mergeCell ref="A11:N11"/>
    <mergeCell ref="A12:N12"/>
    <mergeCell ref="A13:N13"/>
    <mergeCell ref="A14:N14"/>
    <mergeCell ref="A16:N16"/>
    <mergeCell ref="A44:N44"/>
    <mergeCell ref="A46:N46"/>
    <mergeCell ref="A74:N74"/>
    <mergeCell ref="A77:N77"/>
    <mergeCell ref="A78:N78"/>
    <mergeCell ref="A112:N112"/>
    <mergeCell ref="A114:N114"/>
    <mergeCell ref="A67:N67"/>
    <mergeCell ref="A68:N68"/>
    <mergeCell ref="A69:N69"/>
    <mergeCell ref="A70:N70"/>
    <mergeCell ref="A71:N71"/>
    <mergeCell ref="A72:N72"/>
    <mergeCell ref="A84:N84"/>
    <mergeCell ref="A83:N83"/>
    <mergeCell ref="A82:N82"/>
    <mergeCell ref="A79:N79"/>
    <mergeCell ref="A81:N81"/>
    <mergeCell ref="A80:N80"/>
    <mergeCell ref="A111:N111"/>
    <mergeCell ref="A48:N48"/>
    <mergeCell ref="A89:N89"/>
    <mergeCell ref="A95:N95"/>
    <mergeCell ref="A100:N100"/>
    <mergeCell ref="A97:N97"/>
    <mergeCell ref="A96:N96"/>
    <mergeCell ref="A98:N98"/>
    <mergeCell ref="A99:N99"/>
    <mergeCell ref="A109:N109"/>
    <mergeCell ref="A110:N110"/>
    <mergeCell ref="A92:N92"/>
    <mergeCell ref="A91:N91"/>
    <mergeCell ref="A90:N90"/>
    <mergeCell ref="A139:N139"/>
    <mergeCell ref="A140:N140"/>
    <mergeCell ref="A130:N130"/>
    <mergeCell ref="A131:N131"/>
    <mergeCell ref="A132:N132"/>
    <mergeCell ref="A135:N135"/>
    <mergeCell ref="A101:N101"/>
    <mergeCell ref="A138:N138"/>
    <mergeCell ref="A94:N94"/>
    <mergeCell ref="A108:N108"/>
    <mergeCell ref="A102:N102"/>
    <mergeCell ref="A115:N115"/>
    <mergeCell ref="A116:N116"/>
    <mergeCell ref="A118:N118"/>
    <mergeCell ref="A125:N125"/>
    <mergeCell ref="A127:N127"/>
    <mergeCell ref="A129:N129"/>
    <mergeCell ref="A120:N120"/>
    <mergeCell ref="A119:N119"/>
    <mergeCell ref="A121:N121"/>
    <mergeCell ref="A122:N122"/>
    <mergeCell ref="A117:N117"/>
    <mergeCell ref="A126:N126"/>
    <mergeCell ref="A137:N137"/>
    <mergeCell ref="A133:N133"/>
    <mergeCell ref="A134:N134"/>
    <mergeCell ref="A105:N105"/>
    <mergeCell ref="A175:N175"/>
    <mergeCell ref="A176:N176"/>
    <mergeCell ref="A177:N177"/>
    <mergeCell ref="A166:N166"/>
    <mergeCell ref="A167:N167"/>
    <mergeCell ref="A168:N168"/>
    <mergeCell ref="A169:N169"/>
    <mergeCell ref="A170:N170"/>
    <mergeCell ref="A171:N171"/>
    <mergeCell ref="A160:N160"/>
    <mergeCell ref="A161:N161"/>
    <mergeCell ref="A162:N162"/>
    <mergeCell ref="A163:N163"/>
    <mergeCell ref="A164:N164"/>
    <mergeCell ref="A165:N165"/>
    <mergeCell ref="A154:N154"/>
    <mergeCell ref="A155:N155"/>
    <mergeCell ref="A156:N156"/>
    <mergeCell ref="A157:N157"/>
    <mergeCell ref="A158:N158"/>
    <mergeCell ref="A159:N159"/>
    <mergeCell ref="A148:N148"/>
    <mergeCell ref="A149:N149"/>
    <mergeCell ref="A150:N150"/>
    <mergeCell ref="A151:N151"/>
    <mergeCell ref="A152:N152"/>
    <mergeCell ref="A153:N153"/>
    <mergeCell ref="A142:N142"/>
    <mergeCell ref="A143:N143"/>
    <mergeCell ref="A144:N144"/>
    <mergeCell ref="A145:N145"/>
    <mergeCell ref="A17:N17"/>
    <mergeCell ref="A18:N19"/>
    <mergeCell ref="O48:AB48"/>
    <mergeCell ref="AC48:AP48"/>
    <mergeCell ref="AQ48:BD48"/>
    <mergeCell ref="BE48:BR48"/>
    <mergeCell ref="BS48:CF48"/>
    <mergeCell ref="A57:N57"/>
    <mergeCell ref="A51:N51"/>
    <mergeCell ref="A58:N58"/>
    <mergeCell ref="A59:N59"/>
    <mergeCell ref="A61:N61"/>
    <mergeCell ref="A62:N62"/>
    <mergeCell ref="A64:N64"/>
    <mergeCell ref="A55:N55"/>
    <mergeCell ref="O55:P55"/>
    <mergeCell ref="A146:N146"/>
    <mergeCell ref="A147:N147"/>
    <mergeCell ref="A103:N103"/>
    <mergeCell ref="A104:N104"/>
    <mergeCell ref="A106:N106"/>
    <mergeCell ref="A107:N107"/>
    <mergeCell ref="CG48:CT48"/>
    <mergeCell ref="CU48:DH48"/>
    <mergeCell ref="A190:N190"/>
    <mergeCell ref="A36:N36"/>
    <mergeCell ref="A37:N38"/>
    <mergeCell ref="A41:N41"/>
    <mergeCell ref="A42:N43"/>
    <mergeCell ref="A123:N123"/>
    <mergeCell ref="A124:N124"/>
    <mergeCell ref="A184:N184"/>
    <mergeCell ref="A185:N185"/>
    <mergeCell ref="A186:N186"/>
    <mergeCell ref="A187:N187"/>
    <mergeCell ref="A188:N188"/>
    <mergeCell ref="A189:N189"/>
    <mergeCell ref="A178:N178"/>
    <mergeCell ref="A179:N179"/>
    <mergeCell ref="A180:N180"/>
    <mergeCell ref="A181:N181"/>
    <mergeCell ref="A182:N182"/>
    <mergeCell ref="A183:N183"/>
    <mergeCell ref="A172:N172"/>
    <mergeCell ref="A173:N173"/>
    <mergeCell ref="A174:N174"/>
    <mergeCell ref="A136:N136"/>
    <mergeCell ref="A141:N141"/>
    <mergeCell ref="A85:N85"/>
    <mergeCell ref="A52:N52"/>
    <mergeCell ref="A50:N50"/>
    <mergeCell ref="A49:N49"/>
    <mergeCell ref="A54:N54"/>
    <mergeCell ref="A53:N53"/>
    <mergeCell ref="IE48:IR48"/>
    <mergeCell ref="IS48:JF48"/>
    <mergeCell ref="JG48:JT48"/>
    <mergeCell ref="JU48:KH48"/>
    <mergeCell ref="KI48:KV48"/>
    <mergeCell ref="KW48:LJ48"/>
    <mergeCell ref="LK48:LX48"/>
    <mergeCell ref="LY48:ML48"/>
    <mergeCell ref="MM48:MZ48"/>
    <mergeCell ref="DI48:DV48"/>
    <mergeCell ref="DW48:EJ48"/>
    <mergeCell ref="EK48:EX48"/>
    <mergeCell ref="EY48:FL48"/>
    <mergeCell ref="FM48:FZ48"/>
    <mergeCell ref="GA48:GN48"/>
    <mergeCell ref="GO48:HB48"/>
    <mergeCell ref="HC48:HP48"/>
    <mergeCell ref="HQ48:ID48"/>
    <mergeCell ref="RW48:SJ48"/>
    <mergeCell ref="SK48:SX48"/>
    <mergeCell ref="SY48:TL48"/>
    <mergeCell ref="TM48:TZ48"/>
    <mergeCell ref="UA48:UN48"/>
    <mergeCell ref="UO48:VB48"/>
    <mergeCell ref="VC48:VP48"/>
    <mergeCell ref="VQ48:WD48"/>
    <mergeCell ref="WE48:WR48"/>
    <mergeCell ref="NA48:NN48"/>
    <mergeCell ref="NO48:OB48"/>
    <mergeCell ref="OC48:OP48"/>
    <mergeCell ref="OQ48:PD48"/>
    <mergeCell ref="PE48:PR48"/>
    <mergeCell ref="PS48:QF48"/>
    <mergeCell ref="QG48:QT48"/>
    <mergeCell ref="QU48:RH48"/>
    <mergeCell ref="RI48:RV48"/>
    <mergeCell ref="ABO48:ACB48"/>
    <mergeCell ref="ACC48:ACP48"/>
    <mergeCell ref="ACQ48:ADD48"/>
    <mergeCell ref="ADE48:ADR48"/>
    <mergeCell ref="ADS48:AEF48"/>
    <mergeCell ref="AEG48:AET48"/>
    <mergeCell ref="AEU48:AFH48"/>
    <mergeCell ref="AFI48:AFV48"/>
    <mergeCell ref="AFW48:AGJ48"/>
    <mergeCell ref="WS48:XF48"/>
    <mergeCell ref="XG48:XT48"/>
    <mergeCell ref="XU48:YH48"/>
    <mergeCell ref="YI48:YV48"/>
    <mergeCell ref="YW48:ZJ48"/>
    <mergeCell ref="ZK48:ZX48"/>
    <mergeCell ref="ZY48:AAL48"/>
    <mergeCell ref="AAM48:AAZ48"/>
    <mergeCell ref="ABA48:ABN48"/>
    <mergeCell ref="ALG48:ALT48"/>
    <mergeCell ref="ALU48:AMH48"/>
    <mergeCell ref="AMI48:AMV48"/>
    <mergeCell ref="AMW48:ANJ48"/>
    <mergeCell ref="ANK48:ANX48"/>
    <mergeCell ref="ANY48:AOL48"/>
    <mergeCell ref="AOM48:AOZ48"/>
    <mergeCell ref="APA48:APN48"/>
    <mergeCell ref="APO48:AQB48"/>
    <mergeCell ref="AGK48:AGX48"/>
    <mergeCell ref="AGY48:AHL48"/>
    <mergeCell ref="AHM48:AHZ48"/>
    <mergeCell ref="AIA48:AIN48"/>
    <mergeCell ref="AIO48:AJB48"/>
    <mergeCell ref="AJC48:AJP48"/>
    <mergeCell ref="AJQ48:AKD48"/>
    <mergeCell ref="AKE48:AKR48"/>
    <mergeCell ref="AKS48:ALF48"/>
    <mergeCell ref="AUY48:AVL48"/>
    <mergeCell ref="AVM48:AVZ48"/>
    <mergeCell ref="AWA48:AWN48"/>
    <mergeCell ref="AWO48:AXB48"/>
    <mergeCell ref="AXC48:AXP48"/>
    <mergeCell ref="AXQ48:AYD48"/>
    <mergeCell ref="AYE48:AYR48"/>
    <mergeCell ref="AYS48:AZF48"/>
    <mergeCell ref="AZG48:AZT48"/>
    <mergeCell ref="AQC48:AQP48"/>
    <mergeCell ref="AQQ48:ARD48"/>
    <mergeCell ref="ARE48:ARR48"/>
    <mergeCell ref="ARS48:ASF48"/>
    <mergeCell ref="ASG48:AST48"/>
    <mergeCell ref="ASU48:ATH48"/>
    <mergeCell ref="ATI48:ATV48"/>
    <mergeCell ref="ATW48:AUJ48"/>
    <mergeCell ref="AUK48:AUX48"/>
    <mergeCell ref="BEQ48:BFD48"/>
    <mergeCell ref="BFE48:BFR48"/>
    <mergeCell ref="BFS48:BGF48"/>
    <mergeCell ref="BGG48:BGT48"/>
    <mergeCell ref="BGU48:BHH48"/>
    <mergeCell ref="BHI48:BHV48"/>
    <mergeCell ref="BHW48:BIJ48"/>
    <mergeCell ref="BIK48:BIX48"/>
    <mergeCell ref="BIY48:BJL48"/>
    <mergeCell ref="AZU48:BAH48"/>
    <mergeCell ref="BAI48:BAV48"/>
    <mergeCell ref="BAW48:BBJ48"/>
    <mergeCell ref="BBK48:BBX48"/>
    <mergeCell ref="BBY48:BCL48"/>
    <mergeCell ref="BCM48:BCZ48"/>
    <mergeCell ref="BDA48:BDN48"/>
    <mergeCell ref="BDO48:BEB48"/>
    <mergeCell ref="BEC48:BEP48"/>
    <mergeCell ref="BOI48:BOV48"/>
    <mergeCell ref="BOW48:BPJ48"/>
    <mergeCell ref="BPK48:BPX48"/>
    <mergeCell ref="BPY48:BQL48"/>
    <mergeCell ref="BQM48:BQZ48"/>
    <mergeCell ref="BRA48:BRN48"/>
    <mergeCell ref="BRO48:BSB48"/>
    <mergeCell ref="BSC48:BSP48"/>
    <mergeCell ref="BSQ48:BTD48"/>
    <mergeCell ref="BJM48:BJZ48"/>
    <mergeCell ref="BKA48:BKN48"/>
    <mergeCell ref="BKO48:BLB48"/>
    <mergeCell ref="BLC48:BLP48"/>
    <mergeCell ref="BLQ48:BMD48"/>
    <mergeCell ref="BME48:BMR48"/>
    <mergeCell ref="BMS48:BNF48"/>
    <mergeCell ref="BNG48:BNT48"/>
    <mergeCell ref="BNU48:BOH48"/>
    <mergeCell ref="BYA48:BYN48"/>
    <mergeCell ref="BYO48:BZB48"/>
    <mergeCell ref="BZC48:BZP48"/>
    <mergeCell ref="BZQ48:CAD48"/>
    <mergeCell ref="CAE48:CAR48"/>
    <mergeCell ref="CAS48:CBF48"/>
    <mergeCell ref="CBG48:CBT48"/>
    <mergeCell ref="CBU48:CCH48"/>
    <mergeCell ref="CCI48:CCV48"/>
    <mergeCell ref="BTE48:BTR48"/>
    <mergeCell ref="BTS48:BUF48"/>
    <mergeCell ref="BUG48:BUT48"/>
    <mergeCell ref="BUU48:BVH48"/>
    <mergeCell ref="BVI48:BVV48"/>
    <mergeCell ref="BVW48:BWJ48"/>
    <mergeCell ref="BWK48:BWX48"/>
    <mergeCell ref="BWY48:BXL48"/>
    <mergeCell ref="BXM48:BXZ48"/>
    <mergeCell ref="CHS48:CIF48"/>
    <mergeCell ref="CIG48:CIT48"/>
    <mergeCell ref="CIU48:CJH48"/>
    <mergeCell ref="CJI48:CJV48"/>
    <mergeCell ref="CJW48:CKJ48"/>
    <mergeCell ref="CKK48:CKX48"/>
    <mergeCell ref="CKY48:CLL48"/>
    <mergeCell ref="CLM48:CLZ48"/>
    <mergeCell ref="CMA48:CMN48"/>
    <mergeCell ref="CCW48:CDJ48"/>
    <mergeCell ref="CDK48:CDX48"/>
    <mergeCell ref="CDY48:CEL48"/>
    <mergeCell ref="CEM48:CEZ48"/>
    <mergeCell ref="CFA48:CFN48"/>
    <mergeCell ref="CFO48:CGB48"/>
    <mergeCell ref="CGC48:CGP48"/>
    <mergeCell ref="CGQ48:CHD48"/>
    <mergeCell ref="CHE48:CHR48"/>
    <mergeCell ref="CRK48:CRX48"/>
    <mergeCell ref="CRY48:CSL48"/>
    <mergeCell ref="CSM48:CSZ48"/>
    <mergeCell ref="CTA48:CTN48"/>
    <mergeCell ref="CTO48:CUB48"/>
    <mergeCell ref="CUC48:CUP48"/>
    <mergeCell ref="CUQ48:CVD48"/>
    <mergeCell ref="CVE48:CVR48"/>
    <mergeCell ref="CVS48:CWF48"/>
    <mergeCell ref="CMO48:CNB48"/>
    <mergeCell ref="CNC48:CNP48"/>
    <mergeCell ref="CNQ48:COD48"/>
    <mergeCell ref="COE48:COR48"/>
    <mergeCell ref="COS48:CPF48"/>
    <mergeCell ref="CPG48:CPT48"/>
    <mergeCell ref="CPU48:CQH48"/>
    <mergeCell ref="CQI48:CQV48"/>
    <mergeCell ref="CQW48:CRJ48"/>
    <mergeCell ref="DBC48:DBP48"/>
    <mergeCell ref="DBQ48:DCD48"/>
    <mergeCell ref="DCE48:DCR48"/>
    <mergeCell ref="DCS48:DDF48"/>
    <mergeCell ref="DDG48:DDT48"/>
    <mergeCell ref="DDU48:DEH48"/>
    <mergeCell ref="DEI48:DEV48"/>
    <mergeCell ref="DEW48:DFJ48"/>
    <mergeCell ref="DFK48:DFX48"/>
    <mergeCell ref="CWG48:CWT48"/>
    <mergeCell ref="CWU48:CXH48"/>
    <mergeCell ref="CXI48:CXV48"/>
    <mergeCell ref="CXW48:CYJ48"/>
    <mergeCell ref="CYK48:CYX48"/>
    <mergeCell ref="CYY48:CZL48"/>
    <mergeCell ref="CZM48:CZZ48"/>
    <mergeCell ref="DAA48:DAN48"/>
    <mergeCell ref="DAO48:DBB48"/>
    <mergeCell ref="DKU48:DLH48"/>
    <mergeCell ref="DLI48:DLV48"/>
    <mergeCell ref="DLW48:DMJ48"/>
    <mergeCell ref="DMK48:DMX48"/>
    <mergeCell ref="DMY48:DNL48"/>
    <mergeCell ref="DNM48:DNZ48"/>
    <mergeCell ref="DOA48:DON48"/>
    <mergeCell ref="DOO48:DPB48"/>
    <mergeCell ref="DPC48:DPP48"/>
    <mergeCell ref="DFY48:DGL48"/>
    <mergeCell ref="DGM48:DGZ48"/>
    <mergeCell ref="DHA48:DHN48"/>
    <mergeCell ref="DHO48:DIB48"/>
    <mergeCell ref="DIC48:DIP48"/>
    <mergeCell ref="DIQ48:DJD48"/>
    <mergeCell ref="DJE48:DJR48"/>
    <mergeCell ref="DJS48:DKF48"/>
    <mergeCell ref="DKG48:DKT48"/>
    <mergeCell ref="DUM48:DUZ48"/>
    <mergeCell ref="DVA48:DVN48"/>
    <mergeCell ref="DVO48:DWB48"/>
    <mergeCell ref="DWC48:DWP48"/>
    <mergeCell ref="DWQ48:DXD48"/>
    <mergeCell ref="DXE48:DXR48"/>
    <mergeCell ref="DXS48:DYF48"/>
    <mergeCell ref="DYG48:DYT48"/>
    <mergeCell ref="DYU48:DZH48"/>
    <mergeCell ref="DPQ48:DQD48"/>
    <mergeCell ref="DQE48:DQR48"/>
    <mergeCell ref="DQS48:DRF48"/>
    <mergeCell ref="DRG48:DRT48"/>
    <mergeCell ref="DRU48:DSH48"/>
    <mergeCell ref="DSI48:DSV48"/>
    <mergeCell ref="DSW48:DTJ48"/>
    <mergeCell ref="DTK48:DTX48"/>
    <mergeCell ref="DTY48:DUL48"/>
    <mergeCell ref="EEE48:EER48"/>
    <mergeCell ref="EES48:EFF48"/>
    <mergeCell ref="EFG48:EFT48"/>
    <mergeCell ref="EFU48:EGH48"/>
    <mergeCell ref="EGI48:EGV48"/>
    <mergeCell ref="EGW48:EHJ48"/>
    <mergeCell ref="EHK48:EHX48"/>
    <mergeCell ref="EHY48:EIL48"/>
    <mergeCell ref="EIM48:EIZ48"/>
    <mergeCell ref="DZI48:DZV48"/>
    <mergeCell ref="DZW48:EAJ48"/>
    <mergeCell ref="EAK48:EAX48"/>
    <mergeCell ref="EAY48:EBL48"/>
    <mergeCell ref="EBM48:EBZ48"/>
    <mergeCell ref="ECA48:ECN48"/>
    <mergeCell ref="ECO48:EDB48"/>
    <mergeCell ref="EDC48:EDP48"/>
    <mergeCell ref="EDQ48:EED48"/>
    <mergeCell ref="ENW48:EOJ48"/>
    <mergeCell ref="EOK48:EOX48"/>
    <mergeCell ref="EOY48:EPL48"/>
    <mergeCell ref="EPM48:EPZ48"/>
    <mergeCell ref="EQA48:EQN48"/>
    <mergeCell ref="EQO48:ERB48"/>
    <mergeCell ref="ERC48:ERP48"/>
    <mergeCell ref="ERQ48:ESD48"/>
    <mergeCell ref="ESE48:ESR48"/>
    <mergeCell ref="EJA48:EJN48"/>
    <mergeCell ref="EJO48:EKB48"/>
    <mergeCell ref="EKC48:EKP48"/>
    <mergeCell ref="EKQ48:ELD48"/>
    <mergeCell ref="ELE48:ELR48"/>
    <mergeCell ref="ELS48:EMF48"/>
    <mergeCell ref="EMG48:EMT48"/>
    <mergeCell ref="EMU48:ENH48"/>
    <mergeCell ref="ENI48:ENV48"/>
    <mergeCell ref="EXO48:EYB48"/>
    <mergeCell ref="EYC48:EYP48"/>
    <mergeCell ref="EYQ48:EZD48"/>
    <mergeCell ref="EZE48:EZR48"/>
    <mergeCell ref="EZS48:FAF48"/>
    <mergeCell ref="FAG48:FAT48"/>
    <mergeCell ref="FAU48:FBH48"/>
    <mergeCell ref="FBI48:FBV48"/>
    <mergeCell ref="FBW48:FCJ48"/>
    <mergeCell ref="ESS48:ETF48"/>
    <mergeCell ref="ETG48:ETT48"/>
    <mergeCell ref="ETU48:EUH48"/>
    <mergeCell ref="EUI48:EUV48"/>
    <mergeCell ref="EUW48:EVJ48"/>
    <mergeCell ref="EVK48:EVX48"/>
    <mergeCell ref="EVY48:EWL48"/>
    <mergeCell ref="EWM48:EWZ48"/>
    <mergeCell ref="EXA48:EXN48"/>
    <mergeCell ref="FHG48:FHT48"/>
    <mergeCell ref="FHU48:FIH48"/>
    <mergeCell ref="FII48:FIV48"/>
    <mergeCell ref="FIW48:FJJ48"/>
    <mergeCell ref="FJK48:FJX48"/>
    <mergeCell ref="FJY48:FKL48"/>
    <mergeCell ref="FKM48:FKZ48"/>
    <mergeCell ref="FLA48:FLN48"/>
    <mergeCell ref="FLO48:FMB48"/>
    <mergeCell ref="FCK48:FCX48"/>
    <mergeCell ref="FCY48:FDL48"/>
    <mergeCell ref="FDM48:FDZ48"/>
    <mergeCell ref="FEA48:FEN48"/>
    <mergeCell ref="FEO48:FFB48"/>
    <mergeCell ref="FFC48:FFP48"/>
    <mergeCell ref="FFQ48:FGD48"/>
    <mergeCell ref="FGE48:FGR48"/>
    <mergeCell ref="FGS48:FHF48"/>
    <mergeCell ref="FQY48:FRL48"/>
    <mergeCell ref="FRM48:FRZ48"/>
    <mergeCell ref="FSA48:FSN48"/>
    <mergeCell ref="FSO48:FTB48"/>
    <mergeCell ref="FTC48:FTP48"/>
    <mergeCell ref="FTQ48:FUD48"/>
    <mergeCell ref="FUE48:FUR48"/>
    <mergeCell ref="FUS48:FVF48"/>
    <mergeCell ref="FVG48:FVT48"/>
    <mergeCell ref="FMC48:FMP48"/>
    <mergeCell ref="FMQ48:FND48"/>
    <mergeCell ref="FNE48:FNR48"/>
    <mergeCell ref="FNS48:FOF48"/>
    <mergeCell ref="FOG48:FOT48"/>
    <mergeCell ref="FOU48:FPH48"/>
    <mergeCell ref="FPI48:FPV48"/>
    <mergeCell ref="FPW48:FQJ48"/>
    <mergeCell ref="FQK48:FQX48"/>
    <mergeCell ref="GAQ48:GBD48"/>
    <mergeCell ref="GBE48:GBR48"/>
    <mergeCell ref="GBS48:GCF48"/>
    <mergeCell ref="GCG48:GCT48"/>
    <mergeCell ref="GCU48:GDH48"/>
    <mergeCell ref="GDI48:GDV48"/>
    <mergeCell ref="GDW48:GEJ48"/>
    <mergeCell ref="GEK48:GEX48"/>
    <mergeCell ref="GEY48:GFL48"/>
    <mergeCell ref="FVU48:FWH48"/>
    <mergeCell ref="FWI48:FWV48"/>
    <mergeCell ref="FWW48:FXJ48"/>
    <mergeCell ref="FXK48:FXX48"/>
    <mergeCell ref="FXY48:FYL48"/>
    <mergeCell ref="FYM48:FYZ48"/>
    <mergeCell ref="FZA48:FZN48"/>
    <mergeCell ref="FZO48:GAB48"/>
    <mergeCell ref="GAC48:GAP48"/>
    <mergeCell ref="GKI48:GKV48"/>
    <mergeCell ref="GKW48:GLJ48"/>
    <mergeCell ref="GLK48:GLX48"/>
    <mergeCell ref="GLY48:GML48"/>
    <mergeCell ref="GMM48:GMZ48"/>
    <mergeCell ref="GNA48:GNN48"/>
    <mergeCell ref="GNO48:GOB48"/>
    <mergeCell ref="GOC48:GOP48"/>
    <mergeCell ref="GOQ48:GPD48"/>
    <mergeCell ref="GFM48:GFZ48"/>
    <mergeCell ref="GGA48:GGN48"/>
    <mergeCell ref="GGO48:GHB48"/>
    <mergeCell ref="GHC48:GHP48"/>
    <mergeCell ref="GHQ48:GID48"/>
    <mergeCell ref="GIE48:GIR48"/>
    <mergeCell ref="GIS48:GJF48"/>
    <mergeCell ref="GJG48:GJT48"/>
    <mergeCell ref="GJU48:GKH48"/>
    <mergeCell ref="GUA48:GUN48"/>
    <mergeCell ref="GUO48:GVB48"/>
    <mergeCell ref="GVC48:GVP48"/>
    <mergeCell ref="GVQ48:GWD48"/>
    <mergeCell ref="GWE48:GWR48"/>
    <mergeCell ref="GWS48:GXF48"/>
    <mergeCell ref="GXG48:GXT48"/>
    <mergeCell ref="GXU48:GYH48"/>
    <mergeCell ref="GYI48:GYV48"/>
    <mergeCell ref="GPE48:GPR48"/>
    <mergeCell ref="GPS48:GQF48"/>
    <mergeCell ref="GQG48:GQT48"/>
    <mergeCell ref="GQU48:GRH48"/>
    <mergeCell ref="GRI48:GRV48"/>
    <mergeCell ref="GRW48:GSJ48"/>
    <mergeCell ref="GSK48:GSX48"/>
    <mergeCell ref="GSY48:GTL48"/>
    <mergeCell ref="GTM48:GTZ48"/>
    <mergeCell ref="HDS48:HEF48"/>
    <mergeCell ref="HEG48:HET48"/>
    <mergeCell ref="HEU48:HFH48"/>
    <mergeCell ref="HFI48:HFV48"/>
    <mergeCell ref="HFW48:HGJ48"/>
    <mergeCell ref="HGK48:HGX48"/>
    <mergeCell ref="HGY48:HHL48"/>
    <mergeCell ref="HHM48:HHZ48"/>
    <mergeCell ref="HIA48:HIN48"/>
    <mergeCell ref="GYW48:GZJ48"/>
    <mergeCell ref="GZK48:GZX48"/>
    <mergeCell ref="GZY48:HAL48"/>
    <mergeCell ref="HAM48:HAZ48"/>
    <mergeCell ref="HBA48:HBN48"/>
    <mergeCell ref="HBO48:HCB48"/>
    <mergeCell ref="HCC48:HCP48"/>
    <mergeCell ref="HCQ48:HDD48"/>
    <mergeCell ref="HDE48:HDR48"/>
    <mergeCell ref="HNK48:HNX48"/>
    <mergeCell ref="HNY48:HOL48"/>
    <mergeCell ref="HOM48:HOZ48"/>
    <mergeCell ref="HPA48:HPN48"/>
    <mergeCell ref="HPO48:HQB48"/>
    <mergeCell ref="HQC48:HQP48"/>
    <mergeCell ref="HQQ48:HRD48"/>
    <mergeCell ref="HRE48:HRR48"/>
    <mergeCell ref="HRS48:HSF48"/>
    <mergeCell ref="HIO48:HJB48"/>
    <mergeCell ref="HJC48:HJP48"/>
    <mergeCell ref="HJQ48:HKD48"/>
    <mergeCell ref="HKE48:HKR48"/>
    <mergeCell ref="HKS48:HLF48"/>
    <mergeCell ref="HLG48:HLT48"/>
    <mergeCell ref="HLU48:HMH48"/>
    <mergeCell ref="HMI48:HMV48"/>
    <mergeCell ref="HMW48:HNJ48"/>
    <mergeCell ref="HXC48:HXP48"/>
    <mergeCell ref="HXQ48:HYD48"/>
    <mergeCell ref="HYE48:HYR48"/>
    <mergeCell ref="HYS48:HZF48"/>
    <mergeCell ref="HZG48:HZT48"/>
    <mergeCell ref="HZU48:IAH48"/>
    <mergeCell ref="IAI48:IAV48"/>
    <mergeCell ref="IAW48:IBJ48"/>
    <mergeCell ref="IBK48:IBX48"/>
    <mergeCell ref="HSG48:HST48"/>
    <mergeCell ref="HSU48:HTH48"/>
    <mergeCell ref="HTI48:HTV48"/>
    <mergeCell ref="HTW48:HUJ48"/>
    <mergeCell ref="HUK48:HUX48"/>
    <mergeCell ref="HUY48:HVL48"/>
    <mergeCell ref="HVM48:HVZ48"/>
    <mergeCell ref="HWA48:HWN48"/>
    <mergeCell ref="HWO48:HXB48"/>
    <mergeCell ref="IGU48:IHH48"/>
    <mergeCell ref="IHI48:IHV48"/>
    <mergeCell ref="IHW48:IIJ48"/>
    <mergeCell ref="IIK48:IIX48"/>
    <mergeCell ref="IIY48:IJL48"/>
    <mergeCell ref="IJM48:IJZ48"/>
    <mergeCell ref="IKA48:IKN48"/>
    <mergeCell ref="IKO48:ILB48"/>
    <mergeCell ref="ILC48:ILP48"/>
    <mergeCell ref="IBY48:ICL48"/>
    <mergeCell ref="ICM48:ICZ48"/>
    <mergeCell ref="IDA48:IDN48"/>
    <mergeCell ref="IDO48:IEB48"/>
    <mergeCell ref="IEC48:IEP48"/>
    <mergeCell ref="IEQ48:IFD48"/>
    <mergeCell ref="IFE48:IFR48"/>
    <mergeCell ref="IFS48:IGF48"/>
    <mergeCell ref="IGG48:IGT48"/>
    <mergeCell ref="IQM48:IQZ48"/>
    <mergeCell ref="IRA48:IRN48"/>
    <mergeCell ref="IRO48:ISB48"/>
    <mergeCell ref="ISC48:ISP48"/>
    <mergeCell ref="ISQ48:ITD48"/>
    <mergeCell ref="ITE48:ITR48"/>
    <mergeCell ref="ITS48:IUF48"/>
    <mergeCell ref="IUG48:IUT48"/>
    <mergeCell ref="IUU48:IVH48"/>
    <mergeCell ref="ILQ48:IMD48"/>
    <mergeCell ref="IME48:IMR48"/>
    <mergeCell ref="IMS48:INF48"/>
    <mergeCell ref="ING48:INT48"/>
    <mergeCell ref="INU48:IOH48"/>
    <mergeCell ref="IOI48:IOV48"/>
    <mergeCell ref="IOW48:IPJ48"/>
    <mergeCell ref="IPK48:IPX48"/>
    <mergeCell ref="IPY48:IQL48"/>
    <mergeCell ref="JAE48:JAR48"/>
    <mergeCell ref="JAS48:JBF48"/>
    <mergeCell ref="JBG48:JBT48"/>
    <mergeCell ref="JBU48:JCH48"/>
    <mergeCell ref="JCI48:JCV48"/>
    <mergeCell ref="JCW48:JDJ48"/>
    <mergeCell ref="JDK48:JDX48"/>
    <mergeCell ref="JDY48:JEL48"/>
    <mergeCell ref="JEM48:JEZ48"/>
    <mergeCell ref="IVI48:IVV48"/>
    <mergeCell ref="IVW48:IWJ48"/>
    <mergeCell ref="IWK48:IWX48"/>
    <mergeCell ref="IWY48:IXL48"/>
    <mergeCell ref="IXM48:IXZ48"/>
    <mergeCell ref="IYA48:IYN48"/>
    <mergeCell ref="IYO48:IZB48"/>
    <mergeCell ref="IZC48:IZP48"/>
    <mergeCell ref="IZQ48:JAD48"/>
    <mergeCell ref="JJW48:JKJ48"/>
    <mergeCell ref="JKK48:JKX48"/>
    <mergeCell ref="JKY48:JLL48"/>
    <mergeCell ref="JLM48:JLZ48"/>
    <mergeCell ref="JMA48:JMN48"/>
    <mergeCell ref="JMO48:JNB48"/>
    <mergeCell ref="JNC48:JNP48"/>
    <mergeCell ref="JNQ48:JOD48"/>
    <mergeCell ref="JOE48:JOR48"/>
    <mergeCell ref="JFA48:JFN48"/>
    <mergeCell ref="JFO48:JGB48"/>
    <mergeCell ref="JGC48:JGP48"/>
    <mergeCell ref="JGQ48:JHD48"/>
    <mergeCell ref="JHE48:JHR48"/>
    <mergeCell ref="JHS48:JIF48"/>
    <mergeCell ref="JIG48:JIT48"/>
    <mergeCell ref="JIU48:JJH48"/>
    <mergeCell ref="JJI48:JJV48"/>
    <mergeCell ref="JTO48:JUB48"/>
    <mergeCell ref="JUC48:JUP48"/>
    <mergeCell ref="JUQ48:JVD48"/>
    <mergeCell ref="JVE48:JVR48"/>
    <mergeCell ref="JVS48:JWF48"/>
    <mergeCell ref="JWG48:JWT48"/>
    <mergeCell ref="JWU48:JXH48"/>
    <mergeCell ref="JXI48:JXV48"/>
    <mergeCell ref="JXW48:JYJ48"/>
    <mergeCell ref="JOS48:JPF48"/>
    <mergeCell ref="JPG48:JPT48"/>
    <mergeCell ref="JPU48:JQH48"/>
    <mergeCell ref="JQI48:JQV48"/>
    <mergeCell ref="JQW48:JRJ48"/>
    <mergeCell ref="JRK48:JRX48"/>
    <mergeCell ref="JRY48:JSL48"/>
    <mergeCell ref="JSM48:JSZ48"/>
    <mergeCell ref="JTA48:JTN48"/>
    <mergeCell ref="KDG48:KDT48"/>
    <mergeCell ref="KDU48:KEH48"/>
    <mergeCell ref="KEI48:KEV48"/>
    <mergeCell ref="KEW48:KFJ48"/>
    <mergeCell ref="KFK48:KFX48"/>
    <mergeCell ref="KFY48:KGL48"/>
    <mergeCell ref="KGM48:KGZ48"/>
    <mergeCell ref="KHA48:KHN48"/>
    <mergeCell ref="KHO48:KIB48"/>
    <mergeCell ref="JYK48:JYX48"/>
    <mergeCell ref="JYY48:JZL48"/>
    <mergeCell ref="JZM48:JZZ48"/>
    <mergeCell ref="KAA48:KAN48"/>
    <mergeCell ref="KAO48:KBB48"/>
    <mergeCell ref="KBC48:KBP48"/>
    <mergeCell ref="KBQ48:KCD48"/>
    <mergeCell ref="KCE48:KCR48"/>
    <mergeCell ref="KCS48:KDF48"/>
    <mergeCell ref="KMY48:KNL48"/>
    <mergeCell ref="KNM48:KNZ48"/>
    <mergeCell ref="KOA48:KON48"/>
    <mergeCell ref="KOO48:KPB48"/>
    <mergeCell ref="KPC48:KPP48"/>
    <mergeCell ref="KPQ48:KQD48"/>
    <mergeCell ref="KQE48:KQR48"/>
    <mergeCell ref="KQS48:KRF48"/>
    <mergeCell ref="KRG48:KRT48"/>
    <mergeCell ref="KIC48:KIP48"/>
    <mergeCell ref="KIQ48:KJD48"/>
    <mergeCell ref="KJE48:KJR48"/>
    <mergeCell ref="KJS48:KKF48"/>
    <mergeCell ref="KKG48:KKT48"/>
    <mergeCell ref="KKU48:KLH48"/>
    <mergeCell ref="KLI48:KLV48"/>
    <mergeCell ref="KLW48:KMJ48"/>
    <mergeCell ref="KMK48:KMX48"/>
    <mergeCell ref="KWQ48:KXD48"/>
    <mergeCell ref="KXE48:KXR48"/>
    <mergeCell ref="KXS48:KYF48"/>
    <mergeCell ref="KYG48:KYT48"/>
    <mergeCell ref="KYU48:KZH48"/>
    <mergeCell ref="KZI48:KZV48"/>
    <mergeCell ref="KZW48:LAJ48"/>
    <mergeCell ref="LAK48:LAX48"/>
    <mergeCell ref="LAY48:LBL48"/>
    <mergeCell ref="KRU48:KSH48"/>
    <mergeCell ref="KSI48:KSV48"/>
    <mergeCell ref="KSW48:KTJ48"/>
    <mergeCell ref="KTK48:KTX48"/>
    <mergeCell ref="KTY48:KUL48"/>
    <mergeCell ref="KUM48:KUZ48"/>
    <mergeCell ref="KVA48:KVN48"/>
    <mergeCell ref="KVO48:KWB48"/>
    <mergeCell ref="KWC48:KWP48"/>
    <mergeCell ref="LGI48:LGV48"/>
    <mergeCell ref="LGW48:LHJ48"/>
    <mergeCell ref="LHK48:LHX48"/>
    <mergeCell ref="LHY48:LIL48"/>
    <mergeCell ref="LIM48:LIZ48"/>
    <mergeCell ref="LJA48:LJN48"/>
    <mergeCell ref="LJO48:LKB48"/>
    <mergeCell ref="LKC48:LKP48"/>
    <mergeCell ref="LKQ48:LLD48"/>
    <mergeCell ref="LBM48:LBZ48"/>
    <mergeCell ref="LCA48:LCN48"/>
    <mergeCell ref="LCO48:LDB48"/>
    <mergeCell ref="LDC48:LDP48"/>
    <mergeCell ref="LDQ48:LED48"/>
    <mergeCell ref="LEE48:LER48"/>
    <mergeCell ref="LES48:LFF48"/>
    <mergeCell ref="LFG48:LFT48"/>
    <mergeCell ref="LFU48:LGH48"/>
    <mergeCell ref="LQA48:LQN48"/>
    <mergeCell ref="LQO48:LRB48"/>
    <mergeCell ref="LRC48:LRP48"/>
    <mergeCell ref="LRQ48:LSD48"/>
    <mergeCell ref="LSE48:LSR48"/>
    <mergeCell ref="LSS48:LTF48"/>
    <mergeCell ref="LTG48:LTT48"/>
    <mergeCell ref="LTU48:LUH48"/>
    <mergeCell ref="LUI48:LUV48"/>
    <mergeCell ref="LLE48:LLR48"/>
    <mergeCell ref="LLS48:LMF48"/>
    <mergeCell ref="LMG48:LMT48"/>
    <mergeCell ref="LMU48:LNH48"/>
    <mergeCell ref="LNI48:LNV48"/>
    <mergeCell ref="LNW48:LOJ48"/>
    <mergeCell ref="LOK48:LOX48"/>
    <mergeCell ref="LOY48:LPL48"/>
    <mergeCell ref="LPM48:LPZ48"/>
    <mergeCell ref="LZS48:MAF48"/>
    <mergeCell ref="MAG48:MAT48"/>
    <mergeCell ref="MAU48:MBH48"/>
    <mergeCell ref="MBI48:MBV48"/>
    <mergeCell ref="MBW48:MCJ48"/>
    <mergeCell ref="MCK48:MCX48"/>
    <mergeCell ref="MCY48:MDL48"/>
    <mergeCell ref="MDM48:MDZ48"/>
    <mergeCell ref="MEA48:MEN48"/>
    <mergeCell ref="LUW48:LVJ48"/>
    <mergeCell ref="LVK48:LVX48"/>
    <mergeCell ref="LVY48:LWL48"/>
    <mergeCell ref="LWM48:LWZ48"/>
    <mergeCell ref="LXA48:LXN48"/>
    <mergeCell ref="LXO48:LYB48"/>
    <mergeCell ref="LYC48:LYP48"/>
    <mergeCell ref="LYQ48:LZD48"/>
    <mergeCell ref="LZE48:LZR48"/>
    <mergeCell ref="MJK48:MJX48"/>
    <mergeCell ref="MJY48:MKL48"/>
    <mergeCell ref="MKM48:MKZ48"/>
    <mergeCell ref="MLA48:MLN48"/>
    <mergeCell ref="MLO48:MMB48"/>
    <mergeCell ref="MMC48:MMP48"/>
    <mergeCell ref="MMQ48:MND48"/>
    <mergeCell ref="MNE48:MNR48"/>
    <mergeCell ref="MNS48:MOF48"/>
    <mergeCell ref="MEO48:MFB48"/>
    <mergeCell ref="MFC48:MFP48"/>
    <mergeCell ref="MFQ48:MGD48"/>
    <mergeCell ref="MGE48:MGR48"/>
    <mergeCell ref="MGS48:MHF48"/>
    <mergeCell ref="MHG48:MHT48"/>
    <mergeCell ref="MHU48:MIH48"/>
    <mergeCell ref="MII48:MIV48"/>
    <mergeCell ref="MIW48:MJJ48"/>
    <mergeCell ref="MTC48:MTP48"/>
    <mergeCell ref="MTQ48:MUD48"/>
    <mergeCell ref="MUE48:MUR48"/>
    <mergeCell ref="MUS48:MVF48"/>
    <mergeCell ref="MVG48:MVT48"/>
    <mergeCell ref="MVU48:MWH48"/>
    <mergeCell ref="MWI48:MWV48"/>
    <mergeCell ref="MWW48:MXJ48"/>
    <mergeCell ref="MXK48:MXX48"/>
    <mergeCell ref="MOG48:MOT48"/>
    <mergeCell ref="MOU48:MPH48"/>
    <mergeCell ref="MPI48:MPV48"/>
    <mergeCell ref="MPW48:MQJ48"/>
    <mergeCell ref="MQK48:MQX48"/>
    <mergeCell ref="MQY48:MRL48"/>
    <mergeCell ref="MRM48:MRZ48"/>
    <mergeCell ref="MSA48:MSN48"/>
    <mergeCell ref="MSO48:MTB48"/>
    <mergeCell ref="NCU48:NDH48"/>
    <mergeCell ref="NDI48:NDV48"/>
    <mergeCell ref="NDW48:NEJ48"/>
    <mergeCell ref="NEK48:NEX48"/>
    <mergeCell ref="NEY48:NFL48"/>
    <mergeCell ref="NFM48:NFZ48"/>
    <mergeCell ref="NGA48:NGN48"/>
    <mergeCell ref="NGO48:NHB48"/>
    <mergeCell ref="NHC48:NHP48"/>
    <mergeCell ref="MXY48:MYL48"/>
    <mergeCell ref="MYM48:MYZ48"/>
    <mergeCell ref="MZA48:MZN48"/>
    <mergeCell ref="MZO48:NAB48"/>
    <mergeCell ref="NAC48:NAP48"/>
    <mergeCell ref="NAQ48:NBD48"/>
    <mergeCell ref="NBE48:NBR48"/>
    <mergeCell ref="NBS48:NCF48"/>
    <mergeCell ref="NCG48:NCT48"/>
    <mergeCell ref="NMM48:NMZ48"/>
    <mergeCell ref="NNA48:NNN48"/>
    <mergeCell ref="NNO48:NOB48"/>
    <mergeCell ref="NOC48:NOP48"/>
    <mergeCell ref="NOQ48:NPD48"/>
    <mergeCell ref="NPE48:NPR48"/>
    <mergeCell ref="NPS48:NQF48"/>
    <mergeCell ref="NQG48:NQT48"/>
    <mergeCell ref="NQU48:NRH48"/>
    <mergeCell ref="NHQ48:NID48"/>
    <mergeCell ref="NIE48:NIR48"/>
    <mergeCell ref="NIS48:NJF48"/>
    <mergeCell ref="NJG48:NJT48"/>
    <mergeCell ref="NJU48:NKH48"/>
    <mergeCell ref="NKI48:NKV48"/>
    <mergeCell ref="NKW48:NLJ48"/>
    <mergeCell ref="NLK48:NLX48"/>
    <mergeCell ref="NLY48:NML48"/>
    <mergeCell ref="NWE48:NWR48"/>
    <mergeCell ref="NWS48:NXF48"/>
    <mergeCell ref="NXG48:NXT48"/>
    <mergeCell ref="NXU48:NYH48"/>
    <mergeCell ref="NYI48:NYV48"/>
    <mergeCell ref="NYW48:NZJ48"/>
    <mergeCell ref="NZK48:NZX48"/>
    <mergeCell ref="NZY48:OAL48"/>
    <mergeCell ref="OAM48:OAZ48"/>
    <mergeCell ref="NRI48:NRV48"/>
    <mergeCell ref="NRW48:NSJ48"/>
    <mergeCell ref="NSK48:NSX48"/>
    <mergeCell ref="NSY48:NTL48"/>
    <mergeCell ref="NTM48:NTZ48"/>
    <mergeCell ref="NUA48:NUN48"/>
    <mergeCell ref="NUO48:NVB48"/>
    <mergeCell ref="NVC48:NVP48"/>
    <mergeCell ref="NVQ48:NWD48"/>
    <mergeCell ref="OFW48:OGJ48"/>
    <mergeCell ref="OGK48:OGX48"/>
    <mergeCell ref="OGY48:OHL48"/>
    <mergeCell ref="OHM48:OHZ48"/>
    <mergeCell ref="OIA48:OIN48"/>
    <mergeCell ref="OIO48:OJB48"/>
    <mergeCell ref="OJC48:OJP48"/>
    <mergeCell ref="OJQ48:OKD48"/>
    <mergeCell ref="OKE48:OKR48"/>
    <mergeCell ref="OBA48:OBN48"/>
    <mergeCell ref="OBO48:OCB48"/>
    <mergeCell ref="OCC48:OCP48"/>
    <mergeCell ref="OCQ48:ODD48"/>
    <mergeCell ref="ODE48:ODR48"/>
    <mergeCell ref="ODS48:OEF48"/>
    <mergeCell ref="OEG48:OET48"/>
    <mergeCell ref="OEU48:OFH48"/>
    <mergeCell ref="OFI48:OFV48"/>
    <mergeCell ref="OPO48:OQB48"/>
    <mergeCell ref="OQC48:OQP48"/>
    <mergeCell ref="OQQ48:ORD48"/>
    <mergeCell ref="ORE48:ORR48"/>
    <mergeCell ref="ORS48:OSF48"/>
    <mergeCell ref="OSG48:OST48"/>
    <mergeCell ref="OSU48:OTH48"/>
    <mergeCell ref="OTI48:OTV48"/>
    <mergeCell ref="OTW48:OUJ48"/>
    <mergeCell ref="OKS48:OLF48"/>
    <mergeCell ref="OLG48:OLT48"/>
    <mergeCell ref="OLU48:OMH48"/>
    <mergeCell ref="OMI48:OMV48"/>
    <mergeCell ref="OMW48:ONJ48"/>
    <mergeCell ref="ONK48:ONX48"/>
    <mergeCell ref="ONY48:OOL48"/>
    <mergeCell ref="OOM48:OOZ48"/>
    <mergeCell ref="OPA48:OPN48"/>
    <mergeCell ref="OZG48:OZT48"/>
    <mergeCell ref="OZU48:PAH48"/>
    <mergeCell ref="PAI48:PAV48"/>
    <mergeCell ref="PAW48:PBJ48"/>
    <mergeCell ref="PBK48:PBX48"/>
    <mergeCell ref="PBY48:PCL48"/>
    <mergeCell ref="PCM48:PCZ48"/>
    <mergeCell ref="PDA48:PDN48"/>
    <mergeCell ref="PDO48:PEB48"/>
    <mergeCell ref="OUK48:OUX48"/>
    <mergeCell ref="OUY48:OVL48"/>
    <mergeCell ref="OVM48:OVZ48"/>
    <mergeCell ref="OWA48:OWN48"/>
    <mergeCell ref="OWO48:OXB48"/>
    <mergeCell ref="OXC48:OXP48"/>
    <mergeCell ref="OXQ48:OYD48"/>
    <mergeCell ref="OYE48:OYR48"/>
    <mergeCell ref="OYS48:OZF48"/>
    <mergeCell ref="PIY48:PJL48"/>
    <mergeCell ref="PJM48:PJZ48"/>
    <mergeCell ref="PKA48:PKN48"/>
    <mergeCell ref="PKO48:PLB48"/>
    <mergeCell ref="PLC48:PLP48"/>
    <mergeCell ref="PLQ48:PMD48"/>
    <mergeCell ref="PME48:PMR48"/>
    <mergeCell ref="PMS48:PNF48"/>
    <mergeCell ref="PNG48:PNT48"/>
    <mergeCell ref="PEC48:PEP48"/>
    <mergeCell ref="PEQ48:PFD48"/>
    <mergeCell ref="PFE48:PFR48"/>
    <mergeCell ref="PFS48:PGF48"/>
    <mergeCell ref="PGG48:PGT48"/>
    <mergeCell ref="PGU48:PHH48"/>
    <mergeCell ref="PHI48:PHV48"/>
    <mergeCell ref="PHW48:PIJ48"/>
    <mergeCell ref="PIK48:PIX48"/>
    <mergeCell ref="PSQ48:PTD48"/>
    <mergeCell ref="PTE48:PTR48"/>
    <mergeCell ref="PTS48:PUF48"/>
    <mergeCell ref="PUG48:PUT48"/>
    <mergeCell ref="PUU48:PVH48"/>
    <mergeCell ref="PVI48:PVV48"/>
    <mergeCell ref="PVW48:PWJ48"/>
    <mergeCell ref="PWK48:PWX48"/>
    <mergeCell ref="PWY48:PXL48"/>
    <mergeCell ref="PNU48:POH48"/>
    <mergeCell ref="POI48:POV48"/>
    <mergeCell ref="POW48:PPJ48"/>
    <mergeCell ref="PPK48:PPX48"/>
    <mergeCell ref="PPY48:PQL48"/>
    <mergeCell ref="PQM48:PQZ48"/>
    <mergeCell ref="PRA48:PRN48"/>
    <mergeCell ref="PRO48:PSB48"/>
    <mergeCell ref="PSC48:PSP48"/>
    <mergeCell ref="QCI48:QCV48"/>
    <mergeCell ref="QCW48:QDJ48"/>
    <mergeCell ref="QDK48:QDX48"/>
    <mergeCell ref="QDY48:QEL48"/>
    <mergeCell ref="QEM48:QEZ48"/>
    <mergeCell ref="QFA48:QFN48"/>
    <mergeCell ref="QFO48:QGB48"/>
    <mergeCell ref="QGC48:QGP48"/>
    <mergeCell ref="QGQ48:QHD48"/>
    <mergeCell ref="PXM48:PXZ48"/>
    <mergeCell ref="PYA48:PYN48"/>
    <mergeCell ref="PYO48:PZB48"/>
    <mergeCell ref="PZC48:PZP48"/>
    <mergeCell ref="PZQ48:QAD48"/>
    <mergeCell ref="QAE48:QAR48"/>
    <mergeCell ref="QAS48:QBF48"/>
    <mergeCell ref="QBG48:QBT48"/>
    <mergeCell ref="QBU48:QCH48"/>
    <mergeCell ref="QMA48:QMN48"/>
    <mergeCell ref="QMO48:QNB48"/>
    <mergeCell ref="QNC48:QNP48"/>
    <mergeCell ref="QNQ48:QOD48"/>
    <mergeCell ref="QOE48:QOR48"/>
    <mergeCell ref="QOS48:QPF48"/>
    <mergeCell ref="QPG48:QPT48"/>
    <mergeCell ref="QPU48:QQH48"/>
    <mergeCell ref="QQI48:QQV48"/>
    <mergeCell ref="QHE48:QHR48"/>
    <mergeCell ref="QHS48:QIF48"/>
    <mergeCell ref="QIG48:QIT48"/>
    <mergeCell ref="QIU48:QJH48"/>
    <mergeCell ref="QJI48:QJV48"/>
    <mergeCell ref="QJW48:QKJ48"/>
    <mergeCell ref="QKK48:QKX48"/>
    <mergeCell ref="QKY48:QLL48"/>
    <mergeCell ref="QLM48:QLZ48"/>
    <mergeCell ref="QVS48:QWF48"/>
    <mergeCell ref="QWG48:QWT48"/>
    <mergeCell ref="QWU48:QXH48"/>
    <mergeCell ref="QXI48:QXV48"/>
    <mergeCell ref="QXW48:QYJ48"/>
    <mergeCell ref="QYK48:QYX48"/>
    <mergeCell ref="QYY48:QZL48"/>
    <mergeCell ref="QZM48:QZZ48"/>
    <mergeCell ref="RAA48:RAN48"/>
    <mergeCell ref="QQW48:QRJ48"/>
    <mergeCell ref="QRK48:QRX48"/>
    <mergeCell ref="QRY48:QSL48"/>
    <mergeCell ref="QSM48:QSZ48"/>
    <mergeCell ref="QTA48:QTN48"/>
    <mergeCell ref="QTO48:QUB48"/>
    <mergeCell ref="QUC48:QUP48"/>
    <mergeCell ref="QUQ48:QVD48"/>
    <mergeCell ref="QVE48:QVR48"/>
    <mergeCell ref="RFK48:RFX48"/>
    <mergeCell ref="RFY48:RGL48"/>
    <mergeCell ref="RGM48:RGZ48"/>
    <mergeCell ref="RHA48:RHN48"/>
    <mergeCell ref="RHO48:RIB48"/>
    <mergeCell ref="RIC48:RIP48"/>
    <mergeCell ref="RIQ48:RJD48"/>
    <mergeCell ref="RJE48:RJR48"/>
    <mergeCell ref="RJS48:RKF48"/>
    <mergeCell ref="RAO48:RBB48"/>
    <mergeCell ref="RBC48:RBP48"/>
    <mergeCell ref="RBQ48:RCD48"/>
    <mergeCell ref="RCE48:RCR48"/>
    <mergeCell ref="RCS48:RDF48"/>
    <mergeCell ref="RDG48:RDT48"/>
    <mergeCell ref="RDU48:REH48"/>
    <mergeCell ref="REI48:REV48"/>
    <mergeCell ref="REW48:RFJ48"/>
    <mergeCell ref="RPC48:RPP48"/>
    <mergeCell ref="RPQ48:RQD48"/>
    <mergeCell ref="RQE48:RQR48"/>
    <mergeCell ref="RQS48:RRF48"/>
    <mergeCell ref="RRG48:RRT48"/>
    <mergeCell ref="RRU48:RSH48"/>
    <mergeCell ref="RSI48:RSV48"/>
    <mergeCell ref="RSW48:RTJ48"/>
    <mergeCell ref="RTK48:RTX48"/>
    <mergeCell ref="RKG48:RKT48"/>
    <mergeCell ref="RKU48:RLH48"/>
    <mergeCell ref="RLI48:RLV48"/>
    <mergeCell ref="RLW48:RMJ48"/>
    <mergeCell ref="RMK48:RMX48"/>
    <mergeCell ref="RMY48:RNL48"/>
    <mergeCell ref="RNM48:RNZ48"/>
    <mergeCell ref="ROA48:RON48"/>
    <mergeCell ref="ROO48:RPB48"/>
    <mergeCell ref="RYU48:RZH48"/>
    <mergeCell ref="RZI48:RZV48"/>
    <mergeCell ref="RZW48:SAJ48"/>
    <mergeCell ref="SAK48:SAX48"/>
    <mergeCell ref="SAY48:SBL48"/>
    <mergeCell ref="SBM48:SBZ48"/>
    <mergeCell ref="SCA48:SCN48"/>
    <mergeCell ref="SCO48:SDB48"/>
    <mergeCell ref="SDC48:SDP48"/>
    <mergeCell ref="RTY48:RUL48"/>
    <mergeCell ref="RUM48:RUZ48"/>
    <mergeCell ref="RVA48:RVN48"/>
    <mergeCell ref="RVO48:RWB48"/>
    <mergeCell ref="RWC48:RWP48"/>
    <mergeCell ref="RWQ48:RXD48"/>
    <mergeCell ref="RXE48:RXR48"/>
    <mergeCell ref="RXS48:RYF48"/>
    <mergeCell ref="RYG48:RYT48"/>
    <mergeCell ref="SIM48:SIZ48"/>
    <mergeCell ref="SJA48:SJN48"/>
    <mergeCell ref="SJO48:SKB48"/>
    <mergeCell ref="SKC48:SKP48"/>
    <mergeCell ref="SKQ48:SLD48"/>
    <mergeCell ref="SLE48:SLR48"/>
    <mergeCell ref="SLS48:SMF48"/>
    <mergeCell ref="SMG48:SMT48"/>
    <mergeCell ref="SMU48:SNH48"/>
    <mergeCell ref="SDQ48:SED48"/>
    <mergeCell ref="SEE48:SER48"/>
    <mergeCell ref="SES48:SFF48"/>
    <mergeCell ref="SFG48:SFT48"/>
    <mergeCell ref="SFU48:SGH48"/>
    <mergeCell ref="SGI48:SGV48"/>
    <mergeCell ref="SGW48:SHJ48"/>
    <mergeCell ref="SHK48:SHX48"/>
    <mergeCell ref="SHY48:SIL48"/>
    <mergeCell ref="SSE48:SSR48"/>
    <mergeCell ref="SSS48:STF48"/>
    <mergeCell ref="STG48:STT48"/>
    <mergeCell ref="STU48:SUH48"/>
    <mergeCell ref="SUI48:SUV48"/>
    <mergeCell ref="SUW48:SVJ48"/>
    <mergeCell ref="SVK48:SVX48"/>
    <mergeCell ref="SVY48:SWL48"/>
    <mergeCell ref="SWM48:SWZ48"/>
    <mergeCell ref="SNI48:SNV48"/>
    <mergeCell ref="SNW48:SOJ48"/>
    <mergeCell ref="SOK48:SOX48"/>
    <mergeCell ref="SOY48:SPL48"/>
    <mergeCell ref="SPM48:SPZ48"/>
    <mergeCell ref="SQA48:SQN48"/>
    <mergeCell ref="SQO48:SRB48"/>
    <mergeCell ref="SRC48:SRP48"/>
    <mergeCell ref="SRQ48:SSD48"/>
    <mergeCell ref="TBW48:TCJ48"/>
    <mergeCell ref="TCK48:TCX48"/>
    <mergeCell ref="TCY48:TDL48"/>
    <mergeCell ref="TDM48:TDZ48"/>
    <mergeCell ref="TEA48:TEN48"/>
    <mergeCell ref="TEO48:TFB48"/>
    <mergeCell ref="TFC48:TFP48"/>
    <mergeCell ref="TFQ48:TGD48"/>
    <mergeCell ref="TGE48:TGR48"/>
    <mergeCell ref="SXA48:SXN48"/>
    <mergeCell ref="SXO48:SYB48"/>
    <mergeCell ref="SYC48:SYP48"/>
    <mergeCell ref="SYQ48:SZD48"/>
    <mergeCell ref="SZE48:SZR48"/>
    <mergeCell ref="SZS48:TAF48"/>
    <mergeCell ref="TAG48:TAT48"/>
    <mergeCell ref="TAU48:TBH48"/>
    <mergeCell ref="TBI48:TBV48"/>
    <mergeCell ref="TLO48:TMB48"/>
    <mergeCell ref="TMC48:TMP48"/>
    <mergeCell ref="TMQ48:TND48"/>
    <mergeCell ref="TNE48:TNR48"/>
    <mergeCell ref="TNS48:TOF48"/>
    <mergeCell ref="TOG48:TOT48"/>
    <mergeCell ref="TOU48:TPH48"/>
    <mergeCell ref="TPI48:TPV48"/>
    <mergeCell ref="TPW48:TQJ48"/>
    <mergeCell ref="TGS48:THF48"/>
    <mergeCell ref="THG48:THT48"/>
    <mergeCell ref="THU48:TIH48"/>
    <mergeCell ref="TII48:TIV48"/>
    <mergeCell ref="TIW48:TJJ48"/>
    <mergeCell ref="TJK48:TJX48"/>
    <mergeCell ref="TJY48:TKL48"/>
    <mergeCell ref="TKM48:TKZ48"/>
    <mergeCell ref="TLA48:TLN48"/>
    <mergeCell ref="TVG48:TVT48"/>
    <mergeCell ref="TVU48:TWH48"/>
    <mergeCell ref="TWI48:TWV48"/>
    <mergeCell ref="TWW48:TXJ48"/>
    <mergeCell ref="TXK48:TXX48"/>
    <mergeCell ref="TXY48:TYL48"/>
    <mergeCell ref="TYM48:TYZ48"/>
    <mergeCell ref="TZA48:TZN48"/>
    <mergeCell ref="TZO48:UAB48"/>
    <mergeCell ref="TQK48:TQX48"/>
    <mergeCell ref="TQY48:TRL48"/>
    <mergeCell ref="TRM48:TRZ48"/>
    <mergeCell ref="TSA48:TSN48"/>
    <mergeCell ref="TSO48:TTB48"/>
    <mergeCell ref="TTC48:TTP48"/>
    <mergeCell ref="TTQ48:TUD48"/>
    <mergeCell ref="TUE48:TUR48"/>
    <mergeCell ref="TUS48:TVF48"/>
    <mergeCell ref="UEY48:UFL48"/>
    <mergeCell ref="UFM48:UFZ48"/>
    <mergeCell ref="UGA48:UGN48"/>
    <mergeCell ref="UGO48:UHB48"/>
    <mergeCell ref="UHC48:UHP48"/>
    <mergeCell ref="UHQ48:UID48"/>
    <mergeCell ref="UIE48:UIR48"/>
    <mergeCell ref="UIS48:UJF48"/>
    <mergeCell ref="UJG48:UJT48"/>
    <mergeCell ref="UAC48:UAP48"/>
    <mergeCell ref="UAQ48:UBD48"/>
    <mergeCell ref="UBE48:UBR48"/>
    <mergeCell ref="UBS48:UCF48"/>
    <mergeCell ref="UCG48:UCT48"/>
    <mergeCell ref="UCU48:UDH48"/>
    <mergeCell ref="UDI48:UDV48"/>
    <mergeCell ref="UDW48:UEJ48"/>
    <mergeCell ref="UEK48:UEX48"/>
    <mergeCell ref="UOQ48:UPD48"/>
    <mergeCell ref="UPE48:UPR48"/>
    <mergeCell ref="UPS48:UQF48"/>
    <mergeCell ref="UQG48:UQT48"/>
    <mergeCell ref="UQU48:URH48"/>
    <mergeCell ref="URI48:URV48"/>
    <mergeCell ref="URW48:USJ48"/>
    <mergeCell ref="USK48:USX48"/>
    <mergeCell ref="USY48:UTL48"/>
    <mergeCell ref="UJU48:UKH48"/>
    <mergeCell ref="UKI48:UKV48"/>
    <mergeCell ref="UKW48:ULJ48"/>
    <mergeCell ref="ULK48:ULX48"/>
    <mergeCell ref="ULY48:UML48"/>
    <mergeCell ref="UMM48:UMZ48"/>
    <mergeCell ref="UNA48:UNN48"/>
    <mergeCell ref="UNO48:UOB48"/>
    <mergeCell ref="UOC48:UOP48"/>
    <mergeCell ref="UYI48:UYV48"/>
    <mergeCell ref="UYW48:UZJ48"/>
    <mergeCell ref="UZK48:UZX48"/>
    <mergeCell ref="UZY48:VAL48"/>
    <mergeCell ref="VAM48:VAZ48"/>
    <mergeCell ref="VBA48:VBN48"/>
    <mergeCell ref="VBO48:VCB48"/>
    <mergeCell ref="VCC48:VCP48"/>
    <mergeCell ref="VCQ48:VDD48"/>
    <mergeCell ref="UTM48:UTZ48"/>
    <mergeCell ref="UUA48:UUN48"/>
    <mergeCell ref="UUO48:UVB48"/>
    <mergeCell ref="UVC48:UVP48"/>
    <mergeCell ref="UVQ48:UWD48"/>
    <mergeCell ref="UWE48:UWR48"/>
    <mergeCell ref="UWS48:UXF48"/>
    <mergeCell ref="UXG48:UXT48"/>
    <mergeCell ref="UXU48:UYH48"/>
    <mergeCell ref="VIA48:VIN48"/>
    <mergeCell ref="VIO48:VJB48"/>
    <mergeCell ref="VJC48:VJP48"/>
    <mergeCell ref="VJQ48:VKD48"/>
    <mergeCell ref="VKE48:VKR48"/>
    <mergeCell ref="VKS48:VLF48"/>
    <mergeCell ref="VLG48:VLT48"/>
    <mergeCell ref="VLU48:VMH48"/>
    <mergeCell ref="VMI48:VMV48"/>
    <mergeCell ref="VDE48:VDR48"/>
    <mergeCell ref="VDS48:VEF48"/>
    <mergeCell ref="VEG48:VET48"/>
    <mergeCell ref="VEU48:VFH48"/>
    <mergeCell ref="VFI48:VFV48"/>
    <mergeCell ref="VFW48:VGJ48"/>
    <mergeCell ref="VGK48:VGX48"/>
    <mergeCell ref="VGY48:VHL48"/>
    <mergeCell ref="VHM48:VHZ48"/>
    <mergeCell ref="VRS48:VSF48"/>
    <mergeCell ref="VSG48:VST48"/>
    <mergeCell ref="VSU48:VTH48"/>
    <mergeCell ref="VTI48:VTV48"/>
    <mergeCell ref="VTW48:VUJ48"/>
    <mergeCell ref="VUK48:VUX48"/>
    <mergeCell ref="VUY48:VVL48"/>
    <mergeCell ref="VVM48:VVZ48"/>
    <mergeCell ref="VWA48:VWN48"/>
    <mergeCell ref="VMW48:VNJ48"/>
    <mergeCell ref="VNK48:VNX48"/>
    <mergeCell ref="VNY48:VOL48"/>
    <mergeCell ref="VOM48:VOZ48"/>
    <mergeCell ref="VPA48:VPN48"/>
    <mergeCell ref="VPO48:VQB48"/>
    <mergeCell ref="VQC48:VQP48"/>
    <mergeCell ref="VQQ48:VRD48"/>
    <mergeCell ref="VRE48:VRR48"/>
    <mergeCell ref="WBK48:WBX48"/>
    <mergeCell ref="WBY48:WCL48"/>
    <mergeCell ref="WCM48:WCZ48"/>
    <mergeCell ref="WDA48:WDN48"/>
    <mergeCell ref="WDO48:WEB48"/>
    <mergeCell ref="WEC48:WEP48"/>
    <mergeCell ref="WEQ48:WFD48"/>
    <mergeCell ref="WFE48:WFR48"/>
    <mergeCell ref="WFS48:WGF48"/>
    <mergeCell ref="VWO48:VXB48"/>
    <mergeCell ref="VXC48:VXP48"/>
    <mergeCell ref="VXQ48:VYD48"/>
    <mergeCell ref="VYE48:VYR48"/>
    <mergeCell ref="VYS48:VZF48"/>
    <mergeCell ref="VZG48:VZT48"/>
    <mergeCell ref="VZU48:WAH48"/>
    <mergeCell ref="WAI48:WAV48"/>
    <mergeCell ref="WAW48:WBJ48"/>
    <mergeCell ref="A7:N7"/>
    <mergeCell ref="A65:N65"/>
    <mergeCell ref="A113:N113"/>
    <mergeCell ref="A15:N15"/>
    <mergeCell ref="A9:N9"/>
    <mergeCell ref="A5:N5"/>
    <mergeCell ref="A128:N128"/>
    <mergeCell ref="WZQ48:XAD48"/>
    <mergeCell ref="XAE48:XAR48"/>
    <mergeCell ref="XAS48:XBF48"/>
    <mergeCell ref="XBG48:XBT48"/>
    <mergeCell ref="XBU48:XCH48"/>
    <mergeCell ref="XCI48:XCV48"/>
    <mergeCell ref="XCW48:XDJ48"/>
    <mergeCell ref="XDK48:XDX48"/>
    <mergeCell ref="XDY48:XEL48"/>
    <mergeCell ref="WUU48:WVH48"/>
    <mergeCell ref="WVI48:WVV48"/>
    <mergeCell ref="WVW48:WWJ48"/>
    <mergeCell ref="WWK48:WWX48"/>
    <mergeCell ref="WWY48:WXL48"/>
    <mergeCell ref="WXM48:WXZ48"/>
    <mergeCell ref="WYA48:WYN48"/>
    <mergeCell ref="WYO48:WZB48"/>
    <mergeCell ref="WZC48:WZP48"/>
    <mergeCell ref="WPY48:WQL48"/>
    <mergeCell ref="WQM48:WQZ48"/>
    <mergeCell ref="WRA48:WRN48"/>
    <mergeCell ref="WRO48:WSB48"/>
    <mergeCell ref="WSC48:WSP48"/>
    <mergeCell ref="WSQ48:WTD48"/>
    <mergeCell ref="WHW48:WIJ48"/>
    <mergeCell ref="XEM48:XEZ48"/>
    <mergeCell ref="WTE48:WTR48"/>
    <mergeCell ref="WTS48:WUF48"/>
    <mergeCell ref="WUG48:WUT48"/>
    <mergeCell ref="WLC48:WLP48"/>
    <mergeCell ref="WLQ48:WMD48"/>
    <mergeCell ref="WME48:WMR48"/>
    <mergeCell ref="WMS48:WNF48"/>
    <mergeCell ref="WNG48:WNT48"/>
    <mergeCell ref="WNU48:WOH48"/>
    <mergeCell ref="WOI48:WOV48"/>
    <mergeCell ref="WOW48:WPJ48"/>
    <mergeCell ref="WPK48:WPX48"/>
    <mergeCell ref="WGG48:WGT48"/>
    <mergeCell ref="WGU48:WHH48"/>
    <mergeCell ref="WHI48:WHV48"/>
    <mergeCell ref="XFA48:XFD48"/>
    <mergeCell ref="WIK48:WIX48"/>
    <mergeCell ref="WIY48:WJL48"/>
    <mergeCell ref="WJM48:WJZ48"/>
    <mergeCell ref="WKA48:WKN48"/>
    <mergeCell ref="WKO48:WLB48"/>
    <mergeCell ref="A88:N88"/>
    <mergeCell ref="A87:N87"/>
    <mergeCell ref="O88:AB88"/>
    <mergeCell ref="AC88:AP88"/>
    <mergeCell ref="AQ88:BD88"/>
    <mergeCell ref="BE88:BR88"/>
    <mergeCell ref="BS88:CF88"/>
    <mergeCell ref="CG88:CT88"/>
    <mergeCell ref="CU88:DH88"/>
    <mergeCell ref="DI88:DV88"/>
    <mergeCell ref="DW88:EJ88"/>
    <mergeCell ref="EK88:EX88"/>
    <mergeCell ref="EY88:FL88"/>
    <mergeCell ref="FM88:FZ88"/>
    <mergeCell ref="GA88:GN88"/>
    <mergeCell ref="GO88:HB88"/>
    <mergeCell ref="HC88:HP88"/>
    <mergeCell ref="HQ88:ID88"/>
    <mergeCell ref="IE88:IR88"/>
    <mergeCell ref="IS88:JF88"/>
    <mergeCell ref="JG88:JT88"/>
    <mergeCell ref="JU88:KH88"/>
    <mergeCell ref="KI88:KV88"/>
    <mergeCell ref="KW88:LJ88"/>
    <mergeCell ref="LK88:LX88"/>
    <mergeCell ref="LY88:ML88"/>
    <mergeCell ref="MM88:MZ88"/>
    <mergeCell ref="NA88:NN88"/>
    <mergeCell ref="NO88:OB88"/>
    <mergeCell ref="OC88:OP88"/>
    <mergeCell ref="OQ88:PD88"/>
    <mergeCell ref="PE88:PR88"/>
    <mergeCell ref="PS88:QF88"/>
    <mergeCell ref="QG88:QT88"/>
    <mergeCell ref="QU88:RH88"/>
    <mergeCell ref="RI88:RV88"/>
    <mergeCell ref="RW88:SJ88"/>
    <mergeCell ref="SK88:SX88"/>
    <mergeCell ref="SY88:TL88"/>
    <mergeCell ref="TM88:TZ88"/>
    <mergeCell ref="UA88:UN88"/>
    <mergeCell ref="UO88:VB88"/>
    <mergeCell ref="VC88:VP88"/>
    <mergeCell ref="VQ88:WD88"/>
    <mergeCell ref="WE88:WR88"/>
    <mergeCell ref="WS88:XF88"/>
    <mergeCell ref="XG88:XT88"/>
    <mergeCell ref="XU88:YH88"/>
    <mergeCell ref="YI88:YV88"/>
    <mergeCell ref="YW88:ZJ88"/>
    <mergeCell ref="ZK88:ZX88"/>
    <mergeCell ref="ZY88:AAL88"/>
    <mergeCell ref="AAM88:AAZ88"/>
    <mergeCell ref="ABA88:ABN88"/>
    <mergeCell ref="ABO88:ACB88"/>
    <mergeCell ref="ACC88:ACP88"/>
    <mergeCell ref="ACQ88:ADD88"/>
    <mergeCell ref="ADE88:ADR88"/>
    <mergeCell ref="ADS88:AEF88"/>
    <mergeCell ref="AEG88:AET88"/>
    <mergeCell ref="AEU88:AFH88"/>
    <mergeCell ref="AFI88:AFV88"/>
    <mergeCell ref="AFW88:AGJ88"/>
    <mergeCell ref="AGK88:AGX88"/>
    <mergeCell ref="AGY88:AHL88"/>
    <mergeCell ref="AHM88:AHZ88"/>
    <mergeCell ref="AIA88:AIN88"/>
    <mergeCell ref="AIO88:AJB88"/>
    <mergeCell ref="AJC88:AJP88"/>
    <mergeCell ref="AJQ88:AKD88"/>
    <mergeCell ref="AKE88:AKR88"/>
    <mergeCell ref="AKS88:ALF88"/>
    <mergeCell ref="ALG88:ALT88"/>
    <mergeCell ref="ALU88:AMH88"/>
    <mergeCell ref="AMI88:AMV88"/>
    <mergeCell ref="AMW88:ANJ88"/>
    <mergeCell ref="ANK88:ANX88"/>
    <mergeCell ref="ANY88:AOL88"/>
    <mergeCell ref="AOM88:AOZ88"/>
    <mergeCell ref="APA88:APN88"/>
    <mergeCell ref="APO88:AQB88"/>
    <mergeCell ref="AQC88:AQP88"/>
    <mergeCell ref="AQQ88:ARD88"/>
    <mergeCell ref="ARE88:ARR88"/>
    <mergeCell ref="ARS88:ASF88"/>
    <mergeCell ref="ASG88:AST88"/>
    <mergeCell ref="ASU88:ATH88"/>
    <mergeCell ref="ATI88:ATV88"/>
    <mergeCell ref="ATW88:AUJ88"/>
    <mergeCell ref="AUK88:AUX88"/>
    <mergeCell ref="AUY88:AVL88"/>
    <mergeCell ref="AVM88:AVZ88"/>
    <mergeCell ref="AWA88:AWN88"/>
    <mergeCell ref="AWO88:AXB88"/>
    <mergeCell ref="AXC88:AXP88"/>
    <mergeCell ref="AXQ88:AYD88"/>
    <mergeCell ref="AYE88:AYR88"/>
    <mergeCell ref="AYS88:AZF88"/>
    <mergeCell ref="AZG88:AZT88"/>
    <mergeCell ref="AZU88:BAH88"/>
    <mergeCell ref="BAI88:BAV88"/>
    <mergeCell ref="BAW88:BBJ88"/>
    <mergeCell ref="BBK88:BBX88"/>
    <mergeCell ref="BBY88:BCL88"/>
    <mergeCell ref="BCM88:BCZ88"/>
    <mergeCell ref="BDA88:BDN88"/>
    <mergeCell ref="BDO88:BEB88"/>
    <mergeCell ref="BEC88:BEP88"/>
    <mergeCell ref="BEQ88:BFD88"/>
    <mergeCell ref="BFE88:BFR88"/>
    <mergeCell ref="BFS88:BGF88"/>
    <mergeCell ref="BGG88:BGT88"/>
    <mergeCell ref="BGU88:BHH88"/>
    <mergeCell ref="BHI88:BHV88"/>
    <mergeCell ref="BHW88:BIJ88"/>
    <mergeCell ref="BIK88:BIX88"/>
    <mergeCell ref="BIY88:BJL88"/>
    <mergeCell ref="BJM88:BJZ88"/>
    <mergeCell ref="BKA88:BKN88"/>
    <mergeCell ref="BKO88:BLB88"/>
    <mergeCell ref="BLC88:BLP88"/>
    <mergeCell ref="BLQ88:BMD88"/>
    <mergeCell ref="BME88:BMR88"/>
    <mergeCell ref="BMS88:BNF88"/>
    <mergeCell ref="BNG88:BNT88"/>
    <mergeCell ref="BNU88:BOH88"/>
    <mergeCell ref="BOI88:BOV88"/>
    <mergeCell ref="BOW88:BPJ88"/>
    <mergeCell ref="BPK88:BPX88"/>
    <mergeCell ref="BPY88:BQL88"/>
    <mergeCell ref="BQM88:BQZ88"/>
    <mergeCell ref="BRA88:BRN88"/>
    <mergeCell ref="BRO88:BSB88"/>
    <mergeCell ref="BSC88:BSP88"/>
    <mergeCell ref="BSQ88:BTD88"/>
    <mergeCell ref="BTE88:BTR88"/>
    <mergeCell ref="BTS88:BUF88"/>
    <mergeCell ref="BUG88:BUT88"/>
    <mergeCell ref="BUU88:BVH88"/>
    <mergeCell ref="BVI88:BVV88"/>
    <mergeCell ref="BVW88:BWJ88"/>
    <mergeCell ref="BWK88:BWX88"/>
    <mergeCell ref="BWY88:BXL88"/>
    <mergeCell ref="BXM88:BXZ88"/>
    <mergeCell ref="BYA88:BYN88"/>
    <mergeCell ref="BYO88:BZB88"/>
    <mergeCell ref="BZC88:BZP88"/>
    <mergeCell ref="BZQ88:CAD88"/>
    <mergeCell ref="CAE88:CAR88"/>
    <mergeCell ref="CAS88:CBF88"/>
    <mergeCell ref="CBG88:CBT88"/>
    <mergeCell ref="CBU88:CCH88"/>
    <mergeCell ref="CCI88:CCV88"/>
    <mergeCell ref="CCW88:CDJ88"/>
    <mergeCell ref="CDK88:CDX88"/>
    <mergeCell ref="CDY88:CEL88"/>
    <mergeCell ref="CEM88:CEZ88"/>
    <mergeCell ref="CFA88:CFN88"/>
    <mergeCell ref="CFO88:CGB88"/>
    <mergeCell ref="CGC88:CGP88"/>
    <mergeCell ref="CGQ88:CHD88"/>
    <mergeCell ref="CHE88:CHR88"/>
    <mergeCell ref="CHS88:CIF88"/>
    <mergeCell ref="CIG88:CIT88"/>
    <mergeCell ref="CIU88:CJH88"/>
    <mergeCell ref="CJI88:CJV88"/>
    <mergeCell ref="CJW88:CKJ88"/>
    <mergeCell ref="CKK88:CKX88"/>
    <mergeCell ref="CKY88:CLL88"/>
    <mergeCell ref="CLM88:CLZ88"/>
    <mergeCell ref="CMA88:CMN88"/>
    <mergeCell ref="CMO88:CNB88"/>
    <mergeCell ref="CNC88:CNP88"/>
    <mergeCell ref="CNQ88:COD88"/>
    <mergeCell ref="COE88:COR88"/>
    <mergeCell ref="COS88:CPF88"/>
    <mergeCell ref="CPG88:CPT88"/>
    <mergeCell ref="CPU88:CQH88"/>
    <mergeCell ref="CQI88:CQV88"/>
    <mergeCell ref="CQW88:CRJ88"/>
    <mergeCell ref="CRK88:CRX88"/>
    <mergeCell ref="CRY88:CSL88"/>
    <mergeCell ref="CSM88:CSZ88"/>
    <mergeCell ref="CTA88:CTN88"/>
    <mergeCell ref="CTO88:CUB88"/>
    <mergeCell ref="CUC88:CUP88"/>
    <mergeCell ref="CUQ88:CVD88"/>
    <mergeCell ref="CVE88:CVR88"/>
    <mergeCell ref="CVS88:CWF88"/>
    <mergeCell ref="CWG88:CWT88"/>
    <mergeCell ref="CWU88:CXH88"/>
    <mergeCell ref="CXI88:CXV88"/>
    <mergeCell ref="CXW88:CYJ88"/>
    <mergeCell ref="CYK88:CYX88"/>
    <mergeCell ref="CYY88:CZL88"/>
    <mergeCell ref="CZM88:CZZ88"/>
    <mergeCell ref="DAA88:DAN88"/>
    <mergeCell ref="DAO88:DBB88"/>
    <mergeCell ref="DBC88:DBP88"/>
    <mergeCell ref="DBQ88:DCD88"/>
    <mergeCell ref="DCE88:DCR88"/>
    <mergeCell ref="DCS88:DDF88"/>
    <mergeCell ref="DDG88:DDT88"/>
    <mergeCell ref="DDU88:DEH88"/>
    <mergeCell ref="DEI88:DEV88"/>
    <mergeCell ref="DEW88:DFJ88"/>
    <mergeCell ref="DFK88:DFX88"/>
    <mergeCell ref="DFY88:DGL88"/>
    <mergeCell ref="DGM88:DGZ88"/>
    <mergeCell ref="DHA88:DHN88"/>
    <mergeCell ref="DHO88:DIB88"/>
    <mergeCell ref="DIC88:DIP88"/>
    <mergeCell ref="DIQ88:DJD88"/>
    <mergeCell ref="DJE88:DJR88"/>
    <mergeCell ref="DJS88:DKF88"/>
    <mergeCell ref="DKG88:DKT88"/>
    <mergeCell ref="DKU88:DLH88"/>
    <mergeCell ref="DLI88:DLV88"/>
    <mergeCell ref="DLW88:DMJ88"/>
    <mergeCell ref="DMK88:DMX88"/>
    <mergeCell ref="DMY88:DNL88"/>
    <mergeCell ref="DNM88:DNZ88"/>
    <mergeCell ref="DOA88:DON88"/>
    <mergeCell ref="DOO88:DPB88"/>
    <mergeCell ref="DPC88:DPP88"/>
    <mergeCell ref="DPQ88:DQD88"/>
    <mergeCell ref="DQE88:DQR88"/>
    <mergeCell ref="DQS88:DRF88"/>
    <mergeCell ref="DRG88:DRT88"/>
    <mergeCell ref="DRU88:DSH88"/>
    <mergeCell ref="DSI88:DSV88"/>
    <mergeCell ref="DSW88:DTJ88"/>
    <mergeCell ref="DTK88:DTX88"/>
    <mergeCell ref="DTY88:DUL88"/>
    <mergeCell ref="DUM88:DUZ88"/>
    <mergeCell ref="DVA88:DVN88"/>
    <mergeCell ref="DVO88:DWB88"/>
    <mergeCell ref="DWC88:DWP88"/>
    <mergeCell ref="DWQ88:DXD88"/>
    <mergeCell ref="DXE88:DXR88"/>
    <mergeCell ref="DXS88:DYF88"/>
    <mergeCell ref="DYG88:DYT88"/>
    <mergeCell ref="DYU88:DZH88"/>
    <mergeCell ref="DZI88:DZV88"/>
    <mergeCell ref="DZW88:EAJ88"/>
    <mergeCell ref="EAK88:EAX88"/>
    <mergeCell ref="EAY88:EBL88"/>
    <mergeCell ref="EBM88:EBZ88"/>
    <mergeCell ref="ECA88:ECN88"/>
    <mergeCell ref="ECO88:EDB88"/>
    <mergeCell ref="EDC88:EDP88"/>
    <mergeCell ref="EDQ88:EED88"/>
    <mergeCell ref="EEE88:EER88"/>
    <mergeCell ref="EES88:EFF88"/>
    <mergeCell ref="EFG88:EFT88"/>
    <mergeCell ref="EFU88:EGH88"/>
    <mergeCell ref="EGI88:EGV88"/>
    <mergeCell ref="EGW88:EHJ88"/>
    <mergeCell ref="EHK88:EHX88"/>
    <mergeCell ref="EHY88:EIL88"/>
    <mergeCell ref="EIM88:EIZ88"/>
    <mergeCell ref="EJA88:EJN88"/>
    <mergeCell ref="EJO88:EKB88"/>
    <mergeCell ref="EKC88:EKP88"/>
    <mergeCell ref="EKQ88:ELD88"/>
    <mergeCell ref="ELE88:ELR88"/>
    <mergeCell ref="ELS88:EMF88"/>
    <mergeCell ref="EMG88:EMT88"/>
    <mergeCell ref="EMU88:ENH88"/>
    <mergeCell ref="ENI88:ENV88"/>
    <mergeCell ref="ENW88:EOJ88"/>
    <mergeCell ref="EOK88:EOX88"/>
    <mergeCell ref="EOY88:EPL88"/>
    <mergeCell ref="EPM88:EPZ88"/>
    <mergeCell ref="EQA88:EQN88"/>
    <mergeCell ref="EQO88:ERB88"/>
    <mergeCell ref="ERC88:ERP88"/>
    <mergeCell ref="ERQ88:ESD88"/>
    <mergeCell ref="ESE88:ESR88"/>
    <mergeCell ref="ESS88:ETF88"/>
    <mergeCell ref="ETG88:ETT88"/>
    <mergeCell ref="ETU88:EUH88"/>
    <mergeCell ref="EUI88:EUV88"/>
    <mergeCell ref="EUW88:EVJ88"/>
    <mergeCell ref="EVK88:EVX88"/>
    <mergeCell ref="EVY88:EWL88"/>
    <mergeCell ref="EWM88:EWZ88"/>
    <mergeCell ref="EXA88:EXN88"/>
    <mergeCell ref="EXO88:EYB88"/>
    <mergeCell ref="EYC88:EYP88"/>
    <mergeCell ref="EYQ88:EZD88"/>
    <mergeCell ref="EZE88:EZR88"/>
    <mergeCell ref="EZS88:FAF88"/>
    <mergeCell ref="FAG88:FAT88"/>
    <mergeCell ref="FAU88:FBH88"/>
    <mergeCell ref="FBI88:FBV88"/>
    <mergeCell ref="FBW88:FCJ88"/>
    <mergeCell ref="FCK88:FCX88"/>
    <mergeCell ref="FCY88:FDL88"/>
    <mergeCell ref="FDM88:FDZ88"/>
    <mergeCell ref="FEA88:FEN88"/>
    <mergeCell ref="FEO88:FFB88"/>
    <mergeCell ref="FFC88:FFP88"/>
    <mergeCell ref="FFQ88:FGD88"/>
    <mergeCell ref="FGE88:FGR88"/>
    <mergeCell ref="FGS88:FHF88"/>
    <mergeCell ref="FHG88:FHT88"/>
    <mergeCell ref="FHU88:FIH88"/>
    <mergeCell ref="FII88:FIV88"/>
    <mergeCell ref="FIW88:FJJ88"/>
    <mergeCell ref="FJK88:FJX88"/>
    <mergeCell ref="FJY88:FKL88"/>
    <mergeCell ref="FKM88:FKZ88"/>
    <mergeCell ref="FLA88:FLN88"/>
    <mergeCell ref="FLO88:FMB88"/>
    <mergeCell ref="FMC88:FMP88"/>
    <mergeCell ref="FMQ88:FND88"/>
    <mergeCell ref="FNE88:FNR88"/>
    <mergeCell ref="FNS88:FOF88"/>
    <mergeCell ref="FOG88:FOT88"/>
    <mergeCell ref="FOU88:FPH88"/>
    <mergeCell ref="FPI88:FPV88"/>
    <mergeCell ref="FPW88:FQJ88"/>
    <mergeCell ref="FQK88:FQX88"/>
    <mergeCell ref="FQY88:FRL88"/>
    <mergeCell ref="FRM88:FRZ88"/>
    <mergeCell ref="FSA88:FSN88"/>
    <mergeCell ref="FSO88:FTB88"/>
    <mergeCell ref="FTC88:FTP88"/>
    <mergeCell ref="FTQ88:FUD88"/>
    <mergeCell ref="FUE88:FUR88"/>
    <mergeCell ref="FUS88:FVF88"/>
    <mergeCell ref="FVG88:FVT88"/>
    <mergeCell ref="FVU88:FWH88"/>
    <mergeCell ref="FWI88:FWV88"/>
    <mergeCell ref="FWW88:FXJ88"/>
    <mergeCell ref="FXK88:FXX88"/>
    <mergeCell ref="FXY88:FYL88"/>
    <mergeCell ref="FYM88:FYZ88"/>
    <mergeCell ref="FZA88:FZN88"/>
    <mergeCell ref="FZO88:GAB88"/>
    <mergeCell ref="GAC88:GAP88"/>
    <mergeCell ref="GAQ88:GBD88"/>
    <mergeCell ref="GBE88:GBR88"/>
    <mergeCell ref="GBS88:GCF88"/>
    <mergeCell ref="GCG88:GCT88"/>
    <mergeCell ref="GCU88:GDH88"/>
    <mergeCell ref="GDI88:GDV88"/>
    <mergeCell ref="GDW88:GEJ88"/>
    <mergeCell ref="GEK88:GEX88"/>
    <mergeCell ref="GEY88:GFL88"/>
    <mergeCell ref="GFM88:GFZ88"/>
    <mergeCell ref="GGA88:GGN88"/>
    <mergeCell ref="GGO88:GHB88"/>
    <mergeCell ref="GHC88:GHP88"/>
    <mergeCell ref="GHQ88:GID88"/>
    <mergeCell ref="GIE88:GIR88"/>
    <mergeCell ref="GIS88:GJF88"/>
    <mergeCell ref="GJG88:GJT88"/>
    <mergeCell ref="GJU88:GKH88"/>
    <mergeCell ref="GKI88:GKV88"/>
    <mergeCell ref="GKW88:GLJ88"/>
    <mergeCell ref="GLK88:GLX88"/>
    <mergeCell ref="GLY88:GML88"/>
    <mergeCell ref="GMM88:GMZ88"/>
    <mergeCell ref="GNA88:GNN88"/>
    <mergeCell ref="GNO88:GOB88"/>
    <mergeCell ref="GOC88:GOP88"/>
    <mergeCell ref="GOQ88:GPD88"/>
    <mergeCell ref="GPE88:GPR88"/>
    <mergeCell ref="GPS88:GQF88"/>
    <mergeCell ref="GQG88:GQT88"/>
    <mergeCell ref="GQU88:GRH88"/>
    <mergeCell ref="GRI88:GRV88"/>
    <mergeCell ref="GRW88:GSJ88"/>
    <mergeCell ref="GSK88:GSX88"/>
    <mergeCell ref="GSY88:GTL88"/>
    <mergeCell ref="GTM88:GTZ88"/>
    <mergeCell ref="GUA88:GUN88"/>
    <mergeCell ref="GUO88:GVB88"/>
    <mergeCell ref="GVC88:GVP88"/>
    <mergeCell ref="GVQ88:GWD88"/>
    <mergeCell ref="GWE88:GWR88"/>
    <mergeCell ref="GWS88:GXF88"/>
    <mergeCell ref="GXG88:GXT88"/>
    <mergeCell ref="GXU88:GYH88"/>
    <mergeCell ref="GYI88:GYV88"/>
    <mergeCell ref="GYW88:GZJ88"/>
    <mergeCell ref="GZK88:GZX88"/>
    <mergeCell ref="GZY88:HAL88"/>
    <mergeCell ref="HAM88:HAZ88"/>
    <mergeCell ref="HBA88:HBN88"/>
    <mergeCell ref="HBO88:HCB88"/>
    <mergeCell ref="HCC88:HCP88"/>
    <mergeCell ref="HCQ88:HDD88"/>
    <mergeCell ref="HDE88:HDR88"/>
    <mergeCell ref="HDS88:HEF88"/>
    <mergeCell ref="HEG88:HET88"/>
    <mergeCell ref="HEU88:HFH88"/>
    <mergeCell ref="HFI88:HFV88"/>
    <mergeCell ref="HFW88:HGJ88"/>
    <mergeCell ref="HGK88:HGX88"/>
    <mergeCell ref="HGY88:HHL88"/>
    <mergeCell ref="HHM88:HHZ88"/>
    <mergeCell ref="HIA88:HIN88"/>
    <mergeCell ref="HIO88:HJB88"/>
    <mergeCell ref="HJC88:HJP88"/>
    <mergeCell ref="HJQ88:HKD88"/>
    <mergeCell ref="HKE88:HKR88"/>
    <mergeCell ref="HKS88:HLF88"/>
    <mergeCell ref="HLG88:HLT88"/>
    <mergeCell ref="HLU88:HMH88"/>
    <mergeCell ref="HMI88:HMV88"/>
    <mergeCell ref="HMW88:HNJ88"/>
    <mergeCell ref="HNK88:HNX88"/>
    <mergeCell ref="HNY88:HOL88"/>
    <mergeCell ref="HOM88:HOZ88"/>
    <mergeCell ref="HPA88:HPN88"/>
    <mergeCell ref="HPO88:HQB88"/>
    <mergeCell ref="HQC88:HQP88"/>
    <mergeCell ref="HQQ88:HRD88"/>
    <mergeCell ref="HRE88:HRR88"/>
    <mergeCell ref="HRS88:HSF88"/>
    <mergeCell ref="HSG88:HST88"/>
    <mergeCell ref="HSU88:HTH88"/>
    <mergeCell ref="HTI88:HTV88"/>
    <mergeCell ref="HTW88:HUJ88"/>
    <mergeCell ref="HUK88:HUX88"/>
    <mergeCell ref="HUY88:HVL88"/>
    <mergeCell ref="HVM88:HVZ88"/>
    <mergeCell ref="HWA88:HWN88"/>
    <mergeCell ref="HWO88:HXB88"/>
    <mergeCell ref="HXC88:HXP88"/>
    <mergeCell ref="HXQ88:HYD88"/>
    <mergeCell ref="HYE88:HYR88"/>
    <mergeCell ref="HYS88:HZF88"/>
    <mergeCell ref="HZG88:HZT88"/>
    <mergeCell ref="HZU88:IAH88"/>
    <mergeCell ref="IAI88:IAV88"/>
    <mergeCell ref="IAW88:IBJ88"/>
    <mergeCell ref="IBK88:IBX88"/>
    <mergeCell ref="IBY88:ICL88"/>
    <mergeCell ref="ICM88:ICZ88"/>
    <mergeCell ref="IDA88:IDN88"/>
    <mergeCell ref="IDO88:IEB88"/>
    <mergeCell ref="IEC88:IEP88"/>
    <mergeCell ref="IEQ88:IFD88"/>
    <mergeCell ref="IFE88:IFR88"/>
    <mergeCell ref="IFS88:IGF88"/>
    <mergeCell ref="IGG88:IGT88"/>
    <mergeCell ref="IGU88:IHH88"/>
    <mergeCell ref="IHI88:IHV88"/>
    <mergeCell ref="IHW88:IIJ88"/>
    <mergeCell ref="IIK88:IIX88"/>
    <mergeCell ref="IIY88:IJL88"/>
    <mergeCell ref="IJM88:IJZ88"/>
    <mergeCell ref="IKA88:IKN88"/>
    <mergeCell ref="IKO88:ILB88"/>
    <mergeCell ref="ILC88:ILP88"/>
    <mergeCell ref="ILQ88:IMD88"/>
    <mergeCell ref="IME88:IMR88"/>
    <mergeCell ref="IMS88:INF88"/>
    <mergeCell ref="ING88:INT88"/>
    <mergeCell ref="INU88:IOH88"/>
    <mergeCell ref="IOI88:IOV88"/>
    <mergeCell ref="IOW88:IPJ88"/>
    <mergeCell ref="IPK88:IPX88"/>
    <mergeCell ref="IPY88:IQL88"/>
    <mergeCell ref="IQM88:IQZ88"/>
    <mergeCell ref="IRA88:IRN88"/>
    <mergeCell ref="IRO88:ISB88"/>
    <mergeCell ref="ISC88:ISP88"/>
    <mergeCell ref="ISQ88:ITD88"/>
    <mergeCell ref="ITE88:ITR88"/>
    <mergeCell ref="ITS88:IUF88"/>
    <mergeCell ref="IUG88:IUT88"/>
    <mergeCell ref="IUU88:IVH88"/>
    <mergeCell ref="IVI88:IVV88"/>
    <mergeCell ref="IVW88:IWJ88"/>
    <mergeCell ref="IWK88:IWX88"/>
    <mergeCell ref="IWY88:IXL88"/>
    <mergeCell ref="IXM88:IXZ88"/>
    <mergeCell ref="IYA88:IYN88"/>
    <mergeCell ref="IYO88:IZB88"/>
    <mergeCell ref="IZC88:IZP88"/>
    <mergeCell ref="IZQ88:JAD88"/>
    <mergeCell ref="JAE88:JAR88"/>
    <mergeCell ref="JAS88:JBF88"/>
    <mergeCell ref="JBG88:JBT88"/>
    <mergeCell ref="JBU88:JCH88"/>
    <mergeCell ref="JCI88:JCV88"/>
    <mergeCell ref="JCW88:JDJ88"/>
    <mergeCell ref="JDK88:JDX88"/>
    <mergeCell ref="JDY88:JEL88"/>
    <mergeCell ref="JEM88:JEZ88"/>
    <mergeCell ref="JFA88:JFN88"/>
    <mergeCell ref="JFO88:JGB88"/>
    <mergeCell ref="JGC88:JGP88"/>
    <mergeCell ref="JGQ88:JHD88"/>
    <mergeCell ref="JHE88:JHR88"/>
    <mergeCell ref="JHS88:JIF88"/>
    <mergeCell ref="JIG88:JIT88"/>
    <mergeCell ref="JIU88:JJH88"/>
    <mergeCell ref="JJI88:JJV88"/>
    <mergeCell ref="JJW88:JKJ88"/>
    <mergeCell ref="JKK88:JKX88"/>
    <mergeCell ref="JKY88:JLL88"/>
    <mergeCell ref="JLM88:JLZ88"/>
    <mergeCell ref="JMA88:JMN88"/>
    <mergeCell ref="JMO88:JNB88"/>
    <mergeCell ref="JNC88:JNP88"/>
    <mergeCell ref="JNQ88:JOD88"/>
    <mergeCell ref="JOE88:JOR88"/>
    <mergeCell ref="JOS88:JPF88"/>
    <mergeCell ref="JPG88:JPT88"/>
    <mergeCell ref="JPU88:JQH88"/>
    <mergeCell ref="JQI88:JQV88"/>
    <mergeCell ref="JQW88:JRJ88"/>
    <mergeCell ref="JRK88:JRX88"/>
    <mergeCell ref="JRY88:JSL88"/>
    <mergeCell ref="JSM88:JSZ88"/>
    <mergeCell ref="JTA88:JTN88"/>
    <mergeCell ref="JTO88:JUB88"/>
    <mergeCell ref="JUC88:JUP88"/>
    <mergeCell ref="JUQ88:JVD88"/>
    <mergeCell ref="JVE88:JVR88"/>
    <mergeCell ref="JVS88:JWF88"/>
    <mergeCell ref="JWG88:JWT88"/>
    <mergeCell ref="JWU88:JXH88"/>
    <mergeCell ref="JXI88:JXV88"/>
    <mergeCell ref="JXW88:JYJ88"/>
    <mergeCell ref="JYK88:JYX88"/>
    <mergeCell ref="JYY88:JZL88"/>
    <mergeCell ref="JZM88:JZZ88"/>
    <mergeCell ref="KAA88:KAN88"/>
    <mergeCell ref="KAO88:KBB88"/>
    <mergeCell ref="KBC88:KBP88"/>
    <mergeCell ref="KBQ88:KCD88"/>
    <mergeCell ref="KCE88:KCR88"/>
    <mergeCell ref="KCS88:KDF88"/>
    <mergeCell ref="KDG88:KDT88"/>
    <mergeCell ref="KDU88:KEH88"/>
    <mergeCell ref="KEI88:KEV88"/>
    <mergeCell ref="KEW88:KFJ88"/>
    <mergeCell ref="KFK88:KFX88"/>
    <mergeCell ref="KFY88:KGL88"/>
    <mergeCell ref="KGM88:KGZ88"/>
    <mergeCell ref="KHA88:KHN88"/>
    <mergeCell ref="KHO88:KIB88"/>
    <mergeCell ref="KIC88:KIP88"/>
    <mergeCell ref="KIQ88:KJD88"/>
    <mergeCell ref="KJE88:KJR88"/>
    <mergeCell ref="KJS88:KKF88"/>
    <mergeCell ref="KKG88:KKT88"/>
    <mergeCell ref="KKU88:KLH88"/>
    <mergeCell ref="KLI88:KLV88"/>
    <mergeCell ref="KLW88:KMJ88"/>
    <mergeCell ref="KMK88:KMX88"/>
    <mergeCell ref="KMY88:KNL88"/>
    <mergeCell ref="KNM88:KNZ88"/>
    <mergeCell ref="KOA88:KON88"/>
    <mergeCell ref="KOO88:KPB88"/>
    <mergeCell ref="KPC88:KPP88"/>
    <mergeCell ref="KPQ88:KQD88"/>
    <mergeCell ref="KQE88:KQR88"/>
    <mergeCell ref="KQS88:KRF88"/>
    <mergeCell ref="KRG88:KRT88"/>
    <mergeCell ref="KRU88:KSH88"/>
    <mergeCell ref="KSI88:KSV88"/>
    <mergeCell ref="KSW88:KTJ88"/>
    <mergeCell ref="KTK88:KTX88"/>
    <mergeCell ref="KTY88:KUL88"/>
    <mergeCell ref="KUM88:KUZ88"/>
    <mergeCell ref="KVA88:KVN88"/>
    <mergeCell ref="KVO88:KWB88"/>
    <mergeCell ref="KWC88:KWP88"/>
    <mergeCell ref="KWQ88:KXD88"/>
    <mergeCell ref="KXE88:KXR88"/>
    <mergeCell ref="KXS88:KYF88"/>
    <mergeCell ref="KYG88:KYT88"/>
    <mergeCell ref="KYU88:KZH88"/>
    <mergeCell ref="KZI88:KZV88"/>
    <mergeCell ref="KZW88:LAJ88"/>
    <mergeCell ref="LAK88:LAX88"/>
    <mergeCell ref="LAY88:LBL88"/>
    <mergeCell ref="LBM88:LBZ88"/>
    <mergeCell ref="LCA88:LCN88"/>
    <mergeCell ref="LCO88:LDB88"/>
    <mergeCell ref="LDC88:LDP88"/>
    <mergeCell ref="LDQ88:LED88"/>
    <mergeCell ref="LEE88:LER88"/>
    <mergeCell ref="LES88:LFF88"/>
    <mergeCell ref="LFG88:LFT88"/>
    <mergeCell ref="LFU88:LGH88"/>
    <mergeCell ref="LGI88:LGV88"/>
    <mergeCell ref="LGW88:LHJ88"/>
    <mergeCell ref="LHK88:LHX88"/>
    <mergeCell ref="LHY88:LIL88"/>
    <mergeCell ref="LIM88:LIZ88"/>
    <mergeCell ref="LJA88:LJN88"/>
    <mergeCell ref="LJO88:LKB88"/>
    <mergeCell ref="LKC88:LKP88"/>
    <mergeCell ref="LKQ88:LLD88"/>
    <mergeCell ref="LLE88:LLR88"/>
    <mergeCell ref="LLS88:LMF88"/>
    <mergeCell ref="LMG88:LMT88"/>
    <mergeCell ref="LMU88:LNH88"/>
    <mergeCell ref="LNI88:LNV88"/>
    <mergeCell ref="LNW88:LOJ88"/>
    <mergeCell ref="LOK88:LOX88"/>
    <mergeCell ref="LOY88:LPL88"/>
    <mergeCell ref="LPM88:LPZ88"/>
    <mergeCell ref="LQA88:LQN88"/>
    <mergeCell ref="LQO88:LRB88"/>
    <mergeCell ref="LRC88:LRP88"/>
    <mergeCell ref="LRQ88:LSD88"/>
    <mergeCell ref="LSE88:LSR88"/>
    <mergeCell ref="LSS88:LTF88"/>
    <mergeCell ref="LTG88:LTT88"/>
    <mergeCell ref="LTU88:LUH88"/>
    <mergeCell ref="LUI88:LUV88"/>
    <mergeCell ref="LUW88:LVJ88"/>
    <mergeCell ref="LVK88:LVX88"/>
    <mergeCell ref="LVY88:LWL88"/>
    <mergeCell ref="LWM88:LWZ88"/>
    <mergeCell ref="LXA88:LXN88"/>
    <mergeCell ref="LXO88:LYB88"/>
    <mergeCell ref="LYC88:LYP88"/>
    <mergeCell ref="LYQ88:LZD88"/>
    <mergeCell ref="LZE88:LZR88"/>
    <mergeCell ref="LZS88:MAF88"/>
    <mergeCell ref="MAG88:MAT88"/>
    <mergeCell ref="MAU88:MBH88"/>
    <mergeCell ref="MBI88:MBV88"/>
    <mergeCell ref="MBW88:MCJ88"/>
    <mergeCell ref="MCK88:MCX88"/>
    <mergeCell ref="MCY88:MDL88"/>
    <mergeCell ref="MDM88:MDZ88"/>
    <mergeCell ref="MEA88:MEN88"/>
    <mergeCell ref="MEO88:MFB88"/>
    <mergeCell ref="MFC88:MFP88"/>
    <mergeCell ref="MFQ88:MGD88"/>
    <mergeCell ref="MGE88:MGR88"/>
    <mergeCell ref="MGS88:MHF88"/>
    <mergeCell ref="MHG88:MHT88"/>
    <mergeCell ref="MHU88:MIH88"/>
    <mergeCell ref="MII88:MIV88"/>
    <mergeCell ref="MIW88:MJJ88"/>
    <mergeCell ref="MJK88:MJX88"/>
    <mergeCell ref="MJY88:MKL88"/>
    <mergeCell ref="MKM88:MKZ88"/>
    <mergeCell ref="MLA88:MLN88"/>
    <mergeCell ref="MLO88:MMB88"/>
    <mergeCell ref="MMC88:MMP88"/>
    <mergeCell ref="MMQ88:MND88"/>
    <mergeCell ref="MNE88:MNR88"/>
    <mergeCell ref="MNS88:MOF88"/>
    <mergeCell ref="MOG88:MOT88"/>
    <mergeCell ref="MOU88:MPH88"/>
    <mergeCell ref="MPI88:MPV88"/>
    <mergeCell ref="MPW88:MQJ88"/>
    <mergeCell ref="MQK88:MQX88"/>
    <mergeCell ref="MQY88:MRL88"/>
    <mergeCell ref="MRM88:MRZ88"/>
    <mergeCell ref="MSA88:MSN88"/>
    <mergeCell ref="MSO88:MTB88"/>
    <mergeCell ref="MTC88:MTP88"/>
    <mergeCell ref="MTQ88:MUD88"/>
    <mergeCell ref="MUE88:MUR88"/>
    <mergeCell ref="MUS88:MVF88"/>
    <mergeCell ref="MVG88:MVT88"/>
    <mergeCell ref="MVU88:MWH88"/>
    <mergeCell ref="MWI88:MWV88"/>
    <mergeCell ref="MWW88:MXJ88"/>
    <mergeCell ref="MXK88:MXX88"/>
    <mergeCell ref="MXY88:MYL88"/>
    <mergeCell ref="MYM88:MYZ88"/>
    <mergeCell ref="MZA88:MZN88"/>
    <mergeCell ref="MZO88:NAB88"/>
    <mergeCell ref="NAC88:NAP88"/>
    <mergeCell ref="NAQ88:NBD88"/>
    <mergeCell ref="NBE88:NBR88"/>
    <mergeCell ref="NBS88:NCF88"/>
    <mergeCell ref="NCG88:NCT88"/>
    <mergeCell ref="NCU88:NDH88"/>
    <mergeCell ref="NDI88:NDV88"/>
    <mergeCell ref="NDW88:NEJ88"/>
    <mergeCell ref="NEK88:NEX88"/>
    <mergeCell ref="NEY88:NFL88"/>
    <mergeCell ref="NFM88:NFZ88"/>
    <mergeCell ref="NGA88:NGN88"/>
    <mergeCell ref="NGO88:NHB88"/>
    <mergeCell ref="NHC88:NHP88"/>
    <mergeCell ref="NHQ88:NID88"/>
    <mergeCell ref="NIE88:NIR88"/>
    <mergeCell ref="NIS88:NJF88"/>
    <mergeCell ref="NJG88:NJT88"/>
    <mergeCell ref="NJU88:NKH88"/>
    <mergeCell ref="NKI88:NKV88"/>
    <mergeCell ref="NKW88:NLJ88"/>
    <mergeCell ref="NLK88:NLX88"/>
    <mergeCell ref="NLY88:NML88"/>
    <mergeCell ref="NMM88:NMZ88"/>
    <mergeCell ref="NNA88:NNN88"/>
    <mergeCell ref="NNO88:NOB88"/>
    <mergeCell ref="NOC88:NOP88"/>
    <mergeCell ref="NOQ88:NPD88"/>
    <mergeCell ref="NPE88:NPR88"/>
    <mergeCell ref="NPS88:NQF88"/>
    <mergeCell ref="NQG88:NQT88"/>
    <mergeCell ref="NQU88:NRH88"/>
    <mergeCell ref="NRI88:NRV88"/>
    <mergeCell ref="NRW88:NSJ88"/>
    <mergeCell ref="NSK88:NSX88"/>
    <mergeCell ref="NSY88:NTL88"/>
    <mergeCell ref="NTM88:NTZ88"/>
    <mergeCell ref="NUA88:NUN88"/>
    <mergeCell ref="NUO88:NVB88"/>
    <mergeCell ref="NVC88:NVP88"/>
    <mergeCell ref="NVQ88:NWD88"/>
    <mergeCell ref="NWE88:NWR88"/>
    <mergeCell ref="NWS88:NXF88"/>
    <mergeCell ref="NXG88:NXT88"/>
    <mergeCell ref="NXU88:NYH88"/>
    <mergeCell ref="NYI88:NYV88"/>
    <mergeCell ref="NYW88:NZJ88"/>
    <mergeCell ref="NZK88:NZX88"/>
    <mergeCell ref="NZY88:OAL88"/>
    <mergeCell ref="OAM88:OAZ88"/>
    <mergeCell ref="OBA88:OBN88"/>
    <mergeCell ref="OBO88:OCB88"/>
    <mergeCell ref="OCC88:OCP88"/>
    <mergeCell ref="OCQ88:ODD88"/>
    <mergeCell ref="ODE88:ODR88"/>
    <mergeCell ref="ODS88:OEF88"/>
    <mergeCell ref="OEG88:OET88"/>
    <mergeCell ref="OEU88:OFH88"/>
    <mergeCell ref="OFI88:OFV88"/>
    <mergeCell ref="OFW88:OGJ88"/>
    <mergeCell ref="OGK88:OGX88"/>
    <mergeCell ref="OGY88:OHL88"/>
    <mergeCell ref="OHM88:OHZ88"/>
    <mergeCell ref="OIA88:OIN88"/>
    <mergeCell ref="OIO88:OJB88"/>
    <mergeCell ref="OJC88:OJP88"/>
    <mergeCell ref="OJQ88:OKD88"/>
    <mergeCell ref="OKE88:OKR88"/>
    <mergeCell ref="OKS88:OLF88"/>
    <mergeCell ref="OLG88:OLT88"/>
    <mergeCell ref="OLU88:OMH88"/>
    <mergeCell ref="OMI88:OMV88"/>
    <mergeCell ref="OMW88:ONJ88"/>
    <mergeCell ref="ONK88:ONX88"/>
    <mergeCell ref="ONY88:OOL88"/>
    <mergeCell ref="OOM88:OOZ88"/>
    <mergeCell ref="OPA88:OPN88"/>
    <mergeCell ref="OPO88:OQB88"/>
    <mergeCell ref="OQC88:OQP88"/>
    <mergeCell ref="OQQ88:ORD88"/>
    <mergeCell ref="ORE88:ORR88"/>
    <mergeCell ref="ORS88:OSF88"/>
    <mergeCell ref="OSG88:OST88"/>
    <mergeCell ref="OSU88:OTH88"/>
    <mergeCell ref="OTI88:OTV88"/>
    <mergeCell ref="OTW88:OUJ88"/>
    <mergeCell ref="OUK88:OUX88"/>
    <mergeCell ref="OUY88:OVL88"/>
    <mergeCell ref="OVM88:OVZ88"/>
    <mergeCell ref="OWA88:OWN88"/>
    <mergeCell ref="OWO88:OXB88"/>
    <mergeCell ref="OXC88:OXP88"/>
    <mergeCell ref="OXQ88:OYD88"/>
    <mergeCell ref="OYE88:OYR88"/>
    <mergeCell ref="OYS88:OZF88"/>
    <mergeCell ref="OZG88:OZT88"/>
    <mergeCell ref="OZU88:PAH88"/>
    <mergeCell ref="PAI88:PAV88"/>
    <mergeCell ref="PAW88:PBJ88"/>
    <mergeCell ref="PBK88:PBX88"/>
    <mergeCell ref="PBY88:PCL88"/>
    <mergeCell ref="PCM88:PCZ88"/>
    <mergeCell ref="PDA88:PDN88"/>
    <mergeCell ref="PDO88:PEB88"/>
    <mergeCell ref="PEC88:PEP88"/>
    <mergeCell ref="PEQ88:PFD88"/>
    <mergeCell ref="PFE88:PFR88"/>
    <mergeCell ref="PFS88:PGF88"/>
    <mergeCell ref="PGG88:PGT88"/>
    <mergeCell ref="PGU88:PHH88"/>
    <mergeCell ref="PHI88:PHV88"/>
    <mergeCell ref="PHW88:PIJ88"/>
    <mergeCell ref="PIK88:PIX88"/>
    <mergeCell ref="PIY88:PJL88"/>
    <mergeCell ref="PJM88:PJZ88"/>
    <mergeCell ref="PKA88:PKN88"/>
    <mergeCell ref="PKO88:PLB88"/>
    <mergeCell ref="PLC88:PLP88"/>
    <mergeCell ref="PLQ88:PMD88"/>
    <mergeCell ref="PME88:PMR88"/>
    <mergeCell ref="PMS88:PNF88"/>
    <mergeCell ref="PNG88:PNT88"/>
    <mergeCell ref="PNU88:POH88"/>
    <mergeCell ref="POI88:POV88"/>
    <mergeCell ref="POW88:PPJ88"/>
    <mergeCell ref="PPK88:PPX88"/>
    <mergeCell ref="PPY88:PQL88"/>
    <mergeCell ref="PQM88:PQZ88"/>
    <mergeCell ref="PRA88:PRN88"/>
    <mergeCell ref="PRO88:PSB88"/>
    <mergeCell ref="PSC88:PSP88"/>
    <mergeCell ref="PSQ88:PTD88"/>
    <mergeCell ref="PTE88:PTR88"/>
    <mergeCell ref="PTS88:PUF88"/>
    <mergeCell ref="PUG88:PUT88"/>
    <mergeCell ref="PUU88:PVH88"/>
    <mergeCell ref="PVI88:PVV88"/>
    <mergeCell ref="PVW88:PWJ88"/>
    <mergeCell ref="PWK88:PWX88"/>
    <mergeCell ref="PWY88:PXL88"/>
    <mergeCell ref="PXM88:PXZ88"/>
    <mergeCell ref="PYA88:PYN88"/>
    <mergeCell ref="PYO88:PZB88"/>
    <mergeCell ref="PZC88:PZP88"/>
    <mergeCell ref="PZQ88:QAD88"/>
    <mergeCell ref="QAE88:QAR88"/>
    <mergeCell ref="QAS88:QBF88"/>
    <mergeCell ref="QBG88:QBT88"/>
    <mergeCell ref="QBU88:QCH88"/>
    <mergeCell ref="QCI88:QCV88"/>
    <mergeCell ref="QCW88:QDJ88"/>
    <mergeCell ref="QDK88:QDX88"/>
    <mergeCell ref="QDY88:QEL88"/>
    <mergeCell ref="QEM88:QEZ88"/>
    <mergeCell ref="QFA88:QFN88"/>
    <mergeCell ref="QFO88:QGB88"/>
    <mergeCell ref="QGC88:QGP88"/>
    <mergeCell ref="QGQ88:QHD88"/>
    <mergeCell ref="QHE88:QHR88"/>
    <mergeCell ref="QHS88:QIF88"/>
    <mergeCell ref="QIG88:QIT88"/>
    <mergeCell ref="QIU88:QJH88"/>
    <mergeCell ref="QJI88:QJV88"/>
    <mergeCell ref="QJW88:QKJ88"/>
    <mergeCell ref="QKK88:QKX88"/>
    <mergeCell ref="QKY88:QLL88"/>
    <mergeCell ref="QLM88:QLZ88"/>
    <mergeCell ref="QMA88:QMN88"/>
    <mergeCell ref="QMO88:QNB88"/>
    <mergeCell ref="QNC88:QNP88"/>
    <mergeCell ref="QNQ88:QOD88"/>
    <mergeCell ref="QOE88:QOR88"/>
    <mergeCell ref="QOS88:QPF88"/>
    <mergeCell ref="QPG88:QPT88"/>
    <mergeCell ref="QPU88:QQH88"/>
    <mergeCell ref="QQI88:QQV88"/>
    <mergeCell ref="QQW88:QRJ88"/>
    <mergeCell ref="QRK88:QRX88"/>
    <mergeCell ref="QRY88:QSL88"/>
    <mergeCell ref="QSM88:QSZ88"/>
    <mergeCell ref="QTA88:QTN88"/>
    <mergeCell ref="QTO88:QUB88"/>
    <mergeCell ref="QUC88:QUP88"/>
    <mergeCell ref="QUQ88:QVD88"/>
    <mergeCell ref="QVE88:QVR88"/>
    <mergeCell ref="QVS88:QWF88"/>
    <mergeCell ref="QWG88:QWT88"/>
    <mergeCell ref="QWU88:QXH88"/>
    <mergeCell ref="QXI88:QXV88"/>
    <mergeCell ref="QXW88:QYJ88"/>
    <mergeCell ref="QYK88:QYX88"/>
    <mergeCell ref="QYY88:QZL88"/>
    <mergeCell ref="QZM88:QZZ88"/>
    <mergeCell ref="RAA88:RAN88"/>
    <mergeCell ref="RAO88:RBB88"/>
    <mergeCell ref="RBC88:RBP88"/>
    <mergeCell ref="RBQ88:RCD88"/>
    <mergeCell ref="RCE88:RCR88"/>
    <mergeCell ref="RCS88:RDF88"/>
    <mergeCell ref="RDG88:RDT88"/>
    <mergeCell ref="RDU88:REH88"/>
    <mergeCell ref="REI88:REV88"/>
    <mergeCell ref="REW88:RFJ88"/>
    <mergeCell ref="RFK88:RFX88"/>
    <mergeCell ref="RFY88:RGL88"/>
    <mergeCell ref="RGM88:RGZ88"/>
    <mergeCell ref="RHA88:RHN88"/>
    <mergeCell ref="RHO88:RIB88"/>
    <mergeCell ref="RIC88:RIP88"/>
    <mergeCell ref="RIQ88:RJD88"/>
    <mergeCell ref="RJE88:RJR88"/>
    <mergeCell ref="RJS88:RKF88"/>
    <mergeCell ref="RKG88:RKT88"/>
    <mergeCell ref="RKU88:RLH88"/>
    <mergeCell ref="RLI88:RLV88"/>
    <mergeCell ref="RLW88:RMJ88"/>
    <mergeCell ref="RMK88:RMX88"/>
    <mergeCell ref="RMY88:RNL88"/>
    <mergeCell ref="RNM88:RNZ88"/>
    <mergeCell ref="ROA88:RON88"/>
    <mergeCell ref="ROO88:RPB88"/>
    <mergeCell ref="RPC88:RPP88"/>
    <mergeCell ref="RPQ88:RQD88"/>
    <mergeCell ref="RQE88:RQR88"/>
    <mergeCell ref="RQS88:RRF88"/>
    <mergeCell ref="RRG88:RRT88"/>
    <mergeCell ref="RRU88:RSH88"/>
    <mergeCell ref="RSI88:RSV88"/>
    <mergeCell ref="RSW88:RTJ88"/>
    <mergeCell ref="RTK88:RTX88"/>
    <mergeCell ref="RTY88:RUL88"/>
    <mergeCell ref="RUM88:RUZ88"/>
    <mergeCell ref="RVA88:RVN88"/>
    <mergeCell ref="RVO88:RWB88"/>
    <mergeCell ref="RWC88:RWP88"/>
    <mergeCell ref="RWQ88:RXD88"/>
    <mergeCell ref="RXE88:RXR88"/>
    <mergeCell ref="RXS88:RYF88"/>
    <mergeCell ref="RYG88:RYT88"/>
    <mergeCell ref="RYU88:RZH88"/>
    <mergeCell ref="RZI88:RZV88"/>
    <mergeCell ref="RZW88:SAJ88"/>
    <mergeCell ref="SAK88:SAX88"/>
    <mergeCell ref="SAY88:SBL88"/>
    <mergeCell ref="SBM88:SBZ88"/>
    <mergeCell ref="SCA88:SCN88"/>
    <mergeCell ref="SCO88:SDB88"/>
    <mergeCell ref="SDC88:SDP88"/>
    <mergeCell ref="SDQ88:SED88"/>
    <mergeCell ref="SEE88:SER88"/>
    <mergeCell ref="SES88:SFF88"/>
    <mergeCell ref="SFG88:SFT88"/>
    <mergeCell ref="SFU88:SGH88"/>
    <mergeCell ref="SGI88:SGV88"/>
    <mergeCell ref="SGW88:SHJ88"/>
    <mergeCell ref="SHK88:SHX88"/>
    <mergeCell ref="SHY88:SIL88"/>
    <mergeCell ref="SIM88:SIZ88"/>
    <mergeCell ref="SJA88:SJN88"/>
    <mergeCell ref="SJO88:SKB88"/>
    <mergeCell ref="SKC88:SKP88"/>
    <mergeCell ref="SKQ88:SLD88"/>
    <mergeCell ref="SLE88:SLR88"/>
    <mergeCell ref="SLS88:SMF88"/>
    <mergeCell ref="SMG88:SMT88"/>
    <mergeCell ref="SMU88:SNH88"/>
    <mergeCell ref="SNI88:SNV88"/>
    <mergeCell ref="SNW88:SOJ88"/>
    <mergeCell ref="SOK88:SOX88"/>
    <mergeCell ref="SOY88:SPL88"/>
    <mergeCell ref="SPM88:SPZ88"/>
    <mergeCell ref="SQA88:SQN88"/>
    <mergeCell ref="SQO88:SRB88"/>
    <mergeCell ref="SRC88:SRP88"/>
    <mergeCell ref="SRQ88:SSD88"/>
    <mergeCell ref="SSE88:SSR88"/>
    <mergeCell ref="SSS88:STF88"/>
    <mergeCell ref="STG88:STT88"/>
    <mergeCell ref="STU88:SUH88"/>
    <mergeCell ref="SUI88:SUV88"/>
    <mergeCell ref="SUW88:SVJ88"/>
    <mergeCell ref="SVK88:SVX88"/>
    <mergeCell ref="SVY88:SWL88"/>
    <mergeCell ref="SWM88:SWZ88"/>
    <mergeCell ref="SXA88:SXN88"/>
    <mergeCell ref="SXO88:SYB88"/>
    <mergeCell ref="SYC88:SYP88"/>
    <mergeCell ref="SYQ88:SZD88"/>
    <mergeCell ref="SZE88:SZR88"/>
    <mergeCell ref="SZS88:TAF88"/>
    <mergeCell ref="TAG88:TAT88"/>
    <mergeCell ref="TAU88:TBH88"/>
    <mergeCell ref="TBI88:TBV88"/>
    <mergeCell ref="TBW88:TCJ88"/>
    <mergeCell ref="TCK88:TCX88"/>
    <mergeCell ref="TCY88:TDL88"/>
    <mergeCell ref="TDM88:TDZ88"/>
    <mergeCell ref="TEA88:TEN88"/>
    <mergeCell ref="TEO88:TFB88"/>
    <mergeCell ref="TFC88:TFP88"/>
    <mergeCell ref="TFQ88:TGD88"/>
    <mergeCell ref="TGE88:TGR88"/>
    <mergeCell ref="TGS88:THF88"/>
    <mergeCell ref="THG88:THT88"/>
    <mergeCell ref="THU88:TIH88"/>
    <mergeCell ref="TII88:TIV88"/>
    <mergeCell ref="TIW88:TJJ88"/>
    <mergeCell ref="TJK88:TJX88"/>
    <mergeCell ref="TJY88:TKL88"/>
    <mergeCell ref="TKM88:TKZ88"/>
    <mergeCell ref="TLA88:TLN88"/>
    <mergeCell ref="TLO88:TMB88"/>
    <mergeCell ref="TMC88:TMP88"/>
    <mergeCell ref="TMQ88:TND88"/>
    <mergeCell ref="TNE88:TNR88"/>
    <mergeCell ref="TNS88:TOF88"/>
    <mergeCell ref="TOG88:TOT88"/>
    <mergeCell ref="TOU88:TPH88"/>
    <mergeCell ref="TPI88:TPV88"/>
    <mergeCell ref="TPW88:TQJ88"/>
    <mergeCell ref="TQK88:TQX88"/>
    <mergeCell ref="TQY88:TRL88"/>
    <mergeCell ref="TRM88:TRZ88"/>
    <mergeCell ref="TSA88:TSN88"/>
    <mergeCell ref="TSO88:TTB88"/>
    <mergeCell ref="TTC88:TTP88"/>
    <mergeCell ref="TTQ88:TUD88"/>
    <mergeCell ref="TUE88:TUR88"/>
    <mergeCell ref="TUS88:TVF88"/>
    <mergeCell ref="TVG88:TVT88"/>
    <mergeCell ref="TVU88:TWH88"/>
    <mergeCell ref="TWI88:TWV88"/>
    <mergeCell ref="TWW88:TXJ88"/>
    <mergeCell ref="TXK88:TXX88"/>
    <mergeCell ref="TXY88:TYL88"/>
    <mergeCell ref="TYM88:TYZ88"/>
    <mergeCell ref="TZA88:TZN88"/>
    <mergeCell ref="TZO88:UAB88"/>
    <mergeCell ref="UAC88:UAP88"/>
    <mergeCell ref="UAQ88:UBD88"/>
    <mergeCell ref="UBE88:UBR88"/>
    <mergeCell ref="UBS88:UCF88"/>
    <mergeCell ref="UCG88:UCT88"/>
    <mergeCell ref="UCU88:UDH88"/>
    <mergeCell ref="UDI88:UDV88"/>
    <mergeCell ref="UDW88:UEJ88"/>
    <mergeCell ref="UEK88:UEX88"/>
    <mergeCell ref="UEY88:UFL88"/>
    <mergeCell ref="UFM88:UFZ88"/>
    <mergeCell ref="UGA88:UGN88"/>
    <mergeCell ref="UGO88:UHB88"/>
    <mergeCell ref="UHC88:UHP88"/>
    <mergeCell ref="UHQ88:UID88"/>
    <mergeCell ref="UIE88:UIR88"/>
    <mergeCell ref="UIS88:UJF88"/>
    <mergeCell ref="UJG88:UJT88"/>
    <mergeCell ref="UJU88:UKH88"/>
    <mergeCell ref="UKI88:UKV88"/>
    <mergeCell ref="UKW88:ULJ88"/>
    <mergeCell ref="ULK88:ULX88"/>
    <mergeCell ref="ULY88:UML88"/>
    <mergeCell ref="UMM88:UMZ88"/>
    <mergeCell ref="UNA88:UNN88"/>
    <mergeCell ref="UNO88:UOB88"/>
    <mergeCell ref="UOC88:UOP88"/>
    <mergeCell ref="UOQ88:UPD88"/>
    <mergeCell ref="UPE88:UPR88"/>
    <mergeCell ref="UPS88:UQF88"/>
    <mergeCell ref="UQG88:UQT88"/>
    <mergeCell ref="UQU88:URH88"/>
    <mergeCell ref="URI88:URV88"/>
    <mergeCell ref="URW88:USJ88"/>
    <mergeCell ref="USK88:USX88"/>
    <mergeCell ref="USY88:UTL88"/>
    <mergeCell ref="UTM88:UTZ88"/>
    <mergeCell ref="UUA88:UUN88"/>
    <mergeCell ref="UUO88:UVB88"/>
    <mergeCell ref="UVC88:UVP88"/>
    <mergeCell ref="UVQ88:UWD88"/>
    <mergeCell ref="UWE88:UWR88"/>
    <mergeCell ref="UWS88:UXF88"/>
    <mergeCell ref="UXG88:UXT88"/>
    <mergeCell ref="UXU88:UYH88"/>
    <mergeCell ref="UYI88:UYV88"/>
    <mergeCell ref="UYW88:UZJ88"/>
    <mergeCell ref="UZK88:UZX88"/>
    <mergeCell ref="UZY88:VAL88"/>
    <mergeCell ref="VAM88:VAZ88"/>
    <mergeCell ref="VBA88:VBN88"/>
    <mergeCell ref="VBO88:VCB88"/>
    <mergeCell ref="VCC88:VCP88"/>
    <mergeCell ref="VCQ88:VDD88"/>
    <mergeCell ref="VUK88:VUX88"/>
    <mergeCell ref="VUY88:VVL88"/>
    <mergeCell ref="VDE88:VDR88"/>
    <mergeCell ref="VDS88:VEF88"/>
    <mergeCell ref="VEG88:VET88"/>
    <mergeCell ref="VEU88:VFH88"/>
    <mergeCell ref="VFI88:VFV88"/>
    <mergeCell ref="VFW88:VGJ88"/>
    <mergeCell ref="VGK88:VGX88"/>
    <mergeCell ref="VGY88:VHL88"/>
    <mergeCell ref="VHM88:VHZ88"/>
    <mergeCell ref="VIA88:VIN88"/>
    <mergeCell ref="VIO88:VJB88"/>
    <mergeCell ref="VJC88:VJP88"/>
    <mergeCell ref="VJQ88:VKD88"/>
    <mergeCell ref="VKE88:VKR88"/>
    <mergeCell ref="VKS88:VLF88"/>
    <mergeCell ref="VLG88:VLT88"/>
    <mergeCell ref="VLU88:VMH88"/>
    <mergeCell ref="XEM88:XEZ88"/>
    <mergeCell ref="XFA88:XFD88"/>
    <mergeCell ref="A86:N86"/>
    <mergeCell ref="WNU88:WOH88"/>
    <mergeCell ref="WOI88:WOV88"/>
    <mergeCell ref="WOW88:WPJ88"/>
    <mergeCell ref="WPK88:WPX88"/>
    <mergeCell ref="WPY88:WQL88"/>
    <mergeCell ref="WQM88:WQZ88"/>
    <mergeCell ref="WRA88:WRN88"/>
    <mergeCell ref="WRO88:WSB88"/>
    <mergeCell ref="WSC88:WSP88"/>
    <mergeCell ref="WSQ88:WTD88"/>
    <mergeCell ref="WTE88:WTR88"/>
    <mergeCell ref="WTS88:WUF88"/>
    <mergeCell ref="WUG88:WUT88"/>
    <mergeCell ref="WUU88:WVH88"/>
    <mergeCell ref="WVI88:WVV88"/>
    <mergeCell ref="WVW88:WWJ88"/>
    <mergeCell ref="WWK88:WWX88"/>
    <mergeCell ref="WEQ88:WFD88"/>
    <mergeCell ref="WFE88:WFR88"/>
    <mergeCell ref="WFS88:WGF88"/>
    <mergeCell ref="WGG88:WGT88"/>
    <mergeCell ref="WGU88:WHH88"/>
    <mergeCell ref="WHI88:WHV88"/>
    <mergeCell ref="WHW88:WIJ88"/>
    <mergeCell ref="WIK88:WIX88"/>
    <mergeCell ref="WIY88:WJL88"/>
    <mergeCell ref="WJM88:WJZ88"/>
    <mergeCell ref="WKA88:WKN88"/>
    <mergeCell ref="WKO88:WLB88"/>
    <mergeCell ref="XDK88:XDX88"/>
    <mergeCell ref="XDY88:XEL88"/>
    <mergeCell ref="WLC88:WLP88"/>
    <mergeCell ref="WLQ88:WMD88"/>
    <mergeCell ref="WME88:WMR88"/>
    <mergeCell ref="WMS88:WNF88"/>
    <mergeCell ref="WNG88:WNT88"/>
    <mergeCell ref="VVM88:VVZ88"/>
    <mergeCell ref="VWA88:VWN88"/>
    <mergeCell ref="VWO88:VXB88"/>
    <mergeCell ref="VXC88:VXP88"/>
    <mergeCell ref="VXQ88:VYD88"/>
    <mergeCell ref="VYE88:VYR88"/>
    <mergeCell ref="VYS88:VZF88"/>
    <mergeCell ref="VZG88:VZT88"/>
    <mergeCell ref="VZU88:WAH88"/>
    <mergeCell ref="WAI88:WAV88"/>
    <mergeCell ref="WAW88:WBJ88"/>
    <mergeCell ref="WBK88:WBX88"/>
    <mergeCell ref="WBY88:WCL88"/>
    <mergeCell ref="WCM88:WCZ88"/>
    <mergeCell ref="WDA88:WDN88"/>
    <mergeCell ref="WDO88:WEB88"/>
    <mergeCell ref="WEC88:WEP88"/>
    <mergeCell ref="A23:N23"/>
    <mergeCell ref="A24:N24"/>
    <mergeCell ref="A56:N56"/>
    <mergeCell ref="A76:N76"/>
    <mergeCell ref="A75:N75"/>
    <mergeCell ref="WWY88:WXL88"/>
    <mergeCell ref="WXM88:WXZ88"/>
    <mergeCell ref="WYA88:WYN88"/>
    <mergeCell ref="WYO88:WZB88"/>
    <mergeCell ref="WZC88:WZP88"/>
    <mergeCell ref="WZQ88:XAD88"/>
    <mergeCell ref="XAE88:XAR88"/>
    <mergeCell ref="XAS88:XBF88"/>
    <mergeCell ref="XBG88:XBT88"/>
    <mergeCell ref="XBU88:XCH88"/>
    <mergeCell ref="XCI88:XCV88"/>
    <mergeCell ref="XCW88:XDJ88"/>
    <mergeCell ref="VMI88:VMV88"/>
    <mergeCell ref="VMW88:VNJ88"/>
    <mergeCell ref="VNK88:VNX88"/>
    <mergeCell ref="VNY88:VOL88"/>
    <mergeCell ref="VOM88:VOZ88"/>
    <mergeCell ref="VPA88:VPN88"/>
    <mergeCell ref="VPO88:VQB88"/>
    <mergeCell ref="VQC88:VQP88"/>
    <mergeCell ref="VQQ88:VRD88"/>
    <mergeCell ref="VRE88:VRR88"/>
    <mergeCell ref="VRS88:VSF88"/>
    <mergeCell ref="VSG88:VST88"/>
    <mergeCell ref="VSU88:VTH88"/>
    <mergeCell ref="VTI88:VTV88"/>
    <mergeCell ref="VTW88:VUJ88"/>
  </mergeCells>
  <hyperlinks>
    <hyperlink ref="A133" r:id="rId1" xr:uid="{0182A95D-8D5C-41A3-BBB3-D4A7E2CCF5AD}"/>
    <hyperlink ref="A75" r:id="rId2" xr:uid="{050ECEF2-ECA0-4DFC-A5D9-FBBFEB2E98AA}"/>
  </hyperlinks>
  <pageMargins left="0.7" right="0.7" top="0.75" bottom="0.75" header="0.3" footer="0.3"/>
  <pageSetup scale="53" orientation="portrait" r:id="rId3"/>
  <headerFooter>
    <oddFooter>&amp;CPage &amp;P of &amp;N</oddFooter>
  </headerFooter>
  <rowBreaks count="2" manualBreakCount="2">
    <brk id="93" max="16383" man="1"/>
    <brk id="143" max="16383" man="1"/>
  </rowBreaks>
  <legacy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L125"/>
  <sheetViews>
    <sheetView showGridLines="0" showZeros="0" zoomScaleNormal="100" workbookViewId="0">
      <pane xSplit="1" ySplit="13" topLeftCell="I75"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(3)'!A1</f>
        <v>DEPARTMENT OF HOMELESSNESS AND SUPPORTIVE HOUSING</v>
      </c>
      <c r="B1" s="89"/>
      <c r="C1" s="82"/>
      <c r="D1" s="82"/>
      <c r="E1" s="82"/>
      <c r="F1" s="82"/>
      <c r="G1" s="82"/>
      <c r="AI1" s="540"/>
    </row>
    <row r="2" spans="1:35" ht="15.75">
      <c r="A2" s="89" t="s">
        <v>347</v>
      </c>
      <c r="B2" s="89"/>
      <c r="C2" s="89"/>
      <c r="D2" s="82"/>
      <c r="E2" s="82"/>
      <c r="F2" s="82"/>
      <c r="G2" s="85"/>
    </row>
    <row r="3" spans="1:35" ht="15" customHeight="1">
      <c r="A3" s="95" t="s">
        <v>259</v>
      </c>
      <c r="B3" s="728">
        <f>'Summary (3)'!B3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(3)'!A7</f>
        <v>Provider Name</v>
      </c>
      <c r="B4" s="729">
        <f>'Summary (3)'!B7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(3)'!A8</f>
        <v>Program</v>
      </c>
      <c r="B5" s="729" t="str">
        <f>'Summary (3)'!B8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(3)'!A9</f>
        <v>F$P Contract ID#</v>
      </c>
      <c r="B6" s="730">
        <f>'Summary (3)'!B9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325</v>
      </c>
      <c r="B7" s="736">
        <f>'Summary (3)'!B12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78" t="str">
        <f>'Summary (3)'!E17</f>
        <v xml:space="preserve"> </v>
      </c>
      <c r="D8" s="1378"/>
      <c r="E8" s="1378"/>
      <c r="F8" s="1377" t="str">
        <f>'Summary (3)'!H17</f>
        <v xml:space="preserve"> </v>
      </c>
      <c r="G8" s="1377"/>
      <c r="H8" s="1377"/>
      <c r="I8" s="1377" t="str">
        <f>'Summary (3)'!K17</f>
        <v xml:space="preserve"> </v>
      </c>
      <c r="J8" s="1377"/>
      <c r="K8" s="1377"/>
      <c r="L8" s="1377" t="str">
        <f>'Summary (3)'!N17</f>
        <v xml:space="preserve"> </v>
      </c>
      <c r="M8" s="1377"/>
      <c r="N8" s="1377"/>
      <c r="O8" s="1377" t="str">
        <f>'Summary (3)'!Q17</f>
        <v xml:space="preserve"> </v>
      </c>
      <c r="P8" s="1377"/>
      <c r="Q8" s="1377"/>
      <c r="R8" s="1377" t="str">
        <f>'Summary (3)'!T17</f>
        <v xml:space="preserve"> </v>
      </c>
      <c r="S8" s="1377"/>
      <c r="T8" s="1377"/>
      <c r="U8" s="1377" t="str">
        <f>'Summary (3)'!W17</f>
        <v xml:space="preserve"> </v>
      </c>
      <c r="V8" s="1377"/>
      <c r="W8" s="1377"/>
      <c r="X8" s="1377" t="str">
        <f>'Summary (3)'!Z17</f>
        <v xml:space="preserve"> </v>
      </c>
      <c r="Y8" s="1377"/>
      <c r="Z8" s="1377"/>
      <c r="AA8" s="1377" t="str">
        <f>'Summary (3)'!AC17</f>
        <v xml:space="preserve"> </v>
      </c>
      <c r="AB8" s="1377"/>
      <c r="AC8" s="1377"/>
      <c r="AD8" s="1377" t="str">
        <f>'Summary (3)'!AF17</f>
        <v xml:space="preserve"> </v>
      </c>
      <c r="AE8" s="1377"/>
      <c r="AF8" s="1377"/>
    </row>
    <row r="9" spans="1:35" ht="24.75" customHeight="1">
      <c r="C9" s="1329" t="str">
        <f>'Summary (3)'!E18</f>
        <v>Year 1</v>
      </c>
      <c r="D9" s="1330"/>
      <c r="E9" s="1331"/>
      <c r="F9" s="1332" t="str">
        <f>'Summary (3)'!H18</f>
        <v>Year 2</v>
      </c>
      <c r="G9" s="1333"/>
      <c r="H9" s="1334"/>
      <c r="I9" s="1335" t="str">
        <f>'Summary (3)'!K18</f>
        <v>Year 3</v>
      </c>
      <c r="J9" s="1336"/>
      <c r="K9" s="1337"/>
      <c r="L9" s="1338" t="str">
        <f>'Summary (3)'!N18</f>
        <v>Year 4</v>
      </c>
      <c r="M9" s="1339"/>
      <c r="N9" s="1340"/>
      <c r="O9" s="1341" t="str">
        <f>'Summary (3)'!Q18</f>
        <v>Year 5</v>
      </c>
      <c r="P9" s="1342"/>
      <c r="Q9" s="1343"/>
      <c r="R9" s="1344" t="str">
        <f>'Summary (3)'!T18</f>
        <v>Year 6</v>
      </c>
      <c r="S9" s="1345"/>
      <c r="T9" s="1346"/>
      <c r="U9" s="1347" t="str">
        <f>'Summary (3)'!W18</f>
        <v>Year 7</v>
      </c>
      <c r="V9" s="1348"/>
      <c r="W9" s="1349"/>
      <c r="X9" s="1350" t="str">
        <f>'Summary (3)'!Z18</f>
        <v>Year 8</v>
      </c>
      <c r="Y9" s="1351"/>
      <c r="Z9" s="1352"/>
      <c r="AA9" s="1353" t="str">
        <f>'Summary (3)'!AC18</f>
        <v>Year 9</v>
      </c>
      <c r="AB9" s="1354"/>
      <c r="AC9" s="1355"/>
      <c r="AD9" s="1356" t="str">
        <f>'Summary (3)'!AF18</f>
        <v>Year 10</v>
      </c>
      <c r="AE9" s="1357"/>
      <c r="AF9" s="1358"/>
      <c r="AG9" s="1326" t="s">
        <v>302</v>
      </c>
      <c r="AH9" s="1327"/>
      <c r="AI9" s="1328"/>
    </row>
    <row r="10" spans="1:35" s="21" customFormat="1" ht="27" customHeight="1">
      <c r="C10" s="643" t="str">
        <f>'Salary Detail (3)'!G10</f>
        <v>2/1/2024 - 1/31/2025</v>
      </c>
      <c r="D10" s="644" t="str">
        <f>'Salary Detail (3)'!H10</f>
        <v>2/1/2024 - 1/31/2025</v>
      </c>
      <c r="E10" s="645" t="str">
        <f>'Salary Detail (3)'!I10</f>
        <v>2/1/2024 - 1/31/2025</v>
      </c>
      <c r="F10" s="646" t="str">
        <f>'Salary Detail (3)'!N10</f>
        <v>N/A</v>
      </c>
      <c r="G10" s="647" t="str">
        <f>'Salary Detail (3)'!O10</f>
        <v>N/A</v>
      </c>
      <c r="H10" s="648" t="str">
        <f>'Salary Detail (3)'!P10</f>
        <v>N/A</v>
      </c>
      <c r="I10" s="649" t="str">
        <f>'Salary Detail (3)'!U10</f>
        <v>N/A</v>
      </c>
      <c r="J10" s="650" t="str">
        <f>'Salary Detail (3)'!V10</f>
        <v>N/A</v>
      </c>
      <c r="K10" s="651" t="str">
        <f>'Salary Detail (3)'!W10</f>
        <v>N/A</v>
      </c>
      <c r="L10" s="652" t="str">
        <f>'Salary Detail (3)'!AB10</f>
        <v>N/A</v>
      </c>
      <c r="M10" s="653" t="str">
        <f>'Salary Detail (3)'!AC10</f>
        <v>N/A</v>
      </c>
      <c r="N10" s="654" t="str">
        <f>'Salary Detail (3)'!AD10</f>
        <v>N/A</v>
      </c>
      <c r="O10" s="655" t="str">
        <f>'Salary Detail (3)'!AI10</f>
        <v>N/A</v>
      </c>
      <c r="P10" s="656" t="str">
        <f>'Salary Detail (3)'!AJ10</f>
        <v>N/A</v>
      </c>
      <c r="Q10" s="657" t="str">
        <f>'Salary Detail (3)'!AK10</f>
        <v>N/A</v>
      </c>
      <c r="R10" s="658" t="str">
        <f>'Salary Detail (3)'!AP10</f>
        <v>N/A</v>
      </c>
      <c r="S10" s="659" t="str">
        <f>'Salary Detail (3)'!AQ10</f>
        <v>N/A</v>
      </c>
      <c r="T10" s="660" t="str">
        <f>'Salary Detail (3)'!AR10</f>
        <v>N/A</v>
      </c>
      <c r="U10" s="661" t="str">
        <f>'Salary Detail (3)'!AW10</f>
        <v>N/A</v>
      </c>
      <c r="V10" s="662" t="str">
        <f>'Salary Detail (3)'!AX10</f>
        <v>N/A</v>
      </c>
      <c r="W10" s="663" t="str">
        <f>'Salary Detail (3)'!AY10</f>
        <v>N/A</v>
      </c>
      <c r="X10" s="664" t="str">
        <f>'Salary Detail (3)'!BD10</f>
        <v>N/A</v>
      </c>
      <c r="Y10" s="665" t="str">
        <f>'Salary Detail (3)'!BE10</f>
        <v>N/A</v>
      </c>
      <c r="Z10" s="666" t="str">
        <f>'Salary Detail (3)'!BF10</f>
        <v>N/A</v>
      </c>
      <c r="AA10" s="667" t="str">
        <f>'Salary Detail (3)'!BK10</f>
        <v>N/A</v>
      </c>
      <c r="AB10" s="668" t="str">
        <f>'Salary Detail (3)'!BL10</f>
        <v>N/A</v>
      </c>
      <c r="AC10" s="669" t="str">
        <f>'Salary Detail (3)'!BM10</f>
        <v>N/A</v>
      </c>
      <c r="AD10" s="670" t="str">
        <f>'Salary Detail (3)'!BR10</f>
        <v>N/A</v>
      </c>
      <c r="AE10" s="671" t="str">
        <f>'Salary Detail (3)'!BS10</f>
        <v>N/A</v>
      </c>
      <c r="AF10" s="672" t="str">
        <f>'Salary Detail (3)'!BT10</f>
        <v>N/A</v>
      </c>
      <c r="AG10" s="798" t="str">
        <f>'Salary Detail (3)'!BU10</f>
        <v>2/1/2024 - 1/31/2025</v>
      </c>
      <c r="AH10" s="799" t="str">
        <f>'Salary Detail (3)'!BV10</f>
        <v>2/1/2024 - 1/31/2025</v>
      </c>
      <c r="AI10" s="800" t="str">
        <f>'Salary Detail (3)'!BW10</f>
        <v>2/1/2024 - 1/31/2025</v>
      </c>
    </row>
    <row r="11" spans="1:35" ht="19.5" customHeight="1">
      <c r="C11" s="673" t="str">
        <f>'Salary Detail (3)'!G11</f>
        <v>12 Months</v>
      </c>
      <c r="D11" s="691" t="str">
        <f>'Salary Detail (3)'!H11</f>
        <v>12 Months</v>
      </c>
      <c r="E11" s="692" t="str">
        <f>'Salary Detail (3)'!I11</f>
        <v>12 Months</v>
      </c>
      <c r="F11" s="676" t="str">
        <f>'Salary Detail (3)'!N11</f>
        <v>12 Months</v>
      </c>
      <c r="G11" s="693" t="str">
        <f>'Salary Detail (3)'!O11</f>
        <v>12 Months</v>
      </c>
      <c r="H11" s="678" t="str">
        <f>'Salary Detail (3)'!P11</f>
        <v>12 Months</v>
      </c>
      <c r="I11" s="694" t="str">
        <f>'Salary Detail (3)'!U11</f>
        <v>12 Months</v>
      </c>
      <c r="J11" s="695" t="str">
        <f>'Salary Detail (3)'!V11</f>
        <v>12 Months</v>
      </c>
      <c r="K11" s="696" t="str">
        <f>'Salary Detail (3)'!W11</f>
        <v>12 Months</v>
      </c>
      <c r="L11" s="31" t="str">
        <f>'Salary Detail (3)'!AB11</f>
        <v>12 Months</v>
      </c>
      <c r="M11" s="697" t="str">
        <f>'Salary Detail (3)'!AC11</f>
        <v>12 Months</v>
      </c>
      <c r="N11" s="33" t="str">
        <f>'Salary Detail (3)'!AD11</f>
        <v>12 Months</v>
      </c>
      <c r="O11" s="34" t="str">
        <f>'Salary Detail (3)'!AI11</f>
        <v>12 Months</v>
      </c>
      <c r="P11" s="698" t="str">
        <f>'Salary Detail (3)'!AJ11</f>
        <v>12 Months</v>
      </c>
      <c r="Q11" s="36" t="str">
        <f>'Salary Detail (3)'!AK11</f>
        <v>12 Months</v>
      </c>
      <c r="R11" s="37" t="str">
        <f>'Salary Detail (3)'!AP11</f>
        <v>12 Months</v>
      </c>
      <c r="S11" s="699" t="str">
        <f>'Salary Detail (3)'!AQ11</f>
        <v>12 Months</v>
      </c>
      <c r="T11" s="39" t="str">
        <f>'Salary Detail (3)'!AR11</f>
        <v>12 Months</v>
      </c>
      <c r="U11" s="40" t="str">
        <f>'Salary Detail (3)'!AW11</f>
        <v>12 Months</v>
      </c>
      <c r="V11" s="700" t="str">
        <f>'Salary Detail (3)'!AX11</f>
        <v>12 Months</v>
      </c>
      <c r="W11" s="42" t="str">
        <f>'Salary Detail (3)'!AY11</f>
        <v>12 Months</v>
      </c>
      <c r="X11" s="43" t="str">
        <f>'Salary Detail (3)'!BD11</f>
        <v>12 Months</v>
      </c>
      <c r="Y11" s="701" t="str">
        <f>'Salary Detail (3)'!BE11</f>
        <v>12 Months</v>
      </c>
      <c r="Z11" s="45" t="str">
        <f>'Salary Detail (3)'!BF11</f>
        <v>12 Months</v>
      </c>
      <c r="AA11" s="46" t="str">
        <f>'Salary Detail (3)'!BK11</f>
        <v>12 Months</v>
      </c>
      <c r="AB11" s="702" t="str">
        <f>'Salary Detail (3)'!BL11</f>
        <v>12 Months</v>
      </c>
      <c r="AC11" s="48" t="str">
        <f>'Salary Detail (3)'!BM11</f>
        <v>12 Months</v>
      </c>
      <c r="AD11" s="49" t="str">
        <f>'Salary Detail (3)'!BR11</f>
        <v>12 Months</v>
      </c>
      <c r="AE11" s="703" t="str">
        <f>'Salary Detail (3)'!BS11</f>
        <v>12 Months</v>
      </c>
      <c r="AF11" s="51" t="str">
        <f>'Salary Detail (3)'!BT11</f>
        <v>12 Months</v>
      </c>
      <c r="AG11" s="1359" t="str">
        <f>'Salary Detail (3)'!BU11</f>
        <v/>
      </c>
      <c r="AH11" s="1361" t="str">
        <f>'Salary Detail (3)'!BV11</f>
        <v xml:space="preserve"> </v>
      </c>
      <c r="AI11" s="1363" t="str">
        <f>'Salary Detail (3)'!BW11</f>
        <v>New</v>
      </c>
    </row>
    <row r="12" spans="1:35" ht="19.5" customHeight="1">
      <c r="C12" s="673" t="str">
        <f>'Salary Detail (3)'!G12</f>
        <v/>
      </c>
      <c r="D12" s="674" t="str">
        <f>'Salary Detail (3)'!H12</f>
        <v xml:space="preserve"> </v>
      </c>
      <c r="E12" s="675" t="str">
        <f>'Salary Detail (3)'!I12</f>
        <v>New</v>
      </c>
      <c r="F12" s="676" t="str">
        <f>'Salary Detail (3)'!N12</f>
        <v/>
      </c>
      <c r="G12" s="677" t="str">
        <f>'Salary Detail (3)'!O12</f>
        <v xml:space="preserve"> </v>
      </c>
      <c r="H12" s="678" t="str">
        <f>'Salary Detail (3)'!P12</f>
        <v>New</v>
      </c>
      <c r="I12" s="679" t="str">
        <f>'Salary Detail (3)'!U12</f>
        <v/>
      </c>
      <c r="J12" s="680" t="str">
        <f>'Salary Detail (3)'!V12</f>
        <v xml:space="preserve"> </v>
      </c>
      <c r="K12" s="681" t="str">
        <f>'Salary Detail (3)'!W12</f>
        <v>New</v>
      </c>
      <c r="L12" s="31" t="str">
        <f>'Salary Detail (3)'!AB12</f>
        <v/>
      </c>
      <c r="M12" s="32" t="str">
        <f>'Salary Detail (3)'!AC12</f>
        <v xml:space="preserve"> </v>
      </c>
      <c r="N12" s="33" t="str">
        <f>'Salary Detail (3)'!AD12</f>
        <v>New</v>
      </c>
      <c r="O12" s="34" t="str">
        <f>'Salary Detail (3)'!AI12</f>
        <v/>
      </c>
      <c r="P12" s="35" t="str">
        <f>'Salary Detail (3)'!AJ12</f>
        <v xml:space="preserve"> </v>
      </c>
      <c r="Q12" s="36" t="str">
        <f>'Salary Detail (3)'!AK12</f>
        <v>New</v>
      </c>
      <c r="R12" s="37" t="str">
        <f>'Salary Detail (3)'!AP12</f>
        <v/>
      </c>
      <c r="S12" s="38" t="str">
        <f>'Salary Detail (3)'!AQ12</f>
        <v xml:space="preserve"> </v>
      </c>
      <c r="T12" s="39" t="str">
        <f>'Salary Detail (3)'!AR12</f>
        <v>New</v>
      </c>
      <c r="U12" s="40" t="str">
        <f>'Salary Detail (3)'!AW12</f>
        <v/>
      </c>
      <c r="V12" s="41" t="str">
        <f>'Salary Detail (3)'!AX12</f>
        <v xml:space="preserve"> </v>
      </c>
      <c r="W12" s="42" t="str">
        <f>'Salary Detail (3)'!AY12</f>
        <v>New</v>
      </c>
      <c r="X12" s="43" t="str">
        <f>'Salary Detail (3)'!BD12</f>
        <v/>
      </c>
      <c r="Y12" s="44" t="str">
        <f>'Salary Detail (3)'!BE12</f>
        <v xml:space="preserve"> </v>
      </c>
      <c r="Z12" s="45" t="str">
        <f>'Salary Detail (3)'!BF12</f>
        <v>New</v>
      </c>
      <c r="AA12" s="46" t="str">
        <f>'Salary Detail (3)'!BK12</f>
        <v/>
      </c>
      <c r="AB12" s="47" t="str">
        <f>'Salary Detail (3)'!BL12</f>
        <v xml:space="preserve"> </v>
      </c>
      <c r="AC12" s="48" t="str">
        <f>'Salary Detail (3)'!BM12</f>
        <v>New</v>
      </c>
      <c r="AD12" s="49" t="str">
        <f>'Salary Detail (3)'!BR12</f>
        <v/>
      </c>
      <c r="AE12" s="50" t="str">
        <f>'Salary Detail (3)'!BS12</f>
        <v xml:space="preserve"> </v>
      </c>
      <c r="AF12" s="51" t="str">
        <f>'Salary Detail (3)'!BT12</f>
        <v>New</v>
      </c>
      <c r="AG12" s="1360"/>
      <c r="AH12" s="1362"/>
      <c r="AI12" s="1364"/>
    </row>
    <row r="13" spans="1:35" ht="30.75" customHeight="1">
      <c r="A13" s="739" t="s">
        <v>348</v>
      </c>
      <c r="B13" s="740"/>
      <c r="C13" s="22" t="s">
        <v>349</v>
      </c>
      <c r="D13" s="23" t="s">
        <v>340</v>
      </c>
      <c r="E13" s="24" t="s">
        <v>349</v>
      </c>
      <c r="F13" s="25" t="s">
        <v>349</v>
      </c>
      <c r="G13" s="26" t="s">
        <v>340</v>
      </c>
      <c r="H13" s="27" t="s">
        <v>349</v>
      </c>
      <c r="I13" s="28" t="s">
        <v>349</v>
      </c>
      <c r="J13" s="30" t="s">
        <v>340</v>
      </c>
      <c r="K13" s="29" t="s">
        <v>349</v>
      </c>
      <c r="L13" s="31" t="s">
        <v>349</v>
      </c>
      <c r="M13" s="32" t="s">
        <v>340</v>
      </c>
      <c r="N13" s="33" t="s">
        <v>349</v>
      </c>
      <c r="O13" s="34" t="s">
        <v>349</v>
      </c>
      <c r="P13" s="35" t="s">
        <v>340</v>
      </c>
      <c r="Q13" s="36" t="s">
        <v>349</v>
      </c>
      <c r="R13" s="37" t="s">
        <v>349</v>
      </c>
      <c r="S13" s="38" t="s">
        <v>340</v>
      </c>
      <c r="T13" s="39" t="s">
        <v>349</v>
      </c>
      <c r="U13" s="40" t="s">
        <v>349</v>
      </c>
      <c r="V13" s="41" t="s">
        <v>340</v>
      </c>
      <c r="W13" s="42" t="s">
        <v>349</v>
      </c>
      <c r="X13" s="43" t="s">
        <v>349</v>
      </c>
      <c r="Y13" s="44" t="s">
        <v>340</v>
      </c>
      <c r="Z13" s="45" t="s">
        <v>349</v>
      </c>
      <c r="AA13" s="46" t="s">
        <v>349</v>
      </c>
      <c r="AB13" s="47" t="s">
        <v>340</v>
      </c>
      <c r="AC13" s="48" t="s">
        <v>349</v>
      </c>
      <c r="AD13" s="49" t="s">
        <v>349</v>
      </c>
      <c r="AE13" s="50" t="s">
        <v>340</v>
      </c>
      <c r="AF13" s="51" t="s">
        <v>349</v>
      </c>
      <c r="AG13" s="801" t="s">
        <v>349</v>
      </c>
      <c r="AH13" s="803" t="s">
        <v>340</v>
      </c>
      <c r="AI13" s="802" t="s">
        <v>349</v>
      </c>
    </row>
    <row r="14" spans="1:35" s="413" customFormat="1" ht="17.25" customHeight="1">
      <c r="A14" s="1324" t="s">
        <v>350</v>
      </c>
      <c r="B14" s="1325"/>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24" t="s">
        <v>351</v>
      </c>
      <c r="B15" s="1325"/>
      <c r="C15" s="427"/>
      <c r="D15" s="424">
        <f t="shared" ref="D15:D67" si="0">E15-C15</f>
        <v>0</v>
      </c>
      <c r="E15" s="428"/>
      <c r="F15" s="414"/>
      <c r="G15" s="424">
        <f t="shared" ref="G15:G67" si="1">H15-F15</f>
        <v>0</v>
      </c>
      <c r="H15" s="415"/>
      <c r="I15" s="414"/>
      <c r="J15" s="424">
        <f t="shared" ref="J15:J67" si="2">K15-I15</f>
        <v>0</v>
      </c>
      <c r="K15" s="415"/>
      <c r="L15" s="414"/>
      <c r="M15" s="424">
        <f t="shared" ref="M15:M67" si="3">N15-L15</f>
        <v>0</v>
      </c>
      <c r="N15" s="415"/>
      <c r="O15" s="414"/>
      <c r="P15" s="424">
        <f t="shared" ref="P15:P67" si="4">Q15-O15</f>
        <v>0</v>
      </c>
      <c r="Q15" s="415"/>
      <c r="R15" s="414"/>
      <c r="S15" s="424">
        <f t="shared" ref="S15:S67" si="5">T15-R15</f>
        <v>0</v>
      </c>
      <c r="T15" s="415"/>
      <c r="U15" s="414"/>
      <c r="V15" s="424">
        <f t="shared" ref="V15:V67" si="6">W15-U15</f>
        <v>0</v>
      </c>
      <c r="W15" s="415"/>
      <c r="X15" s="414"/>
      <c r="Y15" s="424">
        <f t="shared" ref="Y15:Y67" si="7">Z15-X15</f>
        <v>0</v>
      </c>
      <c r="Z15" s="415"/>
      <c r="AA15" s="414"/>
      <c r="AB15" s="424">
        <f t="shared" ref="AB15:AB67" si="8">AC15-AA15</f>
        <v>0</v>
      </c>
      <c r="AC15" s="415"/>
      <c r="AD15" s="414"/>
      <c r="AE15" s="424">
        <f t="shared" ref="AE15:AE67" si="9">AF15-AD15</f>
        <v>0</v>
      </c>
      <c r="AF15" s="415"/>
      <c r="AG15" s="431">
        <f t="shared" ref="AG15:AI30" si="10">SUM(C15,F15,I15,L15,O15,R15,U15,X15,AA15,AD15)</f>
        <v>0</v>
      </c>
      <c r="AH15" s="432">
        <f t="shared" si="10"/>
        <v>0</v>
      </c>
      <c r="AI15" s="682">
        <f t="shared" si="10"/>
        <v>0</v>
      </c>
    </row>
    <row r="16" spans="1:35" s="413" customFormat="1" ht="17.25" customHeight="1">
      <c r="A16" s="1324" t="s">
        <v>352</v>
      </c>
      <c r="B16" s="1325"/>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24" t="s">
        <v>353</v>
      </c>
      <c r="B17" s="1325"/>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24" t="s">
        <v>354</v>
      </c>
      <c r="B18" s="1325"/>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24" t="s">
        <v>355</v>
      </c>
      <c r="B19" s="1325"/>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24" t="s">
        <v>356</v>
      </c>
      <c r="B20" s="1325"/>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24" t="s">
        <v>357</v>
      </c>
      <c r="B21" s="1325"/>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24" t="s">
        <v>358</v>
      </c>
      <c r="B22" s="1325"/>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65"/>
      <c r="B23" s="1366"/>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65"/>
      <c r="B24" s="1366"/>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A25" s="1365"/>
      <c r="B25" s="1366"/>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65"/>
      <c r="B26" s="1366"/>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65"/>
      <c r="B27" s="1366"/>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65"/>
      <c r="B28" s="1366"/>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5" si="11">SUM(C28,F28,I28,L28,O28,R28,U28,X28,AA28,AD28)</f>
        <v>0</v>
      </c>
      <c r="AH28" s="432">
        <f t="shared" si="11"/>
        <v>0</v>
      </c>
      <c r="AI28" s="682">
        <f t="shared" si="10"/>
        <v>0</v>
      </c>
      <c r="AJ28"/>
      <c r="AK28"/>
      <c r="AL28"/>
    </row>
    <row r="29" spans="1:38" s="413" customFormat="1" ht="17.25" customHeight="1">
      <c r="A29" s="1365"/>
      <c r="B29" s="1366"/>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65"/>
      <c r="B30" s="1366"/>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65"/>
      <c r="B31" s="1366"/>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65"/>
      <c r="B32" s="1366"/>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65"/>
      <c r="B33" s="1366"/>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65"/>
      <c r="B34" s="1366"/>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65"/>
      <c r="B35" s="1366"/>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65"/>
      <c r="B36" s="1366"/>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65"/>
      <c r="B37" s="1366"/>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65"/>
      <c r="B38" s="1366"/>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65"/>
      <c r="B39" s="1366"/>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65"/>
      <c r="B40" s="1366"/>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65"/>
      <c r="B41" s="1366"/>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65"/>
      <c r="B42" s="1366"/>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65"/>
      <c r="B43" s="1366"/>
      <c r="C43" s="414"/>
      <c r="D43" s="424">
        <f t="shared" ref="D43" si="12">E43-C43</f>
        <v>0</v>
      </c>
      <c r="E43" s="415"/>
      <c r="F43" s="414"/>
      <c r="G43" s="424">
        <f t="shared" ref="G43" si="13">H43-F43</f>
        <v>0</v>
      </c>
      <c r="H43" s="428"/>
      <c r="I43" s="414"/>
      <c r="J43" s="424">
        <f t="shared" ref="J43" si="14">K43-I43</f>
        <v>0</v>
      </c>
      <c r="K43" s="428"/>
      <c r="L43" s="414"/>
      <c r="M43" s="424">
        <f t="shared" ref="M43" si="15">N43-L43</f>
        <v>0</v>
      </c>
      <c r="N43" s="428"/>
      <c r="O43" s="414"/>
      <c r="P43" s="424">
        <f t="shared" ref="P43" si="16">Q43-O43</f>
        <v>0</v>
      </c>
      <c r="Q43" s="428"/>
      <c r="R43" s="414"/>
      <c r="S43" s="424">
        <f t="shared" ref="S43" si="17">T43-R43</f>
        <v>0</v>
      </c>
      <c r="T43" s="428"/>
      <c r="U43" s="414"/>
      <c r="V43" s="424">
        <f t="shared" ref="V43" si="18">W43-U43</f>
        <v>0</v>
      </c>
      <c r="W43" s="428"/>
      <c r="X43" s="414"/>
      <c r="Y43" s="424">
        <f t="shared" ref="Y43" si="19">Z43-X43</f>
        <v>0</v>
      </c>
      <c r="Z43" s="428"/>
      <c r="AA43" s="414"/>
      <c r="AB43" s="424">
        <f t="shared" ref="AB43" si="20">AC43-AA43</f>
        <v>0</v>
      </c>
      <c r="AC43" s="428"/>
      <c r="AD43" s="414"/>
      <c r="AE43" s="424">
        <f t="shared" ref="AE43" si="21">AF43-AD43</f>
        <v>0</v>
      </c>
      <c r="AF43" s="428"/>
      <c r="AG43" s="431">
        <f t="shared" ref="AG43" si="22">SUM(C43,F43,I43,L43,O43,R43,U43,X43,AA43,AD43)</f>
        <v>0</v>
      </c>
      <c r="AH43" s="432">
        <f t="shared" ref="AH43" si="23">SUM(D43,G43,J43,M43,P43,S43,V43,Y43,AB43,AE43)</f>
        <v>0</v>
      </c>
      <c r="AI43" s="682">
        <f t="shared" ref="AI43" si="24">SUM(E43,H43,K43,N43,Q43,T43,W43,Z43,AC43,AF43)</f>
        <v>0</v>
      </c>
      <c r="AJ43"/>
      <c r="AK43"/>
      <c r="AL43"/>
    </row>
    <row r="44" spans="1:38" s="413" customFormat="1" ht="17.25" customHeight="1">
      <c r="A44" s="1365"/>
      <c r="B44" s="1366"/>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65"/>
      <c r="B45" s="1366"/>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65"/>
      <c r="B46" s="1366"/>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65"/>
      <c r="B47" s="1366"/>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65"/>
      <c r="B48" s="1366"/>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65"/>
      <c r="B49" s="1366"/>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65"/>
      <c r="B50" s="1366"/>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1"/>
        <v>0</v>
      </c>
      <c r="AH50" s="432">
        <f t="shared" si="11"/>
        <v>0</v>
      </c>
      <c r="AI50" s="682">
        <f t="shared" si="11"/>
        <v>0</v>
      </c>
      <c r="AJ50"/>
      <c r="AK50"/>
      <c r="AL50"/>
    </row>
    <row r="51" spans="1:38" s="413" customFormat="1" ht="17.25" customHeight="1">
      <c r="A51" s="1365"/>
      <c r="B51" s="1366"/>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65"/>
      <c r="B52" s="1366"/>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65"/>
      <c r="B53" s="1366"/>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65"/>
      <c r="B54" s="1366"/>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65"/>
      <c r="B55" s="1366"/>
      <c r="C55" s="414"/>
      <c r="D55" s="424">
        <f t="shared" ref="D55" si="25">E55-C55</f>
        <v>0</v>
      </c>
      <c r="E55" s="415"/>
      <c r="F55" s="414"/>
      <c r="G55" s="424">
        <f t="shared" ref="G55" si="26">H55-F55</f>
        <v>0</v>
      </c>
      <c r="H55" s="415"/>
      <c r="I55" s="414"/>
      <c r="J55" s="424">
        <f t="shared" ref="J55" si="27">K55-I55</f>
        <v>0</v>
      </c>
      <c r="K55" s="415"/>
      <c r="L55" s="414"/>
      <c r="M55" s="424">
        <f t="shared" ref="M55" si="28">N55-L55</f>
        <v>0</v>
      </c>
      <c r="N55" s="415"/>
      <c r="O55" s="414"/>
      <c r="P55" s="424">
        <f t="shared" ref="P55" si="29">Q55-O55</f>
        <v>0</v>
      </c>
      <c r="Q55" s="415"/>
      <c r="R55" s="414"/>
      <c r="S55" s="424">
        <f t="shared" ref="S55" si="30">T55-R55</f>
        <v>0</v>
      </c>
      <c r="T55" s="415"/>
      <c r="U55" s="414"/>
      <c r="V55" s="424">
        <f t="shared" ref="V55" si="31">W55-U55</f>
        <v>0</v>
      </c>
      <c r="W55" s="415"/>
      <c r="X55" s="414"/>
      <c r="Y55" s="424">
        <f t="shared" ref="Y55" si="32">Z55-X55</f>
        <v>0</v>
      </c>
      <c r="Z55" s="415"/>
      <c r="AA55" s="414"/>
      <c r="AB55" s="424">
        <f t="shared" ref="AB55" si="33">AC55-AA55</f>
        <v>0</v>
      </c>
      <c r="AC55" s="415"/>
      <c r="AD55" s="414"/>
      <c r="AE55" s="424">
        <f t="shared" ref="AE55" si="34">AF55-AD55</f>
        <v>0</v>
      </c>
      <c r="AF55" s="415"/>
      <c r="AG55" s="431">
        <f t="shared" ref="AG55" si="35">SUM(C55,F55,I55,L55,O55,R55,U55,X55,AA55,AD55)</f>
        <v>0</v>
      </c>
      <c r="AH55" s="432">
        <f t="shared" ref="AH55" si="36">SUM(D55,G55,J55,M55,P55,S55,V55,Y55,AB55,AE55)</f>
        <v>0</v>
      </c>
      <c r="AI55" s="682">
        <f t="shared" ref="AI55" si="37">SUM(E55,H55,K55,N55,Q55,T55,W55,Z55,AC55,AF55)</f>
        <v>0</v>
      </c>
    </row>
    <row r="56" spans="1:38" s="413" customFormat="1" ht="17.25" customHeight="1">
      <c r="A56" s="1373" t="s">
        <v>359</v>
      </c>
      <c r="B56" s="1374"/>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65"/>
      <c r="B57" s="1366"/>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65"/>
      <c r="B58" s="1366"/>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65"/>
      <c r="B59" s="1366"/>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65"/>
      <c r="B60" s="1366"/>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65"/>
      <c r="B61" s="1366"/>
      <c r="C61" s="414"/>
      <c r="D61" s="424">
        <f t="shared" ref="D61:D62" si="38">E61-C61</f>
        <v>0</v>
      </c>
      <c r="E61" s="415"/>
      <c r="F61" s="414"/>
      <c r="G61" s="424">
        <f t="shared" ref="G61:G62" si="39">H61-F61</f>
        <v>0</v>
      </c>
      <c r="H61" s="415"/>
      <c r="I61" s="414"/>
      <c r="J61" s="424">
        <f t="shared" ref="J61:J62" si="40">K61-I61</f>
        <v>0</v>
      </c>
      <c r="K61" s="415"/>
      <c r="L61" s="414"/>
      <c r="M61" s="424">
        <f t="shared" ref="M61:M62" si="41">N61-L61</f>
        <v>0</v>
      </c>
      <c r="N61" s="415"/>
      <c r="O61" s="414"/>
      <c r="P61" s="424">
        <f t="shared" ref="P61:P62" si="42">Q61-O61</f>
        <v>0</v>
      </c>
      <c r="Q61" s="415"/>
      <c r="R61" s="414"/>
      <c r="S61" s="424">
        <f t="shared" ref="S61:S62" si="43">T61-R61</f>
        <v>0</v>
      </c>
      <c r="T61" s="415"/>
      <c r="U61" s="414"/>
      <c r="V61" s="424">
        <f t="shared" ref="V61:V62" si="44">W61-U61</f>
        <v>0</v>
      </c>
      <c r="W61" s="415"/>
      <c r="X61" s="414"/>
      <c r="Y61" s="424">
        <f t="shared" ref="Y61:Y62" si="45">Z61-X61</f>
        <v>0</v>
      </c>
      <c r="Z61" s="415"/>
      <c r="AA61" s="414"/>
      <c r="AB61" s="424">
        <f t="shared" ref="AB61:AB62" si="46">AC61-AA61</f>
        <v>0</v>
      </c>
      <c r="AC61" s="415"/>
      <c r="AD61" s="414"/>
      <c r="AE61" s="424">
        <f t="shared" ref="AE61:AE62" si="47">AF61-AD61</f>
        <v>0</v>
      </c>
      <c r="AF61" s="415"/>
      <c r="AG61" s="431">
        <f t="shared" ref="AG61:AG62" si="48">SUM(C61,F61,I61,L61,O61,R61,U61,X61,AA61,AD61)</f>
        <v>0</v>
      </c>
      <c r="AH61" s="432">
        <f t="shared" ref="AH61:AH62" si="49">SUM(D61,G61,J61,M61,P61,S61,V61,Y61,AB61,AE61)</f>
        <v>0</v>
      </c>
      <c r="AI61" s="682">
        <f t="shared" ref="AI61:AI62" si="50">SUM(E61,H61,K61,N61,Q61,T61,W61,Z61,AC61,AF61)</f>
        <v>0</v>
      </c>
    </row>
    <row r="62" spans="1:38" s="413" customFormat="1" ht="17.25" customHeight="1">
      <c r="A62" s="1365"/>
      <c r="B62" s="1366"/>
      <c r="C62" s="414"/>
      <c r="D62" s="424">
        <f t="shared" si="38"/>
        <v>0</v>
      </c>
      <c r="E62" s="415"/>
      <c r="F62" s="427"/>
      <c r="G62" s="424">
        <f t="shared" si="39"/>
        <v>0</v>
      </c>
      <c r="H62" s="428"/>
      <c r="I62" s="427"/>
      <c r="J62" s="424">
        <f t="shared" si="40"/>
        <v>0</v>
      </c>
      <c r="K62" s="428"/>
      <c r="L62" s="427"/>
      <c r="M62" s="424">
        <f t="shared" si="41"/>
        <v>0</v>
      </c>
      <c r="N62" s="428"/>
      <c r="O62" s="427"/>
      <c r="P62" s="424">
        <f t="shared" si="42"/>
        <v>0</v>
      </c>
      <c r="Q62" s="428"/>
      <c r="R62" s="427"/>
      <c r="S62" s="424">
        <f t="shared" si="43"/>
        <v>0</v>
      </c>
      <c r="T62" s="428"/>
      <c r="U62" s="427"/>
      <c r="V62" s="424">
        <f t="shared" si="44"/>
        <v>0</v>
      </c>
      <c r="W62" s="428"/>
      <c r="X62" s="427"/>
      <c r="Y62" s="424">
        <f t="shared" si="45"/>
        <v>0</v>
      </c>
      <c r="Z62" s="428"/>
      <c r="AA62" s="427"/>
      <c r="AB62" s="424">
        <f t="shared" si="46"/>
        <v>0</v>
      </c>
      <c r="AC62" s="428"/>
      <c r="AD62" s="427"/>
      <c r="AE62" s="424">
        <f t="shared" si="47"/>
        <v>0</v>
      </c>
      <c r="AF62" s="428"/>
      <c r="AG62" s="431">
        <f t="shared" si="48"/>
        <v>0</v>
      </c>
      <c r="AH62" s="432">
        <f t="shared" si="49"/>
        <v>0</v>
      </c>
      <c r="AI62" s="682">
        <f t="shared" si="50"/>
        <v>0</v>
      </c>
      <c r="AJ62"/>
      <c r="AK62"/>
      <c r="AL62"/>
    </row>
    <row r="63" spans="1:38" s="413" customFormat="1" ht="17.25" customHeight="1">
      <c r="A63" s="1365"/>
      <c r="B63" s="1366"/>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65"/>
      <c r="B64" s="1366"/>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si="11"/>
        <v>0</v>
      </c>
      <c r="AH64" s="432">
        <f t="shared" si="11"/>
        <v>0</v>
      </c>
      <c r="AI64" s="682">
        <f t="shared" si="11"/>
        <v>0</v>
      </c>
    </row>
    <row r="65" spans="1:37" s="413" customFormat="1" ht="17.25" customHeight="1">
      <c r="A65" s="1365"/>
      <c r="B65" s="1366"/>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si="11"/>
        <v>0</v>
      </c>
      <c r="AH65" s="432">
        <f t="shared" si="11"/>
        <v>0</v>
      </c>
      <c r="AI65" s="682">
        <f t="shared" si="11"/>
        <v>0</v>
      </c>
    </row>
    <row r="66" spans="1:37" s="413" customFormat="1" ht="17.25" customHeight="1">
      <c r="A66" s="1365"/>
      <c r="B66" s="1366"/>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ref="AG66:AI67" si="51">SUM(C66,F66,I66,L66,O66,R66,U66,X66,AA66,AD66)</f>
        <v>0</v>
      </c>
      <c r="AH66" s="432">
        <f t="shared" si="51"/>
        <v>0</v>
      </c>
      <c r="AI66" s="682">
        <f t="shared" si="51"/>
        <v>0</v>
      </c>
    </row>
    <row r="67" spans="1:37" s="413" customFormat="1" ht="15" customHeight="1">
      <c r="A67" s="1365"/>
      <c r="B67" s="1366"/>
      <c r="C67" s="417"/>
      <c r="D67" s="424">
        <f t="shared" si="0"/>
        <v>0</v>
      </c>
      <c r="E67" s="418"/>
      <c r="F67" s="417"/>
      <c r="G67" s="424">
        <f t="shared" si="1"/>
        <v>0</v>
      </c>
      <c r="H67" s="418"/>
      <c r="I67" s="417"/>
      <c r="J67" s="424">
        <f t="shared" si="2"/>
        <v>0</v>
      </c>
      <c r="K67" s="418"/>
      <c r="L67" s="417"/>
      <c r="M67" s="424">
        <f t="shared" si="3"/>
        <v>0</v>
      </c>
      <c r="N67" s="418"/>
      <c r="O67" s="417"/>
      <c r="P67" s="424">
        <f t="shared" si="4"/>
        <v>0</v>
      </c>
      <c r="Q67" s="418"/>
      <c r="R67" s="417"/>
      <c r="S67" s="424">
        <f t="shared" si="5"/>
        <v>0</v>
      </c>
      <c r="T67" s="418"/>
      <c r="U67" s="417"/>
      <c r="V67" s="424">
        <f t="shared" si="6"/>
        <v>0</v>
      </c>
      <c r="W67" s="418"/>
      <c r="X67" s="417"/>
      <c r="Y67" s="424">
        <f t="shared" si="7"/>
        <v>0</v>
      </c>
      <c r="Z67" s="418"/>
      <c r="AA67" s="417"/>
      <c r="AB67" s="424">
        <f t="shared" si="8"/>
        <v>0</v>
      </c>
      <c r="AC67" s="418"/>
      <c r="AD67" s="417"/>
      <c r="AE67" s="424">
        <f t="shared" si="9"/>
        <v>0</v>
      </c>
      <c r="AF67" s="418"/>
      <c r="AG67" s="434">
        <f t="shared" si="51"/>
        <v>0</v>
      </c>
      <c r="AH67" s="827">
        <f t="shared" si="51"/>
        <v>0</v>
      </c>
      <c r="AI67" s="436">
        <f t="shared" si="51"/>
        <v>0</v>
      </c>
    </row>
    <row r="68" spans="1:37" ht="17.25" customHeight="1">
      <c r="A68" s="1371" t="s">
        <v>360</v>
      </c>
      <c r="B68" s="1372"/>
      <c r="C68" s="427">
        <f t="shared" ref="C68:AF68" si="52">ROUND(SUM(C14:C67),0)</f>
        <v>0</v>
      </c>
      <c r="D68" s="426">
        <f t="shared" si="52"/>
        <v>0</v>
      </c>
      <c r="E68" s="428">
        <f t="shared" si="52"/>
        <v>0</v>
      </c>
      <c r="F68" s="427">
        <f t="shared" si="52"/>
        <v>0</v>
      </c>
      <c r="G68" s="426">
        <f t="shared" si="52"/>
        <v>0</v>
      </c>
      <c r="H68" s="428">
        <f t="shared" si="52"/>
        <v>0</v>
      </c>
      <c r="I68" s="427">
        <f t="shared" si="52"/>
        <v>0</v>
      </c>
      <c r="J68" s="426">
        <f t="shared" si="52"/>
        <v>0</v>
      </c>
      <c r="K68" s="428">
        <f t="shared" si="52"/>
        <v>0</v>
      </c>
      <c r="L68" s="427">
        <f t="shared" si="52"/>
        <v>0</v>
      </c>
      <c r="M68" s="426">
        <f t="shared" si="52"/>
        <v>0</v>
      </c>
      <c r="N68" s="428">
        <f t="shared" si="52"/>
        <v>0</v>
      </c>
      <c r="O68" s="427">
        <f t="shared" si="52"/>
        <v>0</v>
      </c>
      <c r="P68" s="426">
        <f t="shared" si="52"/>
        <v>0</v>
      </c>
      <c r="Q68" s="428">
        <f t="shared" si="52"/>
        <v>0</v>
      </c>
      <c r="R68" s="427">
        <f t="shared" si="52"/>
        <v>0</v>
      </c>
      <c r="S68" s="426">
        <f t="shared" si="52"/>
        <v>0</v>
      </c>
      <c r="T68" s="428">
        <f t="shared" si="52"/>
        <v>0</v>
      </c>
      <c r="U68" s="427">
        <f t="shared" si="52"/>
        <v>0</v>
      </c>
      <c r="V68" s="426">
        <f t="shared" si="52"/>
        <v>0</v>
      </c>
      <c r="W68" s="428">
        <f t="shared" si="52"/>
        <v>0</v>
      </c>
      <c r="X68" s="427">
        <f t="shared" si="52"/>
        <v>0</v>
      </c>
      <c r="Y68" s="426">
        <f t="shared" si="52"/>
        <v>0</v>
      </c>
      <c r="Z68" s="428">
        <f t="shared" si="52"/>
        <v>0</v>
      </c>
      <c r="AA68" s="427">
        <f t="shared" si="52"/>
        <v>0</v>
      </c>
      <c r="AB68" s="426">
        <f t="shared" si="52"/>
        <v>0</v>
      </c>
      <c r="AC68" s="428">
        <f t="shared" si="52"/>
        <v>0</v>
      </c>
      <c r="AD68" s="427">
        <f t="shared" si="52"/>
        <v>0</v>
      </c>
      <c r="AE68" s="426">
        <f t="shared" si="52"/>
        <v>0</v>
      </c>
      <c r="AF68" s="428">
        <f t="shared" si="52"/>
        <v>0</v>
      </c>
      <c r="AG68" s="429">
        <f t="shared" ref="AG68:AI68" si="53">SUM(AG14:AG67)</f>
        <v>0</v>
      </c>
      <c r="AH68" s="430">
        <f t="shared" si="53"/>
        <v>0</v>
      </c>
      <c r="AI68" s="428">
        <f t="shared" si="53"/>
        <v>0</v>
      </c>
    </row>
    <row r="69" spans="1:37" s="413" customFormat="1" ht="17.25" customHeight="1">
      <c r="A69" s="1369"/>
      <c r="B69" s="1370"/>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67" t="s">
        <v>361</v>
      </c>
      <c r="B70" s="1368"/>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65"/>
      <c r="B71" s="1366"/>
      <c r="C71" s="414"/>
      <c r="D71" s="424">
        <f t="shared" ref="D71:D91" si="54">E71-C71</f>
        <v>0</v>
      </c>
      <c r="E71" s="415"/>
      <c r="F71" s="414"/>
      <c r="G71" s="424">
        <f t="shared" ref="G71:G91" si="55">H71-F71</f>
        <v>0</v>
      </c>
      <c r="H71" s="415"/>
      <c r="I71" s="414"/>
      <c r="J71" s="424">
        <f t="shared" ref="J71:J90" si="56">K71-I71</f>
        <v>0</v>
      </c>
      <c r="K71" s="415"/>
      <c r="L71" s="414"/>
      <c r="M71" s="424">
        <f t="shared" ref="M71:M91" si="57">N71-L71</f>
        <v>0</v>
      </c>
      <c r="N71" s="415"/>
      <c r="O71" s="414"/>
      <c r="P71" s="424">
        <f t="shared" ref="P71:P91" si="58">Q71-O71</f>
        <v>0</v>
      </c>
      <c r="Q71" s="415"/>
      <c r="R71" s="414"/>
      <c r="S71" s="424">
        <f t="shared" ref="S71:S91" si="59">T71-R71</f>
        <v>0</v>
      </c>
      <c r="T71" s="415"/>
      <c r="U71" s="414"/>
      <c r="V71" s="424">
        <f t="shared" ref="V71:V91" si="60">W71-U71</f>
        <v>0</v>
      </c>
      <c r="W71" s="415"/>
      <c r="X71" s="414"/>
      <c r="Y71" s="424">
        <f t="shared" ref="Y71:Y91" si="61">Z71-X71</f>
        <v>0</v>
      </c>
      <c r="Z71" s="415"/>
      <c r="AA71" s="414"/>
      <c r="AB71" s="424">
        <f t="shared" ref="AB71:AB91" si="62">AC71-AA71</f>
        <v>0</v>
      </c>
      <c r="AC71" s="415"/>
      <c r="AD71" s="414"/>
      <c r="AE71" s="424">
        <f t="shared" ref="AE71:AE91" si="63">AF71-AD71</f>
        <v>0</v>
      </c>
      <c r="AF71" s="415"/>
      <c r="AG71" s="431">
        <f t="shared" ref="AG71:AI91" si="64">SUM(C71,F71,I71,L71,O71,R71,U71,X71,AA71,AD71)</f>
        <v>0</v>
      </c>
      <c r="AH71" s="432">
        <f t="shared" si="64"/>
        <v>0</v>
      </c>
      <c r="AI71" s="682">
        <f t="shared" si="64"/>
        <v>0</v>
      </c>
      <c r="AK71" s="541"/>
    </row>
    <row r="72" spans="1:37" s="413" customFormat="1" ht="17.25" customHeight="1">
      <c r="A72" s="1365"/>
      <c r="B72" s="1366"/>
      <c r="C72" s="414"/>
      <c r="D72" s="424">
        <f t="shared" ref="D72:D78" si="65">E72-C72</f>
        <v>0</v>
      </c>
      <c r="E72" s="415"/>
      <c r="F72" s="414"/>
      <c r="G72" s="424">
        <f t="shared" ref="G72:G78" si="66">H72-F72</f>
        <v>0</v>
      </c>
      <c r="H72" s="415"/>
      <c r="I72" s="414"/>
      <c r="J72" s="424">
        <f t="shared" ref="J72:J78" si="67">K72-I72</f>
        <v>0</v>
      </c>
      <c r="K72" s="415"/>
      <c r="L72" s="414"/>
      <c r="M72" s="424">
        <f t="shared" ref="M72:M78" si="68">N72-L72</f>
        <v>0</v>
      </c>
      <c r="N72" s="415"/>
      <c r="O72" s="414"/>
      <c r="P72" s="424">
        <f t="shared" ref="P72:P78" si="69">Q72-O72</f>
        <v>0</v>
      </c>
      <c r="Q72" s="415"/>
      <c r="R72" s="414"/>
      <c r="S72" s="424">
        <f t="shared" ref="S72:S78" si="70">T72-R72</f>
        <v>0</v>
      </c>
      <c r="T72" s="415"/>
      <c r="U72" s="414"/>
      <c r="V72" s="424">
        <f t="shared" ref="V72:V78" si="71">W72-U72</f>
        <v>0</v>
      </c>
      <c r="W72" s="415"/>
      <c r="X72" s="414"/>
      <c r="Y72" s="424">
        <f t="shared" ref="Y72:Y78" si="72">Z72-X72</f>
        <v>0</v>
      </c>
      <c r="Z72" s="415"/>
      <c r="AA72" s="414"/>
      <c r="AB72" s="424">
        <f t="shared" ref="AB72:AB78" si="73">AC72-AA72</f>
        <v>0</v>
      </c>
      <c r="AC72" s="415"/>
      <c r="AD72" s="414"/>
      <c r="AE72" s="424">
        <f t="shared" ref="AE72:AE78" si="74">AF72-AD72</f>
        <v>0</v>
      </c>
      <c r="AF72" s="415"/>
      <c r="AG72" s="431">
        <f t="shared" ref="AG72:AG78" si="75">SUM(C72,F72,I72,L72,O72,R72,U72,X72,AA72,AD72)</f>
        <v>0</v>
      </c>
      <c r="AH72" s="432">
        <f t="shared" ref="AH72:AH78" si="76">SUM(D72,G72,J72,M72,P72,S72,V72,Y72,AB72,AE72)</f>
        <v>0</v>
      </c>
      <c r="AI72" s="682">
        <f t="shared" ref="AI72:AI78" si="77">SUM(E72,H72,K72,N72,Q72,T72,W72,Z72,AC72,AF72)</f>
        <v>0</v>
      </c>
      <c r="AK72" s="541"/>
    </row>
    <row r="73" spans="1:37" s="413" customFormat="1" ht="17.25" customHeight="1">
      <c r="A73" s="1365"/>
      <c r="B73" s="1366"/>
      <c r="C73" s="414"/>
      <c r="D73" s="424">
        <f t="shared" si="65"/>
        <v>0</v>
      </c>
      <c r="E73" s="415"/>
      <c r="F73" s="414"/>
      <c r="G73" s="424">
        <f t="shared" si="66"/>
        <v>0</v>
      </c>
      <c r="H73" s="415"/>
      <c r="I73" s="414"/>
      <c r="J73" s="424">
        <f t="shared" si="67"/>
        <v>0</v>
      </c>
      <c r="K73" s="415"/>
      <c r="L73" s="414"/>
      <c r="M73" s="424">
        <f t="shared" si="68"/>
        <v>0</v>
      </c>
      <c r="N73" s="415"/>
      <c r="O73" s="414"/>
      <c r="P73" s="424">
        <f t="shared" si="69"/>
        <v>0</v>
      </c>
      <c r="Q73" s="415"/>
      <c r="R73" s="414"/>
      <c r="S73" s="424">
        <f t="shared" si="70"/>
        <v>0</v>
      </c>
      <c r="T73" s="415"/>
      <c r="U73" s="414"/>
      <c r="V73" s="424">
        <f t="shared" si="71"/>
        <v>0</v>
      </c>
      <c r="W73" s="415"/>
      <c r="X73" s="414"/>
      <c r="Y73" s="424">
        <f t="shared" si="72"/>
        <v>0</v>
      </c>
      <c r="Z73" s="415"/>
      <c r="AA73" s="414"/>
      <c r="AB73" s="424">
        <f t="shared" si="73"/>
        <v>0</v>
      </c>
      <c r="AC73" s="415"/>
      <c r="AD73" s="414"/>
      <c r="AE73" s="424">
        <f t="shared" si="74"/>
        <v>0</v>
      </c>
      <c r="AF73" s="415"/>
      <c r="AG73" s="431">
        <f t="shared" si="75"/>
        <v>0</v>
      </c>
      <c r="AH73" s="432">
        <f t="shared" si="76"/>
        <v>0</v>
      </c>
      <c r="AI73" s="682">
        <f t="shared" si="77"/>
        <v>0</v>
      </c>
      <c r="AK73" s="541"/>
    </row>
    <row r="74" spans="1:37" s="413" customFormat="1" ht="17.25" customHeight="1">
      <c r="A74" s="1365"/>
      <c r="B74" s="1366"/>
      <c r="C74" s="414"/>
      <c r="D74" s="424">
        <f t="shared" si="65"/>
        <v>0</v>
      </c>
      <c r="E74" s="415"/>
      <c r="F74" s="414"/>
      <c r="G74" s="424">
        <f t="shared" si="66"/>
        <v>0</v>
      </c>
      <c r="H74" s="415"/>
      <c r="I74" s="414"/>
      <c r="J74" s="424">
        <f t="shared" si="67"/>
        <v>0</v>
      </c>
      <c r="K74" s="415"/>
      <c r="L74" s="414"/>
      <c r="M74" s="424">
        <f t="shared" si="68"/>
        <v>0</v>
      </c>
      <c r="N74" s="415"/>
      <c r="O74" s="414"/>
      <c r="P74" s="424">
        <f t="shared" si="69"/>
        <v>0</v>
      </c>
      <c r="Q74" s="415"/>
      <c r="R74" s="414"/>
      <c r="S74" s="424">
        <f t="shared" si="70"/>
        <v>0</v>
      </c>
      <c r="T74" s="415"/>
      <c r="U74" s="414"/>
      <c r="V74" s="424">
        <f t="shared" si="71"/>
        <v>0</v>
      </c>
      <c r="W74" s="415"/>
      <c r="X74" s="414"/>
      <c r="Y74" s="424">
        <f t="shared" si="72"/>
        <v>0</v>
      </c>
      <c r="Z74" s="415"/>
      <c r="AA74" s="414"/>
      <c r="AB74" s="424">
        <f t="shared" si="73"/>
        <v>0</v>
      </c>
      <c r="AC74" s="415"/>
      <c r="AD74" s="414"/>
      <c r="AE74" s="424">
        <f t="shared" si="74"/>
        <v>0</v>
      </c>
      <c r="AF74" s="415"/>
      <c r="AG74" s="431">
        <f t="shared" si="75"/>
        <v>0</v>
      </c>
      <c r="AH74" s="432">
        <f t="shared" si="76"/>
        <v>0</v>
      </c>
      <c r="AI74" s="682">
        <f t="shared" si="77"/>
        <v>0</v>
      </c>
      <c r="AK74" s="541"/>
    </row>
    <row r="75" spans="1:37" s="413" customFormat="1" ht="17.25" customHeight="1">
      <c r="A75" s="1365"/>
      <c r="B75" s="1366"/>
      <c r="C75" s="414"/>
      <c r="D75" s="424">
        <f t="shared" si="65"/>
        <v>0</v>
      </c>
      <c r="E75" s="415"/>
      <c r="F75" s="414"/>
      <c r="G75" s="424">
        <f t="shared" si="66"/>
        <v>0</v>
      </c>
      <c r="H75" s="415"/>
      <c r="I75" s="414"/>
      <c r="J75" s="424">
        <f t="shared" si="67"/>
        <v>0</v>
      </c>
      <c r="K75" s="415"/>
      <c r="L75" s="414"/>
      <c r="M75" s="424">
        <f t="shared" si="68"/>
        <v>0</v>
      </c>
      <c r="N75" s="415"/>
      <c r="O75" s="414"/>
      <c r="P75" s="424">
        <f t="shared" si="69"/>
        <v>0</v>
      </c>
      <c r="Q75" s="415"/>
      <c r="R75" s="414"/>
      <c r="S75" s="424">
        <f t="shared" si="70"/>
        <v>0</v>
      </c>
      <c r="T75" s="415"/>
      <c r="U75" s="414"/>
      <c r="V75" s="424">
        <f t="shared" si="71"/>
        <v>0</v>
      </c>
      <c r="W75" s="415"/>
      <c r="X75" s="414"/>
      <c r="Y75" s="424">
        <f t="shared" si="72"/>
        <v>0</v>
      </c>
      <c r="Z75" s="415"/>
      <c r="AA75" s="414"/>
      <c r="AB75" s="424">
        <f t="shared" si="73"/>
        <v>0</v>
      </c>
      <c r="AC75" s="415"/>
      <c r="AD75" s="414"/>
      <c r="AE75" s="424">
        <f t="shared" si="74"/>
        <v>0</v>
      </c>
      <c r="AF75" s="415"/>
      <c r="AG75" s="431">
        <f t="shared" si="75"/>
        <v>0</v>
      </c>
      <c r="AH75" s="432">
        <f t="shared" si="76"/>
        <v>0</v>
      </c>
      <c r="AI75" s="682">
        <f t="shared" si="77"/>
        <v>0</v>
      </c>
      <c r="AK75" s="541"/>
    </row>
    <row r="76" spans="1:37" s="413" customFormat="1" ht="17.25" customHeight="1">
      <c r="A76" s="1365"/>
      <c r="B76" s="1366"/>
      <c r="C76" s="414"/>
      <c r="D76" s="424">
        <f t="shared" si="65"/>
        <v>0</v>
      </c>
      <c r="E76" s="415"/>
      <c r="F76" s="414"/>
      <c r="G76" s="424">
        <f t="shared" si="66"/>
        <v>0</v>
      </c>
      <c r="H76" s="415"/>
      <c r="I76" s="414"/>
      <c r="J76" s="424">
        <f t="shared" si="67"/>
        <v>0</v>
      </c>
      <c r="K76" s="415"/>
      <c r="L76" s="414"/>
      <c r="M76" s="424">
        <f t="shared" si="68"/>
        <v>0</v>
      </c>
      <c r="N76" s="415"/>
      <c r="O76" s="414"/>
      <c r="P76" s="424">
        <f t="shared" si="69"/>
        <v>0</v>
      </c>
      <c r="Q76" s="415"/>
      <c r="R76" s="414"/>
      <c r="S76" s="424">
        <f t="shared" si="70"/>
        <v>0</v>
      </c>
      <c r="T76" s="415"/>
      <c r="U76" s="414"/>
      <c r="V76" s="424">
        <f t="shared" si="71"/>
        <v>0</v>
      </c>
      <c r="W76" s="415"/>
      <c r="X76" s="414"/>
      <c r="Y76" s="424">
        <f t="shared" si="72"/>
        <v>0</v>
      </c>
      <c r="Z76" s="415"/>
      <c r="AA76" s="414"/>
      <c r="AB76" s="424">
        <f t="shared" si="73"/>
        <v>0</v>
      </c>
      <c r="AC76" s="415"/>
      <c r="AD76" s="414"/>
      <c r="AE76" s="424">
        <f t="shared" si="74"/>
        <v>0</v>
      </c>
      <c r="AF76" s="415"/>
      <c r="AG76" s="431">
        <f t="shared" si="75"/>
        <v>0</v>
      </c>
      <c r="AH76" s="432">
        <f t="shared" si="76"/>
        <v>0</v>
      </c>
      <c r="AI76" s="682">
        <f t="shared" si="77"/>
        <v>0</v>
      </c>
      <c r="AK76" s="541"/>
    </row>
    <row r="77" spans="1:37" s="413" customFormat="1" ht="17.25" customHeight="1">
      <c r="A77" s="1365"/>
      <c r="B77" s="1366"/>
      <c r="C77" s="414"/>
      <c r="D77" s="424">
        <f t="shared" si="65"/>
        <v>0</v>
      </c>
      <c r="E77" s="415"/>
      <c r="F77" s="414"/>
      <c r="G77" s="424">
        <f t="shared" si="66"/>
        <v>0</v>
      </c>
      <c r="H77" s="415"/>
      <c r="I77" s="414"/>
      <c r="J77" s="424">
        <f t="shared" si="67"/>
        <v>0</v>
      </c>
      <c r="K77" s="415"/>
      <c r="L77" s="414"/>
      <c r="M77" s="424">
        <f t="shared" si="68"/>
        <v>0</v>
      </c>
      <c r="N77" s="415"/>
      <c r="O77" s="414"/>
      <c r="P77" s="424">
        <f t="shared" si="69"/>
        <v>0</v>
      </c>
      <c r="Q77" s="415"/>
      <c r="R77" s="414"/>
      <c r="S77" s="424">
        <f t="shared" si="70"/>
        <v>0</v>
      </c>
      <c r="T77" s="415"/>
      <c r="U77" s="414"/>
      <c r="V77" s="424">
        <f t="shared" si="71"/>
        <v>0</v>
      </c>
      <c r="W77" s="415"/>
      <c r="X77" s="414"/>
      <c r="Y77" s="424">
        <f t="shared" si="72"/>
        <v>0</v>
      </c>
      <c r="Z77" s="415"/>
      <c r="AA77" s="414"/>
      <c r="AB77" s="424">
        <f t="shared" si="73"/>
        <v>0</v>
      </c>
      <c r="AC77" s="415"/>
      <c r="AD77" s="414"/>
      <c r="AE77" s="424">
        <f t="shared" si="74"/>
        <v>0</v>
      </c>
      <c r="AF77" s="415"/>
      <c r="AG77" s="431">
        <f t="shared" si="75"/>
        <v>0</v>
      </c>
      <c r="AH77" s="432">
        <f t="shared" si="76"/>
        <v>0</v>
      </c>
      <c r="AI77" s="682">
        <f t="shared" si="77"/>
        <v>0</v>
      </c>
      <c r="AK77" s="541"/>
    </row>
    <row r="78" spans="1:37" s="413" customFormat="1" ht="17.25" customHeight="1">
      <c r="A78" s="1365"/>
      <c r="B78" s="1366"/>
      <c r="C78" s="414"/>
      <c r="D78" s="424">
        <f t="shared" si="65"/>
        <v>0</v>
      </c>
      <c r="E78" s="415"/>
      <c r="F78" s="414"/>
      <c r="G78" s="424">
        <f t="shared" si="66"/>
        <v>0</v>
      </c>
      <c r="H78" s="415"/>
      <c r="I78" s="414"/>
      <c r="J78" s="424">
        <f t="shared" si="67"/>
        <v>0</v>
      </c>
      <c r="K78" s="415"/>
      <c r="L78" s="414"/>
      <c r="M78" s="424">
        <f t="shared" si="68"/>
        <v>0</v>
      </c>
      <c r="N78" s="415"/>
      <c r="O78" s="414"/>
      <c r="P78" s="424">
        <f t="shared" si="69"/>
        <v>0</v>
      </c>
      <c r="Q78" s="415"/>
      <c r="R78" s="414"/>
      <c r="S78" s="424">
        <f t="shared" si="70"/>
        <v>0</v>
      </c>
      <c r="T78" s="415"/>
      <c r="U78" s="414"/>
      <c r="V78" s="424">
        <f t="shared" si="71"/>
        <v>0</v>
      </c>
      <c r="W78" s="415"/>
      <c r="X78" s="414"/>
      <c r="Y78" s="424">
        <f t="shared" si="72"/>
        <v>0</v>
      </c>
      <c r="Z78" s="415"/>
      <c r="AA78" s="414"/>
      <c r="AB78" s="424">
        <f t="shared" si="73"/>
        <v>0</v>
      </c>
      <c r="AC78" s="415"/>
      <c r="AD78" s="414"/>
      <c r="AE78" s="424">
        <f t="shared" si="74"/>
        <v>0</v>
      </c>
      <c r="AF78" s="415"/>
      <c r="AG78" s="431">
        <f t="shared" si="75"/>
        <v>0</v>
      </c>
      <c r="AH78" s="432">
        <f t="shared" si="76"/>
        <v>0</v>
      </c>
      <c r="AI78" s="682">
        <f t="shared" si="77"/>
        <v>0</v>
      </c>
      <c r="AK78" s="541"/>
    </row>
    <row r="79" spans="1:37" s="413" customFormat="1" ht="17.25" customHeight="1">
      <c r="A79" s="1365"/>
      <c r="B79" s="1366"/>
      <c r="C79" s="414"/>
      <c r="D79" s="424">
        <f t="shared" si="54"/>
        <v>0</v>
      </c>
      <c r="E79" s="415"/>
      <c r="F79" s="414"/>
      <c r="G79" s="424">
        <f t="shared" si="55"/>
        <v>0</v>
      </c>
      <c r="H79" s="415"/>
      <c r="I79" s="414"/>
      <c r="J79" s="424">
        <f t="shared" si="56"/>
        <v>0</v>
      </c>
      <c r="K79" s="415"/>
      <c r="L79" s="414"/>
      <c r="M79" s="424">
        <f t="shared" si="57"/>
        <v>0</v>
      </c>
      <c r="N79" s="415"/>
      <c r="O79" s="414"/>
      <c r="P79" s="424">
        <f t="shared" si="58"/>
        <v>0</v>
      </c>
      <c r="Q79" s="415"/>
      <c r="R79" s="414"/>
      <c r="S79" s="424">
        <f t="shared" si="59"/>
        <v>0</v>
      </c>
      <c r="T79" s="415"/>
      <c r="U79" s="414"/>
      <c r="V79" s="424">
        <f t="shared" si="60"/>
        <v>0</v>
      </c>
      <c r="W79" s="415"/>
      <c r="X79" s="414"/>
      <c r="Y79" s="424">
        <f t="shared" si="61"/>
        <v>0</v>
      </c>
      <c r="Z79" s="415"/>
      <c r="AA79" s="414"/>
      <c r="AB79" s="424">
        <f t="shared" si="62"/>
        <v>0</v>
      </c>
      <c r="AC79" s="415"/>
      <c r="AD79" s="414"/>
      <c r="AE79" s="424">
        <f t="shared" si="63"/>
        <v>0</v>
      </c>
      <c r="AF79" s="415"/>
      <c r="AG79" s="431">
        <f t="shared" si="64"/>
        <v>0</v>
      </c>
      <c r="AH79" s="432">
        <f t="shared" si="64"/>
        <v>0</v>
      </c>
      <c r="AI79" s="682">
        <f t="shared" si="64"/>
        <v>0</v>
      </c>
      <c r="AK79" s="541"/>
    </row>
    <row r="80" spans="1:37" s="413" customFormat="1" ht="17.25" customHeight="1">
      <c r="A80" s="1365"/>
      <c r="B80" s="1366"/>
      <c r="C80" s="414"/>
      <c r="D80" s="424">
        <f t="shared" si="54"/>
        <v>0</v>
      </c>
      <c r="E80" s="415"/>
      <c r="F80" s="414"/>
      <c r="G80" s="424">
        <f t="shared" si="55"/>
        <v>0</v>
      </c>
      <c r="H80" s="415"/>
      <c r="I80" s="414"/>
      <c r="J80" s="424">
        <f t="shared" si="56"/>
        <v>0</v>
      </c>
      <c r="K80" s="415"/>
      <c r="L80" s="414"/>
      <c r="M80" s="424">
        <f t="shared" si="57"/>
        <v>0</v>
      </c>
      <c r="N80" s="415"/>
      <c r="O80" s="414"/>
      <c r="P80" s="424">
        <f t="shared" si="58"/>
        <v>0</v>
      </c>
      <c r="Q80" s="415"/>
      <c r="R80" s="414"/>
      <c r="S80" s="424">
        <f t="shared" si="59"/>
        <v>0</v>
      </c>
      <c r="T80" s="415"/>
      <c r="U80" s="414"/>
      <c r="V80" s="424">
        <f t="shared" si="60"/>
        <v>0</v>
      </c>
      <c r="W80" s="415"/>
      <c r="X80" s="414"/>
      <c r="Y80" s="424">
        <f t="shared" si="61"/>
        <v>0</v>
      </c>
      <c r="Z80" s="415"/>
      <c r="AA80" s="414"/>
      <c r="AB80" s="424">
        <f t="shared" si="62"/>
        <v>0</v>
      </c>
      <c r="AC80" s="415"/>
      <c r="AD80" s="414"/>
      <c r="AE80" s="424">
        <f t="shared" si="63"/>
        <v>0</v>
      </c>
      <c r="AF80" s="415"/>
      <c r="AG80" s="431">
        <f t="shared" si="64"/>
        <v>0</v>
      </c>
      <c r="AH80" s="432">
        <f t="shared" si="64"/>
        <v>0</v>
      </c>
      <c r="AI80" s="682">
        <f t="shared" si="64"/>
        <v>0</v>
      </c>
      <c r="AK80" s="541"/>
    </row>
    <row r="81" spans="1:38" s="413" customFormat="1" ht="17.25" customHeight="1">
      <c r="A81" s="1373" t="s">
        <v>362</v>
      </c>
      <c r="B81" s="1374"/>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65"/>
      <c r="B82" s="1366"/>
      <c r="C82" s="414"/>
      <c r="D82" s="424">
        <f t="shared" si="54"/>
        <v>0</v>
      </c>
      <c r="E82" s="415"/>
      <c r="F82" s="414"/>
      <c r="G82" s="424">
        <f t="shared" si="55"/>
        <v>0</v>
      </c>
      <c r="H82" s="415"/>
      <c r="I82" s="414"/>
      <c r="J82" s="424">
        <f t="shared" si="56"/>
        <v>0</v>
      </c>
      <c r="K82" s="415"/>
      <c r="L82" s="414"/>
      <c r="M82" s="424">
        <f t="shared" si="57"/>
        <v>0</v>
      </c>
      <c r="N82" s="415"/>
      <c r="O82" s="414"/>
      <c r="P82" s="424">
        <f t="shared" si="58"/>
        <v>0</v>
      </c>
      <c r="Q82" s="415"/>
      <c r="R82" s="414"/>
      <c r="S82" s="424">
        <f t="shared" si="59"/>
        <v>0</v>
      </c>
      <c r="T82" s="415"/>
      <c r="U82" s="414"/>
      <c r="V82" s="424">
        <f t="shared" si="60"/>
        <v>0</v>
      </c>
      <c r="W82" s="415"/>
      <c r="X82" s="414"/>
      <c r="Y82" s="424">
        <f t="shared" si="61"/>
        <v>0</v>
      </c>
      <c r="Z82" s="415"/>
      <c r="AA82" s="414"/>
      <c r="AB82" s="424">
        <f t="shared" si="62"/>
        <v>0</v>
      </c>
      <c r="AC82" s="415"/>
      <c r="AD82" s="414"/>
      <c r="AE82" s="424">
        <f t="shared" si="63"/>
        <v>0</v>
      </c>
      <c r="AF82" s="415"/>
      <c r="AG82" s="431">
        <f t="shared" si="64"/>
        <v>0</v>
      </c>
      <c r="AH82" s="432">
        <f t="shared" si="64"/>
        <v>0</v>
      </c>
      <c r="AI82" s="682">
        <f t="shared" si="64"/>
        <v>0</v>
      </c>
      <c r="AK82" s="541"/>
    </row>
    <row r="83" spans="1:38" s="413" customFormat="1" ht="17.25" customHeight="1">
      <c r="A83" s="1365"/>
      <c r="B83" s="1366"/>
      <c r="C83" s="414"/>
      <c r="D83" s="424">
        <f t="shared" si="54"/>
        <v>0</v>
      </c>
      <c r="E83" s="415"/>
      <c r="F83" s="414"/>
      <c r="G83" s="424">
        <f t="shared" si="55"/>
        <v>0</v>
      </c>
      <c r="H83" s="415"/>
      <c r="I83" s="414"/>
      <c r="J83" s="424">
        <f t="shared" si="56"/>
        <v>0</v>
      </c>
      <c r="K83" s="415"/>
      <c r="L83" s="414"/>
      <c r="M83" s="424">
        <f t="shared" si="57"/>
        <v>0</v>
      </c>
      <c r="N83" s="415"/>
      <c r="O83" s="414"/>
      <c r="P83" s="424">
        <f t="shared" si="58"/>
        <v>0</v>
      </c>
      <c r="Q83" s="415"/>
      <c r="R83" s="414"/>
      <c r="S83" s="424">
        <f t="shared" si="59"/>
        <v>0</v>
      </c>
      <c r="T83" s="415"/>
      <c r="U83" s="414"/>
      <c r="V83" s="424">
        <f t="shared" si="60"/>
        <v>0</v>
      </c>
      <c r="W83" s="415"/>
      <c r="X83" s="414"/>
      <c r="Y83" s="424">
        <f t="shared" si="61"/>
        <v>0</v>
      </c>
      <c r="Z83" s="415"/>
      <c r="AA83" s="414"/>
      <c r="AB83" s="424">
        <f t="shared" si="62"/>
        <v>0</v>
      </c>
      <c r="AC83" s="415"/>
      <c r="AD83" s="414"/>
      <c r="AE83" s="424">
        <f t="shared" si="63"/>
        <v>0</v>
      </c>
      <c r="AF83" s="415"/>
      <c r="AG83" s="431">
        <f t="shared" si="64"/>
        <v>0</v>
      </c>
      <c r="AH83" s="432">
        <f t="shared" si="64"/>
        <v>0</v>
      </c>
      <c r="AI83" s="682">
        <f t="shared" si="64"/>
        <v>0</v>
      </c>
      <c r="AK83" s="541"/>
    </row>
    <row r="84" spans="1:38" s="413" customFormat="1" ht="17.25" customHeight="1">
      <c r="A84" s="1365"/>
      <c r="B84" s="1366"/>
      <c r="C84" s="414"/>
      <c r="D84" s="424">
        <f t="shared" si="54"/>
        <v>0</v>
      </c>
      <c r="E84" s="415"/>
      <c r="F84" s="414"/>
      <c r="G84" s="424">
        <f t="shared" si="55"/>
        <v>0</v>
      </c>
      <c r="H84" s="415"/>
      <c r="I84" s="414"/>
      <c r="J84" s="424">
        <f t="shared" si="56"/>
        <v>0</v>
      </c>
      <c r="K84" s="415"/>
      <c r="L84" s="414"/>
      <c r="M84" s="424">
        <f t="shared" si="57"/>
        <v>0</v>
      </c>
      <c r="N84" s="415"/>
      <c r="O84" s="414"/>
      <c r="P84" s="424">
        <f t="shared" si="58"/>
        <v>0</v>
      </c>
      <c r="Q84" s="415"/>
      <c r="R84" s="414"/>
      <c r="S84" s="424">
        <f t="shared" si="59"/>
        <v>0</v>
      </c>
      <c r="T84" s="415"/>
      <c r="U84" s="414"/>
      <c r="V84" s="424">
        <f t="shared" si="60"/>
        <v>0</v>
      </c>
      <c r="W84" s="415"/>
      <c r="X84" s="414"/>
      <c r="Y84" s="424">
        <f t="shared" si="61"/>
        <v>0</v>
      </c>
      <c r="Z84" s="415"/>
      <c r="AA84" s="414"/>
      <c r="AB84" s="424">
        <f t="shared" si="62"/>
        <v>0</v>
      </c>
      <c r="AC84" s="415"/>
      <c r="AD84" s="414"/>
      <c r="AE84" s="424">
        <f t="shared" si="63"/>
        <v>0</v>
      </c>
      <c r="AF84" s="415"/>
      <c r="AG84" s="431">
        <f t="shared" si="64"/>
        <v>0</v>
      </c>
      <c r="AH84" s="432">
        <f t="shared" si="64"/>
        <v>0</v>
      </c>
      <c r="AI84" s="682">
        <f t="shared" si="64"/>
        <v>0</v>
      </c>
      <c r="AK84" s="541"/>
    </row>
    <row r="85" spans="1:38" s="413" customFormat="1" ht="17.25" customHeight="1">
      <c r="A85" s="1365"/>
      <c r="B85" s="1366"/>
      <c r="C85" s="414"/>
      <c r="D85" s="424">
        <f t="shared" ref="D85:D87" si="78">E85-C85</f>
        <v>0</v>
      </c>
      <c r="E85" s="415"/>
      <c r="F85" s="414"/>
      <c r="G85" s="424">
        <f t="shared" ref="G85:G87" si="79">H85-F85</f>
        <v>0</v>
      </c>
      <c r="H85" s="415"/>
      <c r="I85" s="414"/>
      <c r="J85" s="424">
        <f t="shared" ref="J85:J87" si="80">K85-I85</f>
        <v>0</v>
      </c>
      <c r="K85" s="415"/>
      <c r="L85" s="414"/>
      <c r="M85" s="424">
        <f t="shared" ref="M85:M87" si="81">N85-L85</f>
        <v>0</v>
      </c>
      <c r="N85" s="415"/>
      <c r="O85" s="414"/>
      <c r="P85" s="424">
        <f t="shared" ref="P85:P87" si="82">Q85-O85</f>
        <v>0</v>
      </c>
      <c r="Q85" s="415"/>
      <c r="R85" s="414"/>
      <c r="S85" s="424">
        <f t="shared" ref="S85:S87" si="83">T85-R85</f>
        <v>0</v>
      </c>
      <c r="T85" s="415"/>
      <c r="U85" s="414"/>
      <c r="V85" s="424">
        <f t="shared" ref="V85:V87" si="84">W85-U85</f>
        <v>0</v>
      </c>
      <c r="W85" s="415"/>
      <c r="X85" s="414"/>
      <c r="Y85" s="424">
        <f t="shared" ref="Y85:Y87" si="85">Z85-X85</f>
        <v>0</v>
      </c>
      <c r="Z85" s="415"/>
      <c r="AA85" s="414"/>
      <c r="AB85" s="424">
        <f t="shared" ref="AB85:AB87" si="86">AC85-AA85</f>
        <v>0</v>
      </c>
      <c r="AC85" s="415"/>
      <c r="AD85" s="414"/>
      <c r="AE85" s="424">
        <f t="shared" ref="AE85:AE87" si="87">AF85-AD85</f>
        <v>0</v>
      </c>
      <c r="AF85" s="415"/>
      <c r="AG85" s="431">
        <f t="shared" ref="AG85:AG87" si="88">SUM(C85,F85,I85,L85,O85,R85,U85,X85,AA85,AD85)</f>
        <v>0</v>
      </c>
      <c r="AH85" s="432">
        <f t="shared" ref="AH85:AH87" si="89">SUM(D85,G85,J85,M85,P85,S85,V85,Y85,AB85,AE85)</f>
        <v>0</v>
      </c>
      <c r="AI85" s="682">
        <f t="shared" ref="AI85:AI87" si="90">SUM(E85,H85,K85,N85,Q85,T85,W85,Z85,AC85,AF85)</f>
        <v>0</v>
      </c>
      <c r="AK85" s="541"/>
    </row>
    <row r="86" spans="1:38" s="413" customFormat="1" ht="17.25" customHeight="1">
      <c r="A86" s="1365"/>
      <c r="B86" s="1366"/>
      <c r="C86" s="414"/>
      <c r="D86" s="424">
        <f t="shared" si="78"/>
        <v>0</v>
      </c>
      <c r="E86" s="415"/>
      <c r="F86" s="414"/>
      <c r="G86" s="424">
        <f t="shared" si="79"/>
        <v>0</v>
      </c>
      <c r="H86" s="415"/>
      <c r="I86" s="414"/>
      <c r="J86" s="424">
        <f t="shared" si="80"/>
        <v>0</v>
      </c>
      <c r="K86" s="415"/>
      <c r="L86" s="414"/>
      <c r="M86" s="424">
        <f t="shared" si="81"/>
        <v>0</v>
      </c>
      <c r="N86" s="415"/>
      <c r="O86" s="414"/>
      <c r="P86" s="424">
        <f t="shared" si="82"/>
        <v>0</v>
      </c>
      <c r="Q86" s="415"/>
      <c r="R86" s="414"/>
      <c r="S86" s="424">
        <f t="shared" si="83"/>
        <v>0</v>
      </c>
      <c r="T86" s="415"/>
      <c r="U86" s="414"/>
      <c r="V86" s="424">
        <f t="shared" si="84"/>
        <v>0</v>
      </c>
      <c r="W86" s="415"/>
      <c r="X86" s="414"/>
      <c r="Y86" s="424">
        <f t="shared" si="85"/>
        <v>0</v>
      </c>
      <c r="Z86" s="415"/>
      <c r="AA86" s="414"/>
      <c r="AB86" s="424">
        <f t="shared" si="86"/>
        <v>0</v>
      </c>
      <c r="AC86" s="415"/>
      <c r="AD86" s="414"/>
      <c r="AE86" s="424">
        <f t="shared" si="87"/>
        <v>0</v>
      </c>
      <c r="AF86" s="415"/>
      <c r="AG86" s="431">
        <f t="shared" si="88"/>
        <v>0</v>
      </c>
      <c r="AH86" s="432">
        <f t="shared" si="89"/>
        <v>0</v>
      </c>
      <c r="AI86" s="682">
        <f t="shared" si="90"/>
        <v>0</v>
      </c>
      <c r="AK86" s="541"/>
    </row>
    <row r="87" spans="1:38" s="413" customFormat="1" ht="17.25" customHeight="1">
      <c r="A87" s="1365"/>
      <c r="B87" s="1366"/>
      <c r="C87" s="414"/>
      <c r="D87" s="424">
        <f t="shared" si="78"/>
        <v>0</v>
      </c>
      <c r="E87" s="415"/>
      <c r="F87" s="414"/>
      <c r="G87" s="424">
        <f t="shared" si="79"/>
        <v>0</v>
      </c>
      <c r="H87" s="415"/>
      <c r="I87" s="414"/>
      <c r="J87" s="424">
        <f t="shared" si="80"/>
        <v>0</v>
      </c>
      <c r="K87" s="415"/>
      <c r="L87" s="414"/>
      <c r="M87" s="424">
        <f t="shared" si="81"/>
        <v>0</v>
      </c>
      <c r="N87" s="415"/>
      <c r="O87" s="414"/>
      <c r="P87" s="424">
        <f t="shared" si="82"/>
        <v>0</v>
      </c>
      <c r="Q87" s="415"/>
      <c r="R87" s="414"/>
      <c r="S87" s="424">
        <f t="shared" si="83"/>
        <v>0</v>
      </c>
      <c r="T87" s="415"/>
      <c r="U87" s="414"/>
      <c r="V87" s="424">
        <f t="shared" si="84"/>
        <v>0</v>
      </c>
      <c r="W87" s="415"/>
      <c r="X87" s="414"/>
      <c r="Y87" s="424">
        <f t="shared" si="85"/>
        <v>0</v>
      </c>
      <c r="Z87" s="415"/>
      <c r="AA87" s="414"/>
      <c r="AB87" s="424">
        <f t="shared" si="86"/>
        <v>0</v>
      </c>
      <c r="AC87" s="415"/>
      <c r="AD87" s="414"/>
      <c r="AE87" s="424">
        <f t="shared" si="87"/>
        <v>0</v>
      </c>
      <c r="AF87" s="415"/>
      <c r="AG87" s="431">
        <f t="shared" si="88"/>
        <v>0</v>
      </c>
      <c r="AH87" s="432">
        <f t="shared" si="89"/>
        <v>0</v>
      </c>
      <c r="AI87" s="682">
        <f t="shared" si="90"/>
        <v>0</v>
      </c>
      <c r="AK87" s="541"/>
      <c r="AL87" s="416"/>
    </row>
    <row r="88" spans="1:38" s="413" customFormat="1" ht="17.25" customHeight="1">
      <c r="A88" s="1365"/>
      <c r="B88" s="1366"/>
      <c r="C88" s="414"/>
      <c r="D88" s="424">
        <f t="shared" si="54"/>
        <v>0</v>
      </c>
      <c r="E88" s="415"/>
      <c r="F88" s="414"/>
      <c r="G88" s="424">
        <f t="shared" si="55"/>
        <v>0</v>
      </c>
      <c r="H88" s="415"/>
      <c r="I88" s="414"/>
      <c r="J88" s="424">
        <f t="shared" si="56"/>
        <v>0</v>
      </c>
      <c r="K88" s="415"/>
      <c r="L88" s="414"/>
      <c r="M88" s="424">
        <f t="shared" si="57"/>
        <v>0</v>
      </c>
      <c r="N88" s="415"/>
      <c r="O88" s="414"/>
      <c r="P88" s="424">
        <f t="shared" si="58"/>
        <v>0</v>
      </c>
      <c r="Q88" s="415"/>
      <c r="R88" s="414"/>
      <c r="S88" s="424">
        <f t="shared" si="59"/>
        <v>0</v>
      </c>
      <c r="T88" s="415"/>
      <c r="U88" s="414"/>
      <c r="V88" s="424">
        <f t="shared" si="60"/>
        <v>0</v>
      </c>
      <c r="W88" s="415"/>
      <c r="X88" s="414"/>
      <c r="Y88" s="424">
        <f t="shared" si="61"/>
        <v>0</v>
      </c>
      <c r="Z88" s="415"/>
      <c r="AA88" s="414"/>
      <c r="AB88" s="424">
        <f t="shared" si="62"/>
        <v>0</v>
      </c>
      <c r="AC88" s="415"/>
      <c r="AD88" s="414"/>
      <c r="AE88" s="424">
        <f t="shared" si="63"/>
        <v>0</v>
      </c>
      <c r="AF88" s="415"/>
      <c r="AG88" s="431">
        <f t="shared" si="64"/>
        <v>0</v>
      </c>
      <c r="AH88" s="432">
        <f t="shared" si="64"/>
        <v>0</v>
      </c>
      <c r="AI88" s="682">
        <f t="shared" si="64"/>
        <v>0</v>
      </c>
    </row>
    <row r="89" spans="1:38" s="413" customFormat="1" ht="17.25" customHeight="1">
      <c r="A89" s="1365"/>
      <c r="B89" s="1366"/>
      <c r="C89" s="414"/>
      <c r="D89" s="424">
        <f t="shared" si="54"/>
        <v>0</v>
      </c>
      <c r="E89" s="415"/>
      <c r="F89" s="414"/>
      <c r="G89" s="424">
        <f t="shared" si="55"/>
        <v>0</v>
      </c>
      <c r="H89" s="415"/>
      <c r="I89" s="414"/>
      <c r="J89" s="424">
        <f>K89-I89</f>
        <v>0</v>
      </c>
      <c r="K89" s="415"/>
      <c r="L89" s="414"/>
      <c r="M89" s="424">
        <f t="shared" si="57"/>
        <v>0</v>
      </c>
      <c r="N89" s="415"/>
      <c r="O89" s="414"/>
      <c r="P89" s="424">
        <f t="shared" si="58"/>
        <v>0</v>
      </c>
      <c r="Q89" s="415"/>
      <c r="R89" s="414"/>
      <c r="S89" s="424">
        <f t="shared" si="59"/>
        <v>0</v>
      </c>
      <c r="T89" s="415"/>
      <c r="U89" s="414"/>
      <c r="V89" s="424">
        <f t="shared" si="60"/>
        <v>0</v>
      </c>
      <c r="W89" s="415"/>
      <c r="X89" s="414"/>
      <c r="Y89" s="424">
        <f t="shared" si="61"/>
        <v>0</v>
      </c>
      <c r="Z89" s="415"/>
      <c r="AA89" s="414"/>
      <c r="AB89" s="424">
        <f t="shared" si="62"/>
        <v>0</v>
      </c>
      <c r="AC89" s="415"/>
      <c r="AD89" s="414"/>
      <c r="AE89" s="424">
        <f t="shared" si="63"/>
        <v>0</v>
      </c>
      <c r="AF89" s="415"/>
      <c r="AG89" s="431">
        <f t="shared" si="64"/>
        <v>0</v>
      </c>
      <c r="AH89" s="432">
        <f t="shared" si="64"/>
        <v>0</v>
      </c>
      <c r="AI89" s="682">
        <f t="shared" si="64"/>
        <v>0</v>
      </c>
    </row>
    <row r="90" spans="1:38" s="413" customFormat="1" ht="17.25" customHeight="1">
      <c r="A90" s="1365"/>
      <c r="B90" s="1366"/>
      <c r="C90" s="414"/>
      <c r="D90" s="424">
        <f t="shared" si="54"/>
        <v>0</v>
      </c>
      <c r="E90" s="415"/>
      <c r="F90" s="414"/>
      <c r="G90" s="424">
        <f t="shared" si="55"/>
        <v>0</v>
      </c>
      <c r="H90" s="415"/>
      <c r="I90" s="414"/>
      <c r="J90" s="424">
        <f t="shared" si="56"/>
        <v>0</v>
      </c>
      <c r="K90" s="415"/>
      <c r="L90" s="414"/>
      <c r="M90" s="424">
        <f t="shared" si="57"/>
        <v>0</v>
      </c>
      <c r="N90" s="415"/>
      <c r="O90" s="414"/>
      <c r="P90" s="424">
        <f t="shared" si="58"/>
        <v>0</v>
      </c>
      <c r="Q90" s="415"/>
      <c r="R90" s="414"/>
      <c r="S90" s="424">
        <f t="shared" si="59"/>
        <v>0</v>
      </c>
      <c r="T90" s="415"/>
      <c r="U90" s="414"/>
      <c r="V90" s="424">
        <f t="shared" si="60"/>
        <v>0</v>
      </c>
      <c r="W90" s="415"/>
      <c r="X90" s="414"/>
      <c r="Y90" s="424">
        <f t="shared" si="61"/>
        <v>0</v>
      </c>
      <c r="Z90" s="415"/>
      <c r="AA90" s="414"/>
      <c r="AB90" s="424">
        <f t="shared" si="62"/>
        <v>0</v>
      </c>
      <c r="AC90" s="415"/>
      <c r="AD90" s="414"/>
      <c r="AE90" s="424">
        <f t="shared" si="63"/>
        <v>0</v>
      </c>
      <c r="AF90" s="415"/>
      <c r="AG90" s="431">
        <f t="shared" si="64"/>
        <v>0</v>
      </c>
      <c r="AH90" s="432">
        <f t="shared" si="64"/>
        <v>0</v>
      </c>
      <c r="AI90" s="682">
        <f t="shared" si="64"/>
        <v>0</v>
      </c>
    </row>
    <row r="91" spans="1:38" s="413" customFormat="1" ht="17.25" customHeight="1">
      <c r="A91" s="1365" t="s">
        <v>363</v>
      </c>
      <c r="B91" s="1366"/>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54"/>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55"/>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57"/>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58"/>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59"/>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60"/>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61"/>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62"/>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63"/>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64"/>
        <v>0</v>
      </c>
      <c r="AH91" s="432">
        <f t="shared" si="64"/>
        <v>0</v>
      </c>
      <c r="AI91" s="682">
        <f t="shared" si="64"/>
        <v>0</v>
      </c>
    </row>
    <row r="92" spans="1:38" s="413" customFormat="1" ht="16.5" customHeight="1">
      <c r="A92" s="1375"/>
      <c r="B92" s="1376"/>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364</v>
      </c>
      <c r="B93" s="738"/>
      <c r="C93" s="427">
        <f>ROUND(SUM(C71:C91),0)</f>
        <v>0</v>
      </c>
      <c r="D93" s="424">
        <f t="shared" ref="D93:AF93" si="91">ROUND(SUM(D71:D91),0)</f>
        <v>0</v>
      </c>
      <c r="E93" s="428">
        <f t="shared" si="91"/>
        <v>0</v>
      </c>
      <c r="F93" s="427">
        <f t="shared" si="91"/>
        <v>0</v>
      </c>
      <c r="G93" s="424">
        <f t="shared" si="91"/>
        <v>0</v>
      </c>
      <c r="H93" s="428">
        <f t="shared" si="91"/>
        <v>0</v>
      </c>
      <c r="I93" s="427">
        <f t="shared" si="91"/>
        <v>0</v>
      </c>
      <c r="J93" s="1439">
        <f t="shared" si="91"/>
        <v>0</v>
      </c>
      <c r="K93" s="1440">
        <f t="shared" si="91"/>
        <v>0</v>
      </c>
      <c r="L93" s="1441">
        <f t="shared" si="91"/>
        <v>0</v>
      </c>
      <c r="M93" s="424">
        <f t="shared" si="91"/>
        <v>0</v>
      </c>
      <c r="N93" s="428">
        <f t="shared" si="91"/>
        <v>0</v>
      </c>
      <c r="O93" s="427">
        <f t="shared" si="91"/>
        <v>0</v>
      </c>
      <c r="P93" s="424">
        <f t="shared" si="91"/>
        <v>0</v>
      </c>
      <c r="Q93" s="428">
        <f t="shared" si="91"/>
        <v>0</v>
      </c>
      <c r="R93" s="427">
        <f t="shared" si="91"/>
        <v>0</v>
      </c>
      <c r="S93" s="424">
        <f t="shared" si="91"/>
        <v>0</v>
      </c>
      <c r="T93" s="428">
        <f t="shared" si="91"/>
        <v>0</v>
      </c>
      <c r="U93" s="427">
        <f t="shared" si="91"/>
        <v>0</v>
      </c>
      <c r="V93" s="424">
        <f t="shared" si="91"/>
        <v>0</v>
      </c>
      <c r="W93" s="428">
        <f t="shared" si="91"/>
        <v>0</v>
      </c>
      <c r="X93" s="427">
        <f t="shared" si="91"/>
        <v>0</v>
      </c>
      <c r="Y93" s="424">
        <f t="shared" si="91"/>
        <v>0</v>
      </c>
      <c r="Z93" s="428">
        <f t="shared" si="91"/>
        <v>0</v>
      </c>
      <c r="AA93" s="427">
        <f t="shared" si="91"/>
        <v>0</v>
      </c>
      <c r="AB93" s="424">
        <f t="shared" si="91"/>
        <v>0</v>
      </c>
      <c r="AC93" s="428">
        <f t="shared" si="91"/>
        <v>0</v>
      </c>
      <c r="AD93" s="427">
        <f t="shared" si="91"/>
        <v>0</v>
      </c>
      <c r="AE93" s="424">
        <f t="shared" si="91"/>
        <v>0</v>
      </c>
      <c r="AF93" s="428">
        <f t="shared" si="91"/>
        <v>0</v>
      </c>
      <c r="AG93" s="431">
        <f t="shared" ref="AG93:AI93" si="92">SUM(AG71:AG91)</f>
        <v>0</v>
      </c>
      <c r="AH93" s="432">
        <f t="shared" si="92"/>
        <v>0</v>
      </c>
      <c r="AI93" s="433">
        <f t="shared" si="92"/>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365</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65"/>
      <c r="B96" s="1366"/>
      <c r="C96" s="414"/>
      <c r="D96" s="424">
        <f t="shared" ref="D96:D102" si="93">E96-C96</f>
        <v>0</v>
      </c>
      <c r="E96" s="415"/>
      <c r="F96" s="427"/>
      <c r="G96" s="424">
        <f t="shared" ref="G96:G102" si="94">H96-F96</f>
        <v>0</v>
      </c>
      <c r="H96" s="428"/>
      <c r="I96" s="427"/>
      <c r="J96" s="424">
        <f t="shared" ref="J96:J102" si="95">K96-I96</f>
        <v>0</v>
      </c>
      <c r="K96" s="428"/>
      <c r="L96" s="427"/>
      <c r="M96" s="424">
        <f t="shared" ref="M96:M102" si="96">N96-L96</f>
        <v>0</v>
      </c>
      <c r="N96" s="428"/>
      <c r="O96" s="427"/>
      <c r="P96" s="424">
        <f t="shared" ref="P96:P102" si="97">Q96-O96</f>
        <v>0</v>
      </c>
      <c r="Q96" s="428"/>
      <c r="R96" s="427"/>
      <c r="S96" s="424">
        <f t="shared" ref="S96:S102" si="98">T96-R96</f>
        <v>0</v>
      </c>
      <c r="T96" s="428"/>
      <c r="U96" s="427"/>
      <c r="V96" s="424">
        <f t="shared" ref="V96:V102" si="99">W96-U96</f>
        <v>0</v>
      </c>
      <c r="W96" s="428"/>
      <c r="X96" s="427"/>
      <c r="Y96" s="424">
        <f t="shared" ref="Y96:Y102" si="100">Z96-X96</f>
        <v>0</v>
      </c>
      <c r="Z96" s="428"/>
      <c r="AA96" s="427"/>
      <c r="AB96" s="424">
        <f t="shared" ref="AB96:AB102" si="101">AC96-AA96</f>
        <v>0</v>
      </c>
      <c r="AC96" s="428"/>
      <c r="AD96" s="427"/>
      <c r="AE96" s="424">
        <f t="shared" ref="AE96:AE102" si="102">AF96-AD96</f>
        <v>0</v>
      </c>
      <c r="AF96" s="428"/>
      <c r="AG96" s="431">
        <f t="shared" ref="AG96:AI102" si="103">SUM(C96,F96,I96,L96,O96,R96,U96,X96,AA96,AD96)</f>
        <v>0</v>
      </c>
      <c r="AH96" s="432">
        <f t="shared" si="103"/>
        <v>0</v>
      </c>
      <c r="AI96" s="682">
        <f t="shared" si="103"/>
        <v>0</v>
      </c>
      <c r="AJ96"/>
      <c r="AK96" s="542"/>
      <c r="AL96"/>
    </row>
    <row r="97" spans="1:38" s="413" customFormat="1" ht="17.25" customHeight="1">
      <c r="A97" s="1365"/>
      <c r="B97" s="1366"/>
      <c r="C97" s="414"/>
      <c r="D97" s="424">
        <f t="shared" si="93"/>
        <v>0</v>
      </c>
      <c r="E97" s="415"/>
      <c r="F97" s="427"/>
      <c r="G97" s="424">
        <f t="shared" si="94"/>
        <v>0</v>
      </c>
      <c r="H97" s="428"/>
      <c r="I97" s="427"/>
      <c r="J97" s="424">
        <f t="shared" si="95"/>
        <v>0</v>
      </c>
      <c r="K97" s="428"/>
      <c r="L97" s="427"/>
      <c r="M97" s="424">
        <f t="shared" si="96"/>
        <v>0</v>
      </c>
      <c r="N97" s="428"/>
      <c r="O97" s="427"/>
      <c r="P97" s="424">
        <f t="shared" si="97"/>
        <v>0</v>
      </c>
      <c r="Q97" s="428"/>
      <c r="R97" s="427"/>
      <c r="S97" s="424">
        <f t="shared" si="98"/>
        <v>0</v>
      </c>
      <c r="T97" s="428"/>
      <c r="U97" s="427"/>
      <c r="V97" s="424">
        <f t="shared" si="99"/>
        <v>0</v>
      </c>
      <c r="W97" s="428"/>
      <c r="X97" s="427"/>
      <c r="Y97" s="424">
        <f t="shared" si="100"/>
        <v>0</v>
      </c>
      <c r="Z97" s="428"/>
      <c r="AA97" s="427"/>
      <c r="AB97" s="424">
        <f t="shared" si="101"/>
        <v>0</v>
      </c>
      <c r="AC97" s="428"/>
      <c r="AD97" s="427"/>
      <c r="AE97" s="424">
        <f t="shared" si="102"/>
        <v>0</v>
      </c>
      <c r="AF97" s="428"/>
      <c r="AG97" s="431">
        <f t="shared" si="103"/>
        <v>0</v>
      </c>
      <c r="AH97" s="432">
        <f t="shared" si="103"/>
        <v>0</v>
      </c>
      <c r="AI97" s="682">
        <f t="shared" si="103"/>
        <v>0</v>
      </c>
      <c r="AK97" s="541"/>
    </row>
    <row r="98" spans="1:38" s="413" customFormat="1" ht="17.25" customHeight="1">
      <c r="A98" s="1365"/>
      <c r="B98" s="1366"/>
      <c r="C98" s="414"/>
      <c r="D98" s="424">
        <f t="shared" si="93"/>
        <v>0</v>
      </c>
      <c r="E98" s="415"/>
      <c r="F98" s="414"/>
      <c r="G98" s="424">
        <f t="shared" si="94"/>
        <v>0</v>
      </c>
      <c r="H98" s="415"/>
      <c r="I98" s="414"/>
      <c r="J98" s="424">
        <f t="shared" si="95"/>
        <v>0</v>
      </c>
      <c r="K98" s="415"/>
      <c r="L98" s="414"/>
      <c r="M98" s="424">
        <f t="shared" si="96"/>
        <v>0</v>
      </c>
      <c r="N98" s="415"/>
      <c r="O98" s="414"/>
      <c r="P98" s="424">
        <f t="shared" si="97"/>
        <v>0</v>
      </c>
      <c r="Q98" s="415"/>
      <c r="R98" s="414"/>
      <c r="S98" s="424">
        <f t="shared" si="98"/>
        <v>0</v>
      </c>
      <c r="T98" s="415"/>
      <c r="U98" s="414"/>
      <c r="V98" s="424">
        <f t="shared" si="99"/>
        <v>0</v>
      </c>
      <c r="W98" s="415"/>
      <c r="X98" s="414"/>
      <c r="Y98" s="424">
        <f t="shared" si="100"/>
        <v>0</v>
      </c>
      <c r="Z98" s="415"/>
      <c r="AA98" s="414"/>
      <c r="AB98" s="424">
        <f t="shared" si="101"/>
        <v>0</v>
      </c>
      <c r="AC98" s="415"/>
      <c r="AD98" s="414"/>
      <c r="AE98" s="424">
        <f t="shared" si="102"/>
        <v>0</v>
      </c>
      <c r="AF98" s="415"/>
      <c r="AG98" s="431">
        <f t="shared" si="103"/>
        <v>0</v>
      </c>
      <c r="AH98" s="432">
        <f t="shared" si="103"/>
        <v>0</v>
      </c>
      <c r="AI98" s="682">
        <f t="shared" si="103"/>
        <v>0</v>
      </c>
      <c r="AJ98"/>
      <c r="AK98" s="542"/>
      <c r="AL98" s="13"/>
    </row>
    <row r="99" spans="1:38" s="413" customFormat="1" ht="17.25" customHeight="1">
      <c r="A99" s="1365"/>
      <c r="B99" s="1366"/>
      <c r="C99" s="414"/>
      <c r="D99" s="424">
        <f t="shared" si="93"/>
        <v>0</v>
      </c>
      <c r="E99" s="415"/>
      <c r="F99" s="414"/>
      <c r="G99" s="424">
        <f t="shared" si="94"/>
        <v>0</v>
      </c>
      <c r="H99" s="415"/>
      <c r="I99" s="414"/>
      <c r="J99" s="424">
        <f t="shared" si="95"/>
        <v>0</v>
      </c>
      <c r="K99" s="415"/>
      <c r="L99" s="414"/>
      <c r="M99" s="424">
        <f t="shared" si="96"/>
        <v>0</v>
      </c>
      <c r="N99" s="415"/>
      <c r="O99" s="414"/>
      <c r="P99" s="424">
        <f t="shared" si="97"/>
        <v>0</v>
      </c>
      <c r="Q99" s="415"/>
      <c r="R99" s="414"/>
      <c r="S99" s="424">
        <f t="shared" si="98"/>
        <v>0</v>
      </c>
      <c r="T99" s="415"/>
      <c r="U99" s="414"/>
      <c r="V99" s="424">
        <f t="shared" si="99"/>
        <v>0</v>
      </c>
      <c r="W99" s="415"/>
      <c r="X99" s="414"/>
      <c r="Y99" s="424">
        <f t="shared" si="100"/>
        <v>0</v>
      </c>
      <c r="Z99" s="415"/>
      <c r="AA99" s="414"/>
      <c r="AB99" s="424">
        <f t="shared" si="101"/>
        <v>0</v>
      </c>
      <c r="AC99" s="415"/>
      <c r="AD99" s="414"/>
      <c r="AE99" s="424">
        <f t="shared" si="102"/>
        <v>0</v>
      </c>
      <c r="AF99" s="415"/>
      <c r="AG99" s="431">
        <f t="shared" si="103"/>
        <v>0</v>
      </c>
      <c r="AH99" s="432">
        <f t="shared" si="103"/>
        <v>0</v>
      </c>
      <c r="AI99" s="682">
        <f t="shared" si="103"/>
        <v>0</v>
      </c>
      <c r="AJ99"/>
      <c r="AK99"/>
      <c r="AL99"/>
    </row>
    <row r="100" spans="1:38" s="413" customFormat="1" ht="17.25" customHeight="1">
      <c r="A100" s="1365"/>
      <c r="B100" s="1366"/>
      <c r="C100" s="414"/>
      <c r="D100" s="424">
        <f t="shared" si="93"/>
        <v>0</v>
      </c>
      <c r="E100" s="415"/>
      <c r="F100" s="414"/>
      <c r="G100" s="424">
        <f t="shared" si="94"/>
        <v>0</v>
      </c>
      <c r="H100" s="415"/>
      <c r="I100" s="414"/>
      <c r="J100" s="424">
        <f t="shared" si="95"/>
        <v>0</v>
      </c>
      <c r="K100" s="415"/>
      <c r="L100" s="414"/>
      <c r="M100" s="424">
        <f t="shared" si="96"/>
        <v>0</v>
      </c>
      <c r="N100" s="415"/>
      <c r="O100" s="414"/>
      <c r="P100" s="424">
        <f t="shared" si="97"/>
        <v>0</v>
      </c>
      <c r="Q100" s="415"/>
      <c r="R100" s="414"/>
      <c r="S100" s="424">
        <f t="shared" si="98"/>
        <v>0</v>
      </c>
      <c r="T100" s="415"/>
      <c r="U100" s="414"/>
      <c r="V100" s="424">
        <f t="shared" si="99"/>
        <v>0</v>
      </c>
      <c r="W100" s="415"/>
      <c r="X100" s="414"/>
      <c r="Y100" s="424">
        <f t="shared" si="100"/>
        <v>0</v>
      </c>
      <c r="Z100" s="415"/>
      <c r="AA100" s="414"/>
      <c r="AB100" s="424">
        <f t="shared" si="101"/>
        <v>0</v>
      </c>
      <c r="AC100" s="415"/>
      <c r="AD100" s="414"/>
      <c r="AE100" s="424">
        <f t="shared" si="102"/>
        <v>0</v>
      </c>
      <c r="AF100" s="415"/>
      <c r="AG100" s="431">
        <f t="shared" si="103"/>
        <v>0</v>
      </c>
      <c r="AH100" s="432">
        <f t="shared" si="103"/>
        <v>0</v>
      </c>
      <c r="AI100" s="682">
        <f t="shared" si="103"/>
        <v>0</v>
      </c>
    </row>
    <row r="101" spans="1:38" s="413" customFormat="1" ht="17.25" customHeight="1">
      <c r="A101" s="1365"/>
      <c r="B101" s="1366"/>
      <c r="C101" s="414"/>
      <c r="D101" s="424">
        <f t="shared" si="93"/>
        <v>0</v>
      </c>
      <c r="E101" s="415"/>
      <c r="F101" s="414"/>
      <c r="G101" s="424">
        <f t="shared" si="94"/>
        <v>0</v>
      </c>
      <c r="H101" s="415"/>
      <c r="I101" s="414"/>
      <c r="J101" s="424">
        <f t="shared" si="95"/>
        <v>0</v>
      </c>
      <c r="K101" s="415"/>
      <c r="L101" s="414"/>
      <c r="M101" s="424">
        <f t="shared" si="96"/>
        <v>0</v>
      </c>
      <c r="N101" s="415"/>
      <c r="O101" s="414"/>
      <c r="P101" s="424">
        <f t="shared" si="97"/>
        <v>0</v>
      </c>
      <c r="Q101" s="415"/>
      <c r="R101" s="414"/>
      <c r="S101" s="424">
        <f t="shared" si="98"/>
        <v>0</v>
      </c>
      <c r="T101" s="415"/>
      <c r="U101" s="414"/>
      <c r="V101" s="424">
        <f t="shared" si="99"/>
        <v>0</v>
      </c>
      <c r="W101" s="415"/>
      <c r="X101" s="414"/>
      <c r="Y101" s="424">
        <f t="shared" si="100"/>
        <v>0</v>
      </c>
      <c r="Z101" s="415"/>
      <c r="AA101" s="414"/>
      <c r="AB101" s="424">
        <f t="shared" si="101"/>
        <v>0</v>
      </c>
      <c r="AC101" s="415"/>
      <c r="AD101" s="414"/>
      <c r="AE101" s="424">
        <f t="shared" si="102"/>
        <v>0</v>
      </c>
      <c r="AF101" s="415"/>
      <c r="AG101" s="431">
        <f t="shared" si="103"/>
        <v>0</v>
      </c>
      <c r="AH101" s="432">
        <f t="shared" si="103"/>
        <v>0</v>
      </c>
      <c r="AI101" s="682">
        <f t="shared" si="103"/>
        <v>0</v>
      </c>
    </row>
    <row r="102" spans="1:38" s="413" customFormat="1" ht="17.25" customHeight="1">
      <c r="A102" s="1365"/>
      <c r="B102" s="1366"/>
      <c r="C102" s="414"/>
      <c r="D102" s="424">
        <f t="shared" si="93"/>
        <v>0</v>
      </c>
      <c r="E102" s="415"/>
      <c r="F102" s="414"/>
      <c r="G102" s="424">
        <f t="shared" si="94"/>
        <v>0</v>
      </c>
      <c r="H102" s="415"/>
      <c r="I102" s="414"/>
      <c r="J102" s="424">
        <f t="shared" si="95"/>
        <v>0</v>
      </c>
      <c r="K102" s="415"/>
      <c r="L102" s="414"/>
      <c r="M102" s="424">
        <f t="shared" si="96"/>
        <v>0</v>
      </c>
      <c r="N102" s="415"/>
      <c r="O102" s="414"/>
      <c r="P102" s="424">
        <f t="shared" si="97"/>
        <v>0</v>
      </c>
      <c r="Q102" s="415"/>
      <c r="R102" s="414"/>
      <c r="S102" s="424">
        <f t="shared" si="98"/>
        <v>0</v>
      </c>
      <c r="T102" s="415"/>
      <c r="U102" s="414"/>
      <c r="V102" s="424">
        <f t="shared" si="99"/>
        <v>0</v>
      </c>
      <c r="W102" s="415"/>
      <c r="X102" s="414"/>
      <c r="Y102" s="424">
        <f t="shared" si="100"/>
        <v>0</v>
      </c>
      <c r="Z102" s="415"/>
      <c r="AA102" s="414"/>
      <c r="AB102" s="424">
        <f t="shared" si="101"/>
        <v>0</v>
      </c>
      <c r="AC102" s="415"/>
      <c r="AD102" s="414"/>
      <c r="AE102" s="424">
        <f t="shared" si="102"/>
        <v>0</v>
      </c>
      <c r="AF102" s="415"/>
      <c r="AG102" s="431">
        <f t="shared" si="103"/>
        <v>0</v>
      </c>
      <c r="AH102" s="432">
        <f t="shared" si="103"/>
        <v>0</v>
      </c>
      <c r="AI102" s="682">
        <f t="shared" si="103"/>
        <v>0</v>
      </c>
    </row>
    <row r="103" spans="1:38" s="413" customFormat="1" ht="15" customHeight="1">
      <c r="A103" s="1365"/>
      <c r="B103" s="1366"/>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71" t="s">
        <v>366</v>
      </c>
      <c r="B104" s="1372"/>
      <c r="C104" s="427">
        <f>ROUND(SUM(C96:C102),0)</f>
        <v>0</v>
      </c>
      <c r="D104" s="424">
        <f t="shared" ref="D104:AF104" si="104">ROUND(SUM(D96:D102),0)</f>
        <v>0</v>
      </c>
      <c r="E104" s="428">
        <f t="shared" si="104"/>
        <v>0</v>
      </c>
      <c r="F104" s="427">
        <f t="shared" si="104"/>
        <v>0</v>
      </c>
      <c r="G104" s="424">
        <f t="shared" si="104"/>
        <v>0</v>
      </c>
      <c r="H104" s="428">
        <f t="shared" si="104"/>
        <v>0</v>
      </c>
      <c r="I104" s="427">
        <f t="shared" si="104"/>
        <v>0</v>
      </c>
      <c r="J104" s="424">
        <f t="shared" si="104"/>
        <v>0</v>
      </c>
      <c r="K104" s="428">
        <f t="shared" si="104"/>
        <v>0</v>
      </c>
      <c r="L104" s="427">
        <f t="shared" si="104"/>
        <v>0</v>
      </c>
      <c r="M104" s="424">
        <f t="shared" si="104"/>
        <v>0</v>
      </c>
      <c r="N104" s="428">
        <f t="shared" si="104"/>
        <v>0</v>
      </c>
      <c r="O104" s="427">
        <f t="shared" si="104"/>
        <v>0</v>
      </c>
      <c r="P104" s="424">
        <f t="shared" si="104"/>
        <v>0</v>
      </c>
      <c r="Q104" s="428">
        <f t="shared" si="104"/>
        <v>0</v>
      </c>
      <c r="R104" s="427">
        <f t="shared" si="104"/>
        <v>0</v>
      </c>
      <c r="S104" s="424">
        <f t="shared" si="104"/>
        <v>0</v>
      </c>
      <c r="T104" s="428">
        <f t="shared" si="104"/>
        <v>0</v>
      </c>
      <c r="U104" s="427">
        <f t="shared" si="104"/>
        <v>0</v>
      </c>
      <c r="V104" s="424">
        <f t="shared" si="104"/>
        <v>0</v>
      </c>
      <c r="W104" s="428">
        <f t="shared" si="104"/>
        <v>0</v>
      </c>
      <c r="X104" s="427">
        <f t="shared" si="104"/>
        <v>0</v>
      </c>
      <c r="Y104" s="424">
        <f t="shared" si="104"/>
        <v>0</v>
      </c>
      <c r="Z104" s="428">
        <f t="shared" si="104"/>
        <v>0</v>
      </c>
      <c r="AA104" s="427">
        <f t="shared" si="104"/>
        <v>0</v>
      </c>
      <c r="AB104" s="424">
        <f t="shared" si="104"/>
        <v>0</v>
      </c>
      <c r="AC104" s="428">
        <f t="shared" si="104"/>
        <v>0</v>
      </c>
      <c r="AD104" s="427">
        <f t="shared" si="104"/>
        <v>0</v>
      </c>
      <c r="AE104" s="424">
        <f t="shared" si="104"/>
        <v>0</v>
      </c>
      <c r="AF104" s="428">
        <f t="shared" si="104"/>
        <v>0</v>
      </c>
      <c r="AG104" s="431">
        <f t="shared" ref="AG104" si="105">SUM(AG96:AG102)</f>
        <v>0</v>
      </c>
      <c r="AH104" s="432">
        <f>SUM(AH96:AH102)</f>
        <v>0</v>
      </c>
      <c r="AI104" s="433">
        <f t="shared" ref="AI104" si="106">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367</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(3)'!A72</f>
        <v>Template last modified</v>
      </c>
      <c r="AI106" s="684">
        <f>'Summary (3)'!C72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s="290" customFormat="1" ht="15.75">
      <c r="A120" s="602" t="s">
        <v>269</v>
      </c>
      <c r="B120" s="602"/>
      <c r="C120" s="688">
        <f>'Summary (3)'!E87</f>
        <v>1</v>
      </c>
      <c r="D120" s="688">
        <f>'Summary (3)'!F87</f>
        <v>1</v>
      </c>
      <c r="E120" s="688">
        <f>'Summary (3)'!G87</f>
        <v>1</v>
      </c>
      <c r="F120" s="688">
        <f>'Summary (3)'!H87</f>
        <v>2</v>
      </c>
      <c r="G120" s="688">
        <f>'Summary (3)'!I87</f>
        <v>2</v>
      </c>
      <c r="H120" s="688">
        <f>'Summary (3)'!J87</f>
        <v>2</v>
      </c>
      <c r="I120" s="688">
        <f>'Summary (3)'!K87</f>
        <v>3</v>
      </c>
      <c r="J120" s="688">
        <f>'Summary (3)'!L87</f>
        <v>3</v>
      </c>
      <c r="K120" s="688">
        <f>'Summary (3)'!M87</f>
        <v>3</v>
      </c>
      <c r="L120" s="688">
        <f>'Summary (3)'!N87</f>
        <v>4</v>
      </c>
      <c r="M120" s="688">
        <f>'Summary (3)'!O87</f>
        <v>4</v>
      </c>
      <c r="N120" s="688">
        <f>'Summary (3)'!P87</f>
        <v>4</v>
      </c>
      <c r="O120" s="688">
        <f>'Summary (3)'!Q87</f>
        <v>5</v>
      </c>
      <c r="P120" s="688">
        <f>'Summary (3)'!R87</f>
        <v>5</v>
      </c>
      <c r="Q120" s="688">
        <f>'Summary (3)'!S87</f>
        <v>5</v>
      </c>
      <c r="R120" s="688">
        <f>'Summary (3)'!T87</f>
        <v>6</v>
      </c>
      <c r="S120" s="688">
        <f>'Summary (3)'!U87</f>
        <v>6</v>
      </c>
      <c r="T120" s="688">
        <f>'Summary (3)'!V87</f>
        <v>6</v>
      </c>
      <c r="U120" s="688">
        <f>'Summary (3)'!W87</f>
        <v>7</v>
      </c>
      <c r="V120" s="688">
        <f>'Summary (3)'!X87</f>
        <v>7</v>
      </c>
      <c r="W120" s="688">
        <f>'Summary (3)'!Y87</f>
        <v>7</v>
      </c>
      <c r="X120" s="688">
        <f>'Summary (3)'!Z87</f>
        <v>8</v>
      </c>
      <c r="Y120" s="688">
        <f>'Summary (3)'!AA87</f>
        <v>8</v>
      </c>
      <c r="Z120" s="688">
        <f>'Summary (3)'!AB87</f>
        <v>8</v>
      </c>
      <c r="AA120" s="688">
        <f>'Summary (3)'!AC87</f>
        <v>9</v>
      </c>
      <c r="AB120" s="688">
        <f>'Summary (3)'!AD87</f>
        <v>9</v>
      </c>
      <c r="AC120" s="688">
        <f>'Summary (3)'!AE87</f>
        <v>9</v>
      </c>
      <c r="AD120" s="688">
        <f>'Summary (3)'!AF87</f>
        <v>10</v>
      </c>
      <c r="AE120" s="688">
        <f>'Summary (3)'!AG87</f>
        <v>10</v>
      </c>
      <c r="AF120" s="688">
        <f>'Summary (3)'!AH87</f>
        <v>10</v>
      </c>
      <c r="AG120" s="688">
        <f>AE120</f>
        <v>10</v>
      </c>
      <c r="AH120" s="688">
        <f>AF120</f>
        <v>10</v>
      </c>
      <c r="AI120" s="688">
        <f>AG120</f>
        <v>10</v>
      </c>
    </row>
    <row r="121" spans="1:35" s="596" customFormat="1" ht="15.75">
      <c r="A121" s="603" t="s">
        <v>270</v>
      </c>
      <c r="B121" s="603"/>
      <c r="C121" s="689">
        <f>'Summary (3)'!E88</f>
        <v>45323</v>
      </c>
      <c r="D121" s="689">
        <f>'Summary (3)'!F88</f>
        <v>45323</v>
      </c>
      <c r="E121" s="689">
        <f>'Summary (3)'!G88</f>
        <v>45323</v>
      </c>
      <c r="F121" s="689">
        <f>'Summary (3)'!H88</f>
        <v>45689</v>
      </c>
      <c r="G121" s="689">
        <f>'Summary (3)'!I88</f>
        <v>45689</v>
      </c>
      <c r="H121" s="689">
        <f>'Summary (3)'!J88</f>
        <v>45689</v>
      </c>
      <c r="I121" s="689">
        <f>'Summary (3)'!K88</f>
        <v>46054</v>
      </c>
      <c r="J121" s="689">
        <f>'Summary (3)'!L88</f>
        <v>46054</v>
      </c>
      <c r="K121" s="689">
        <f>'Summary (3)'!M88</f>
        <v>46054</v>
      </c>
      <c r="L121" s="689">
        <f>'Summary (3)'!N88</f>
        <v>46419</v>
      </c>
      <c r="M121" s="689">
        <f>'Summary (3)'!O88</f>
        <v>46419</v>
      </c>
      <c r="N121" s="689">
        <f>'Summary (3)'!P88</f>
        <v>46419</v>
      </c>
      <c r="O121" s="689">
        <f>'Summary (3)'!Q88</f>
        <v>46784</v>
      </c>
      <c r="P121" s="689">
        <f>'Summary (3)'!R88</f>
        <v>46784</v>
      </c>
      <c r="Q121" s="689">
        <f>'Summary (3)'!S88</f>
        <v>46784</v>
      </c>
      <c r="R121" s="689">
        <f>'Summary (3)'!T88</f>
        <v>47150</v>
      </c>
      <c r="S121" s="689">
        <f>'Summary (3)'!U88</f>
        <v>47150</v>
      </c>
      <c r="T121" s="689">
        <f>'Summary (3)'!V88</f>
        <v>47150</v>
      </c>
      <c r="U121" s="689">
        <f>'Summary (3)'!W88</f>
        <v>47515</v>
      </c>
      <c r="V121" s="689">
        <f>'Summary (3)'!X88</f>
        <v>47515</v>
      </c>
      <c r="W121" s="689">
        <f>'Summary (3)'!Y88</f>
        <v>47515</v>
      </c>
      <c r="X121" s="689">
        <f>'Summary (3)'!Z88</f>
        <v>47880</v>
      </c>
      <c r="Y121" s="689">
        <f>'Summary (3)'!AA88</f>
        <v>47880</v>
      </c>
      <c r="Z121" s="689">
        <f>'Summary (3)'!AB88</f>
        <v>47880</v>
      </c>
      <c r="AA121" s="689">
        <f>'Summary (3)'!AC88</f>
        <v>48245</v>
      </c>
      <c r="AB121" s="689">
        <f>'Summary (3)'!AD88</f>
        <v>48245</v>
      </c>
      <c r="AC121" s="689">
        <f>'Summary (3)'!AE88</f>
        <v>48245</v>
      </c>
      <c r="AD121" s="689">
        <f>'Summary (3)'!AF88</f>
        <v>48611</v>
      </c>
      <c r="AE121" s="689">
        <f>'Summary (3)'!AG88</f>
        <v>48611</v>
      </c>
      <c r="AF121" s="689">
        <f>'Summary (3)'!AH88</f>
        <v>48611</v>
      </c>
      <c r="AG121" s="689">
        <f>'Summary (3)'!AI88</f>
        <v>45323</v>
      </c>
      <c r="AH121" s="689">
        <f>'Summary (3)'!AJ88</f>
        <v>45323</v>
      </c>
      <c r="AI121" s="689">
        <f>'Summary (3)'!AK88</f>
        <v>45323</v>
      </c>
    </row>
    <row r="122" spans="1:35" s="596" customFormat="1" ht="15.75">
      <c r="A122" s="603" t="s">
        <v>271</v>
      </c>
      <c r="B122" s="603"/>
      <c r="C122" s="689">
        <f>'Summary (3)'!E89</f>
        <v>45688</v>
      </c>
      <c r="D122" s="689">
        <f>'Summary (3)'!F89</f>
        <v>45688</v>
      </c>
      <c r="E122" s="689">
        <f>'Summary (3)'!G89</f>
        <v>45688</v>
      </c>
      <c r="F122" s="689">
        <f>'Summary (3)'!H89</f>
        <v>46053</v>
      </c>
      <c r="G122" s="689">
        <f>'Summary (3)'!I89</f>
        <v>46053</v>
      </c>
      <c r="H122" s="689">
        <f>'Summary (3)'!J89</f>
        <v>46053</v>
      </c>
      <c r="I122" s="689">
        <f>'Summary (3)'!K89</f>
        <v>46418</v>
      </c>
      <c r="J122" s="689">
        <f>'Summary (3)'!L89</f>
        <v>46418</v>
      </c>
      <c r="K122" s="689">
        <f>'Summary (3)'!M89</f>
        <v>46418</v>
      </c>
      <c r="L122" s="689">
        <f>'Summary (3)'!N89</f>
        <v>46783</v>
      </c>
      <c r="M122" s="689">
        <f>'Summary (3)'!O89</f>
        <v>46783</v>
      </c>
      <c r="N122" s="689">
        <f>'Summary (3)'!P89</f>
        <v>46783</v>
      </c>
      <c r="O122" s="689">
        <f>'Summary (3)'!Q89</f>
        <v>47149</v>
      </c>
      <c r="P122" s="689">
        <f>'Summary (3)'!R89</f>
        <v>47149</v>
      </c>
      <c r="Q122" s="689">
        <f>'Summary (3)'!S89</f>
        <v>47149</v>
      </c>
      <c r="R122" s="689">
        <f>'Summary (3)'!T89</f>
        <v>47514</v>
      </c>
      <c r="S122" s="689">
        <f>'Summary (3)'!U89</f>
        <v>47514</v>
      </c>
      <c r="T122" s="689">
        <f>'Summary (3)'!V89</f>
        <v>47514</v>
      </c>
      <c r="U122" s="689">
        <f>'Summary (3)'!W89</f>
        <v>47879</v>
      </c>
      <c r="V122" s="689">
        <f>'Summary (3)'!X89</f>
        <v>47879</v>
      </c>
      <c r="W122" s="689">
        <f>'Summary (3)'!Y89</f>
        <v>47879</v>
      </c>
      <c r="X122" s="689">
        <f>'Summary (3)'!Z89</f>
        <v>48244</v>
      </c>
      <c r="Y122" s="689">
        <f>'Summary (3)'!AA89</f>
        <v>48244</v>
      </c>
      <c r="Z122" s="689">
        <f>'Summary (3)'!AB89</f>
        <v>48244</v>
      </c>
      <c r="AA122" s="689">
        <f>'Summary (3)'!AC89</f>
        <v>48610</v>
      </c>
      <c r="AB122" s="689">
        <f>'Summary (3)'!AD89</f>
        <v>48610</v>
      </c>
      <c r="AC122" s="689">
        <f>'Summary (3)'!AE89</f>
        <v>48610</v>
      </c>
      <c r="AD122" s="689">
        <f>'Summary (3)'!AF89</f>
        <v>48975</v>
      </c>
      <c r="AE122" s="689">
        <f>'Summary (3)'!AG89</f>
        <v>48975</v>
      </c>
      <c r="AF122" s="689">
        <f>'Summary (3)'!AH89</f>
        <v>48975</v>
      </c>
      <c r="AG122" s="689">
        <f>'Summary (3)'!AI89</f>
        <v>45688</v>
      </c>
      <c r="AH122" s="689">
        <f>'Summary (3)'!AJ89</f>
        <v>45688</v>
      </c>
      <c r="AI122" s="689">
        <f>'Summary (3)'!AK89</f>
        <v>45688</v>
      </c>
    </row>
    <row r="123" spans="1:35" s="290" customFormat="1" ht="15.75">
      <c r="A123" s="602" t="s">
        <v>259</v>
      </c>
      <c r="B123" s="602"/>
      <c r="C123" s="689">
        <f>'Summary (3)'!E90</f>
        <v>0</v>
      </c>
      <c r="D123" s="689">
        <f>'Summary (3)'!F90</f>
        <v>0</v>
      </c>
      <c r="E123" s="689">
        <f>'Summary (3)'!G90</f>
        <v>0</v>
      </c>
      <c r="F123" s="689">
        <f>'Summary (3)'!H90</f>
        <v>0</v>
      </c>
      <c r="G123" s="689">
        <f>'Summary (3)'!I90</f>
        <v>0</v>
      </c>
      <c r="H123" s="689">
        <f>'Summary (3)'!J90</f>
        <v>0</v>
      </c>
      <c r="I123" s="689">
        <f>'Summary (3)'!K90</f>
        <v>0</v>
      </c>
      <c r="J123" s="689">
        <f>'Summary (3)'!L90</f>
        <v>0</v>
      </c>
      <c r="K123" s="689">
        <f>'Summary (3)'!M90</f>
        <v>0</v>
      </c>
      <c r="L123" s="689">
        <f>'Summary (3)'!N90</f>
        <v>0</v>
      </c>
      <c r="M123" s="689">
        <f>'Summary (3)'!O90</f>
        <v>0</v>
      </c>
      <c r="N123" s="689">
        <f>'Summary (3)'!P90</f>
        <v>0</v>
      </c>
      <c r="O123" s="689">
        <f>'Summary (3)'!Q90</f>
        <v>0</v>
      </c>
      <c r="P123" s="689">
        <f>'Summary (3)'!R90</f>
        <v>0</v>
      </c>
      <c r="Q123" s="689">
        <f>'Summary (3)'!S90</f>
        <v>0</v>
      </c>
      <c r="R123" s="689">
        <f>'Summary (3)'!T90</f>
        <v>0</v>
      </c>
      <c r="S123" s="689">
        <f>'Summary (3)'!U90</f>
        <v>0</v>
      </c>
      <c r="T123" s="689">
        <f>'Summary (3)'!V90</f>
        <v>0</v>
      </c>
      <c r="U123" s="689">
        <f>'Summary (3)'!W90</f>
        <v>0</v>
      </c>
      <c r="V123" s="689">
        <f>'Summary (3)'!X90</f>
        <v>0</v>
      </c>
      <c r="W123" s="689">
        <f>'Summary (3)'!Y90</f>
        <v>0</v>
      </c>
      <c r="X123" s="689">
        <f>'Summary (3)'!Z90</f>
        <v>0</v>
      </c>
      <c r="Y123" s="689">
        <f>'Summary (3)'!AA90</f>
        <v>0</v>
      </c>
      <c r="Z123" s="689">
        <f>'Summary (3)'!AB90</f>
        <v>0</v>
      </c>
      <c r="AA123" s="689">
        <f>'Summary (3)'!AC90</f>
        <v>0</v>
      </c>
      <c r="AB123" s="689">
        <f>'Summary (3)'!AD90</f>
        <v>0</v>
      </c>
      <c r="AC123" s="689">
        <f>'Summary (3)'!AE90</f>
        <v>0</v>
      </c>
      <c r="AD123" s="689">
        <f>'Summary (3)'!AF90</f>
        <v>0</v>
      </c>
      <c r="AE123" s="689">
        <f>'Summary (3)'!AG90</f>
        <v>0</v>
      </c>
      <c r="AF123" s="689">
        <f>'Summary (3)'!AH90</f>
        <v>0</v>
      </c>
      <c r="AG123" s="689">
        <f>'Summary (3)'!AI90</f>
        <v>0</v>
      </c>
      <c r="AH123" s="689">
        <f>'Summary (3)'!AJ90</f>
        <v>0</v>
      </c>
      <c r="AI123" s="689">
        <f>'Summary (3)'!AK90</f>
        <v>0</v>
      </c>
    </row>
    <row r="124" spans="1:35" s="290" customFormat="1" ht="15.75">
      <c r="A124" s="604" t="s">
        <v>272</v>
      </c>
      <c r="B124" s="604"/>
      <c r="C124" s="690">
        <f>'Summary (3)'!E91</f>
        <v>0</v>
      </c>
      <c r="D124" s="690">
        <f>'Summary (3)'!F91</f>
        <v>0</v>
      </c>
      <c r="E124" s="690">
        <f>'Summary (3)'!G91</f>
        <v>0</v>
      </c>
      <c r="F124" s="690">
        <f>'Summary (3)'!H91</f>
        <v>0</v>
      </c>
      <c r="G124" s="690">
        <f>'Summary (3)'!I91</f>
        <v>0</v>
      </c>
      <c r="H124" s="690">
        <f>'Summary (3)'!J91</f>
        <v>0</v>
      </c>
      <c r="I124" s="690">
        <f>'Summary (3)'!K91</f>
        <v>0</v>
      </c>
      <c r="J124" s="690">
        <f>'Summary (3)'!L91</f>
        <v>0</v>
      </c>
      <c r="K124" s="690">
        <f>'Summary (3)'!M91</f>
        <v>0</v>
      </c>
      <c r="L124" s="690">
        <f>'Summary (3)'!N91</f>
        <v>0</v>
      </c>
      <c r="M124" s="690">
        <f>'Summary (3)'!O91</f>
        <v>0</v>
      </c>
      <c r="N124" s="690">
        <f>'Summary (3)'!P91</f>
        <v>0</v>
      </c>
      <c r="O124" s="690">
        <f>'Summary (3)'!Q91</f>
        <v>0</v>
      </c>
      <c r="P124" s="690">
        <f>'Summary (3)'!R91</f>
        <v>0</v>
      </c>
      <c r="Q124" s="690">
        <f>'Summary (3)'!S91</f>
        <v>0</v>
      </c>
      <c r="R124" s="690">
        <f>'Summary (3)'!T91</f>
        <v>0</v>
      </c>
      <c r="S124" s="690">
        <f>'Summary (3)'!U91</f>
        <v>0</v>
      </c>
      <c r="T124" s="690">
        <f>'Summary (3)'!V91</f>
        <v>0</v>
      </c>
      <c r="U124" s="690">
        <f>'Summary (3)'!W91</f>
        <v>0</v>
      </c>
      <c r="V124" s="690">
        <f>'Summary (3)'!X91</f>
        <v>0</v>
      </c>
      <c r="W124" s="690">
        <f>'Summary (3)'!Y91</f>
        <v>0</v>
      </c>
      <c r="X124" s="690">
        <f>'Summary (3)'!Z91</f>
        <v>0</v>
      </c>
      <c r="Y124" s="690">
        <f>'Summary (3)'!AA91</f>
        <v>0</v>
      </c>
      <c r="Z124" s="690">
        <f>'Summary (3)'!AB91</f>
        <v>0</v>
      </c>
      <c r="AA124" s="690">
        <f>'Summary (3)'!AC91</f>
        <v>0</v>
      </c>
      <c r="AB124" s="690">
        <f>'Summary (3)'!AD91</f>
        <v>0</v>
      </c>
      <c r="AC124" s="690">
        <f>'Summary (3)'!AE91</f>
        <v>0</v>
      </c>
      <c r="AD124" s="690">
        <f>'Summary (3)'!AF91</f>
        <v>0</v>
      </c>
      <c r="AE124" s="690">
        <f>'Summary (3)'!AG91</f>
        <v>0</v>
      </c>
      <c r="AF124" s="690">
        <f>'Summary (3)'!AH91</f>
        <v>0</v>
      </c>
    </row>
    <row r="125" spans="1:35" s="641" customFormat="1">
      <c r="A125" s="640" t="s">
        <v>368</v>
      </c>
      <c r="B125" s="640"/>
      <c r="C125" s="642">
        <f>'Summary (3)'!E26</f>
        <v>0</v>
      </c>
      <c r="D125" s="642">
        <f>'Summary (3)'!F26</f>
        <v>0</v>
      </c>
      <c r="E125" s="642">
        <f>'Summary (3)'!G26</f>
        <v>0</v>
      </c>
      <c r="F125" s="642">
        <f>'Summary (3)'!H26</f>
        <v>0</v>
      </c>
      <c r="G125" s="642">
        <f>'Summary (3)'!I26</f>
        <v>0</v>
      </c>
      <c r="H125" s="642">
        <f>'Summary (3)'!J26</f>
        <v>0</v>
      </c>
      <c r="I125" s="642">
        <f>'Summary (3)'!K26</f>
        <v>0</v>
      </c>
      <c r="J125" s="642">
        <f>'Summary (3)'!L26</f>
        <v>0</v>
      </c>
      <c r="K125" s="642">
        <f>'Summary (3)'!M26</f>
        <v>0</v>
      </c>
      <c r="L125" s="642">
        <f>'Summary (3)'!N26</f>
        <v>0</v>
      </c>
      <c r="M125" s="642">
        <f>'Summary (3)'!O26</f>
        <v>0</v>
      </c>
      <c r="N125" s="642">
        <f>'Summary (3)'!P26</f>
        <v>0</v>
      </c>
      <c r="O125" s="642">
        <f>'Summary (3)'!Q26</f>
        <v>0</v>
      </c>
      <c r="P125" s="642">
        <f>'Summary (3)'!R26</f>
        <v>0</v>
      </c>
      <c r="Q125" s="642">
        <f>'Summary (3)'!S26</f>
        <v>0</v>
      </c>
      <c r="R125" s="642">
        <f>'Summary (3)'!T26</f>
        <v>0</v>
      </c>
      <c r="S125" s="642">
        <f>'Summary (3)'!U26</f>
        <v>0</v>
      </c>
      <c r="T125" s="642">
        <f>'Summary (3)'!V26</f>
        <v>0</v>
      </c>
      <c r="U125" s="642">
        <f>'Summary (3)'!W26</f>
        <v>0</v>
      </c>
      <c r="V125" s="642">
        <f>'Summary (3)'!X26</f>
        <v>0</v>
      </c>
      <c r="W125" s="642">
        <f>'Summary (3)'!Y26</f>
        <v>0</v>
      </c>
      <c r="X125" s="642">
        <f>'Summary (3)'!Z26</f>
        <v>0</v>
      </c>
      <c r="Y125" s="642">
        <f>'Summary (3)'!AA26</f>
        <v>0</v>
      </c>
      <c r="Z125" s="642">
        <f>'Summary (3)'!AB26</f>
        <v>0</v>
      </c>
      <c r="AA125" s="642">
        <f>'Summary (3)'!AC26</f>
        <v>0</v>
      </c>
      <c r="AB125" s="642">
        <f>'Summary (3)'!AD26</f>
        <v>0</v>
      </c>
      <c r="AC125" s="642">
        <f>'Summary (3)'!AE26</f>
        <v>0</v>
      </c>
      <c r="AD125" s="642">
        <f>'Summary (3)'!AF26</f>
        <v>0</v>
      </c>
      <c r="AE125" s="642">
        <f>'Summary (3)'!AG26</f>
        <v>0</v>
      </c>
      <c r="AF125" s="642">
        <f>'Summary (3)'!AH26</f>
        <v>0</v>
      </c>
      <c r="AG125" s="639"/>
      <c r="AH125" s="639"/>
      <c r="AI125" s="639"/>
    </row>
  </sheetData>
  <sheetProtection formatCells="0" formatColumns="0" formatRows="0" insertHyperlinks="0" sort="0" autoFilter="0" pivotTables="0"/>
  <mergeCells count="113">
    <mergeCell ref="AG11:AG12"/>
    <mergeCell ref="AH11:AH12"/>
    <mergeCell ref="AI11:AI12"/>
    <mergeCell ref="R8:T8"/>
    <mergeCell ref="U8:W8"/>
    <mergeCell ref="X8:Z8"/>
    <mergeCell ref="AA8:AC8"/>
    <mergeCell ref="AD8:AF8"/>
    <mergeCell ref="C8:E8"/>
    <mergeCell ref="F8:H8"/>
    <mergeCell ref="I8:K8"/>
    <mergeCell ref="L8:N8"/>
    <mergeCell ref="O8:Q8"/>
    <mergeCell ref="C9:E9"/>
    <mergeCell ref="X9:Z9"/>
    <mergeCell ref="AA9:AC9"/>
    <mergeCell ref="AD9:AF9"/>
    <mergeCell ref="AG9:AI9"/>
    <mergeCell ref="U9:W9"/>
    <mergeCell ref="F9:H9"/>
    <mergeCell ref="I9:K9"/>
    <mergeCell ref="L9:N9"/>
    <mergeCell ref="O9:Q9"/>
    <mergeCell ref="R9:T9"/>
    <mergeCell ref="J93:L93"/>
    <mergeCell ref="A70:B70"/>
    <mergeCell ref="A69:B69"/>
    <mergeCell ref="A68:B68"/>
    <mergeCell ref="A81:B81"/>
    <mergeCell ref="A82:B82"/>
    <mergeCell ref="A83:B83"/>
    <mergeCell ref="A84:B84"/>
    <mergeCell ref="A85:B85"/>
    <mergeCell ref="A86:B86"/>
    <mergeCell ref="A76:B76"/>
    <mergeCell ref="A77:B77"/>
    <mergeCell ref="A78:B78"/>
    <mergeCell ref="A79:B79"/>
    <mergeCell ref="A80:B80"/>
    <mergeCell ref="A71:B71"/>
    <mergeCell ref="A87:B87"/>
    <mergeCell ref="A88:B88"/>
    <mergeCell ref="A89:B89"/>
    <mergeCell ref="A90:B90"/>
    <mergeCell ref="A91:B91"/>
    <mergeCell ref="A72:B72"/>
    <mergeCell ref="A73:B73"/>
    <mergeCell ref="A74:B74"/>
    <mergeCell ref="A101:B101"/>
    <mergeCell ref="A102:B102"/>
    <mergeCell ref="A103:B103"/>
    <mergeCell ref="A104:B104"/>
    <mergeCell ref="A92:B92"/>
    <mergeCell ref="A96:B96"/>
    <mergeCell ref="A97:B97"/>
    <mergeCell ref="A98:B98"/>
    <mergeCell ref="A99:B99"/>
    <mergeCell ref="A100:B100"/>
    <mergeCell ref="A75:B75"/>
    <mergeCell ref="A64:B64"/>
    <mergeCell ref="A65:B65"/>
    <mergeCell ref="A66:B66"/>
    <mergeCell ref="A67:B67"/>
    <mergeCell ref="A63:B63"/>
    <mergeCell ref="A53:B53"/>
    <mergeCell ref="A54:B54"/>
    <mergeCell ref="A55:B55"/>
    <mergeCell ref="A57:B57"/>
    <mergeCell ref="A58:B58"/>
    <mergeCell ref="A56:B56"/>
    <mergeCell ref="A59:B59"/>
    <mergeCell ref="A60:B60"/>
    <mergeCell ref="A61:B61"/>
    <mergeCell ref="A62:B62"/>
    <mergeCell ref="A48:B48"/>
    <mergeCell ref="A49:B49"/>
    <mergeCell ref="A50:B50"/>
    <mergeCell ref="A51:B51"/>
    <mergeCell ref="A52:B52"/>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14:B14"/>
    <mergeCell ref="A15:B15"/>
    <mergeCell ref="A16:B16"/>
    <mergeCell ref="A17:B17"/>
  </mergeCells>
  <conditionalFormatting sqref="C14:AF81">
    <cfRule type="expression" dxfId="455" priority="3">
      <formula>$A14=""</formula>
    </cfRule>
  </conditionalFormatting>
  <conditionalFormatting sqref="C14:AF92 C93:I93 M93:AF93 C94:AF106">
    <cfRule type="expression" dxfId="454" priority="2">
      <formula>C$123&gt;C$122</formula>
    </cfRule>
  </conditionalFormatting>
  <conditionalFormatting sqref="C82:AF92 C93:I93 M93:AF93 C94:AF102">
    <cfRule type="expression" dxfId="453" priority="27">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452" priority="28">
      <formula>LEN(TRIM(E14))=0</formula>
    </cfRule>
  </conditionalFormatting>
  <conditionalFormatting sqref="F91">
    <cfRule type="containsBlanks" dxfId="451" priority="21">
      <formula>LEN(TRIM(F91))=0</formula>
    </cfRule>
  </conditionalFormatting>
  <conditionalFormatting sqref="I91">
    <cfRule type="containsBlanks" dxfId="450" priority="20">
      <formula>LEN(TRIM(I91))=0</formula>
    </cfRule>
  </conditionalFormatting>
  <conditionalFormatting sqref="L91">
    <cfRule type="containsBlanks" dxfId="449" priority="19">
      <formula>LEN(TRIM(L91))=0</formula>
    </cfRule>
  </conditionalFormatting>
  <conditionalFormatting sqref="O91">
    <cfRule type="containsBlanks" dxfId="448" priority="18">
      <formula>LEN(TRIM(O91))=0</formula>
    </cfRule>
  </conditionalFormatting>
  <conditionalFormatting sqref="R91">
    <cfRule type="containsBlanks" dxfId="447" priority="17">
      <formula>LEN(TRIM(R91))=0</formula>
    </cfRule>
  </conditionalFormatting>
  <conditionalFormatting sqref="U91">
    <cfRule type="containsBlanks" dxfId="446" priority="16">
      <formula>LEN(TRIM(U91))=0</formula>
    </cfRule>
  </conditionalFormatting>
  <conditionalFormatting sqref="X91">
    <cfRule type="containsBlanks" dxfId="445" priority="15">
      <formula>LEN(TRIM(X91))=0</formula>
    </cfRule>
  </conditionalFormatting>
  <conditionalFormatting sqref="AA91">
    <cfRule type="containsBlanks" dxfId="444" priority="14">
      <formula>LEN(TRIM(AA91))=0</formula>
    </cfRule>
  </conditionalFormatting>
  <conditionalFormatting sqref="AD91">
    <cfRule type="containsBlanks" dxfId="443" priority="13">
      <formula>LEN(TRIM(AD91))=0</formula>
    </cfRule>
  </conditionalFormatting>
  <dataValidations count="1">
    <dataValidation type="whole" allowBlank="1" showInputMessage="1" showErrorMessage="1" sqref="AF57:AF67 AC57:AC67 Z57:Z67 W57:W67 T57:T67 Q57:Q67 N57:N67 K57:K67 H57:H67 E57:E67" xr:uid="{CB911A43-F7A6-43BC-AD9D-528A4DCD1188}">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40C66B3-7E2A-4D64-B5BE-B1C571EB3B4D}">
            <xm:f>C$120&gt;'+ Summary (1)'!$D$6</xm:f>
            <x14:dxf>
              <fill>
                <patternFill>
                  <bgColor theme="0" tint="-0.499984740745262"/>
                </patternFill>
              </fill>
            </x14:dxf>
          </x14:cfRule>
          <xm:sqref>C9:AF92 C93:I93 M93:AF93 C94:AF106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pageSetUpPr fitToPage="1"/>
  </sheetPr>
  <dimension ref="A1:J208"/>
  <sheetViews>
    <sheetView showZeros="0" zoomScale="115" zoomScaleNormal="115" workbookViewId="0">
      <pane ySplit="2" topLeftCell="A130"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6" customWidth="1"/>
    <col min="8" max="8" width="20.5703125" style="916" customWidth="1"/>
    <col min="9" max="9" width="20.5703125" style="8" customWidth="1"/>
    <col min="10" max="10" width="19.7109375" style="8" customWidth="1"/>
    <col min="11" max="16384" width="10.85546875" style="8"/>
  </cols>
  <sheetData>
    <row r="1" spans="1:10" ht="13.5" thickBot="1">
      <c r="A1" s="9" t="s">
        <v>369</v>
      </c>
      <c r="B1" s="1425" t="s">
        <v>370</v>
      </c>
      <c r="C1" s="1425"/>
      <c r="I1" s="895" t="s">
        <v>371</v>
      </c>
      <c r="J1" s="896" t="s">
        <v>372</v>
      </c>
    </row>
    <row r="2" spans="1:10" ht="27.75" customHeight="1" thickBot="1">
      <c r="A2" s="275">
        <f>'Summary (3)'!B12</f>
        <v>0</v>
      </c>
      <c r="B2" s="1423"/>
      <c r="C2" s="1424"/>
      <c r="D2" s="875"/>
      <c r="F2" s="248"/>
      <c r="I2" s="897" t="str">
        <f>IFERROR(VLOOKUP(B2,'Dropdown Lists'!F:G,2,FALSE), "auto-populate")</f>
        <v>auto-populate</v>
      </c>
      <c r="J2" s="898" t="str">
        <f>IFERROR(VLOOKUP(B2,'Dropdown Lists'!F:H,3,FALSE),"auto-populate")</f>
        <v>auto-populate</v>
      </c>
    </row>
    <row r="3" spans="1:10" s="4" customFormat="1" ht="38.25">
      <c r="A3" s="252" t="s">
        <v>373</v>
      </c>
      <c r="B3" s="253" t="s">
        <v>338</v>
      </c>
      <c r="C3" s="254" t="s">
        <v>339</v>
      </c>
      <c r="D3" s="253" t="s">
        <v>374</v>
      </c>
      <c r="E3" s="253" t="s">
        <v>375</v>
      </c>
      <c r="F3" s="872" t="s">
        <v>376</v>
      </c>
      <c r="G3" s="917"/>
      <c r="H3" s="917"/>
      <c r="I3" s="14"/>
    </row>
    <row r="4" spans="1:10">
      <c r="A4" s="842">
        <f>'Salary Detail (3)'!A14</f>
        <v>0</v>
      </c>
      <c r="B4" s="6" t="e" cm="1">
        <f t="array" ref="B4">INDEX('Salary Detail (8)'!$C14:$BT14,0,MATCH(1,('Salary Detail (8)'!$C$13:$BT$13='Budget Narrative (8)'!$B$3)*('Salary Detail (8)'!$C$74:$BT$74='Budget Narrative (8)'!$I$2),0))</f>
        <v>#N/A</v>
      </c>
      <c r="C4" s="235" t="e">
        <f t="array" ref="C4">INDEX('Salary Detail (3)'!$C14:$BT14,0,MATCH(1,('Salary Detail (3)'!$C$12:$BT$12="New")*('Salary Detail (3)'!$C$74:$BT$74='Budget Narrative (3)'!$I$2),0))</f>
        <v>#N/A</v>
      </c>
      <c r="D4" s="862"/>
      <c r="E4" s="862"/>
      <c r="F4" s="873"/>
      <c r="I4" s="7"/>
      <c r="J4" s="14"/>
    </row>
    <row r="5" spans="1:10">
      <c r="A5" s="842">
        <f>'Salary Detail (3)'!A15</f>
        <v>0</v>
      </c>
      <c r="B5" s="6" t="e">
        <f t="array" ref="B5">INDEX('Salary Detail (3)'!$C15:$BT15,0,MATCH(1,('Salary Detail (3)'!$C$13:$BT$13='Budget Narrative (3)'!$B$3)*('Salary Detail (3)'!$C$74:$BT$74='Budget Narrative (3)'!$I$2),0))</f>
        <v>#N/A</v>
      </c>
      <c r="C5" s="235" t="e">
        <f t="array" ref="C5">INDEX('Salary Detail (3)'!$C15:$BT15,0,MATCH(1,('Salary Detail (3)'!$C$12:$BT$12="New")*('Salary Detail (3)'!$C$74:$BT$74='Budget Narrative (3)'!$I$2),0))</f>
        <v>#N/A</v>
      </c>
      <c r="D5" s="862"/>
      <c r="E5" s="10"/>
      <c r="F5" s="873"/>
      <c r="I5" s="249"/>
      <c r="J5" s="14"/>
    </row>
    <row r="6" spans="1:10">
      <c r="A6" s="842">
        <f>'Salary Detail (3)'!A16</f>
        <v>0</v>
      </c>
      <c r="B6" s="6" t="e">
        <f t="array" ref="B6">INDEX('Salary Detail (3)'!$C16:$BT16,0,MATCH(1,('Salary Detail (3)'!$C$13:$BT$13='Budget Narrative (3)'!$B$3)*('Salary Detail (3)'!$C$74:$BT$74='Budget Narrative (3)'!$I$2),0))</f>
        <v>#N/A</v>
      </c>
      <c r="C6" s="235" t="e">
        <f t="array" ref="C6">INDEX('Salary Detail (3)'!$C16:$BT16,0,MATCH(1,('Salary Detail (3)'!$C$12:$BT$12="New")*('Salary Detail (3)'!$C$74:$BT$74='Budget Narrative (3)'!$I$2),0))</f>
        <v>#N/A</v>
      </c>
      <c r="D6" s="862"/>
      <c r="E6" s="10"/>
      <c r="F6" s="873"/>
      <c r="I6" s="250"/>
      <c r="J6" s="14"/>
    </row>
    <row r="7" spans="1:10">
      <c r="A7" s="842">
        <f>'Salary Detail (3)'!A17</f>
        <v>0</v>
      </c>
      <c r="B7" s="6" t="e">
        <f t="array" ref="B7">INDEX('Salary Detail (3)'!$C17:$BT17,0,MATCH(1,('Salary Detail (3)'!$C$13:$BT$13='Budget Narrative (3)'!$B$3)*('Salary Detail (3)'!$C$74:$BT$74='Budget Narrative (3)'!$I$2),0))</f>
        <v>#N/A</v>
      </c>
      <c r="C7" s="235" t="e">
        <f t="array" ref="C7">INDEX('Salary Detail (3)'!$C17:$BT17,0,MATCH(1,('Salary Detail (3)'!$C$12:$BT$12="New")*('Salary Detail (3)'!$C$74:$BT$74='Budget Narrative (3)'!$I$2),0))</f>
        <v>#N/A</v>
      </c>
      <c r="D7" s="862"/>
      <c r="E7" s="10"/>
      <c r="F7" s="873"/>
      <c r="I7" s="7"/>
      <c r="J7" s="14"/>
    </row>
    <row r="8" spans="1:10">
      <c r="A8" s="842">
        <f>'Salary Detail (3)'!A18</f>
        <v>0</v>
      </c>
      <c r="B8" s="6" t="e">
        <f t="array" ref="B8">INDEX('Salary Detail (3)'!$C18:$BT18,0,MATCH(1,('Salary Detail (3)'!$C$13:$BT$13='Budget Narrative (3)'!$B$3)*('Salary Detail (3)'!$C$74:$BT$74='Budget Narrative (3)'!$I$2),0))</f>
        <v>#N/A</v>
      </c>
      <c r="C8" s="235" t="e">
        <f t="array" ref="C8">INDEX('Salary Detail (3)'!$C18:$BT18,0,MATCH(1,('Salary Detail (3)'!$C$12:$BT$12="New")*('Salary Detail (3)'!$C$74:$BT$74='Budget Narrative (3)'!$I$2),0))</f>
        <v>#N/A</v>
      </c>
      <c r="D8" s="862"/>
      <c r="E8" s="10"/>
      <c r="F8" s="873"/>
      <c r="I8" s="7"/>
      <c r="J8" s="14"/>
    </row>
    <row r="9" spans="1:10">
      <c r="A9" s="842">
        <f>'Salary Detail (3)'!A19</f>
        <v>0</v>
      </c>
      <c r="B9" s="6" t="e">
        <f t="array" ref="B9">INDEX('Salary Detail (3)'!$C19:$BT19,0,MATCH(1,('Salary Detail (3)'!$C$13:$BT$13='Budget Narrative (3)'!$B$3)*('Salary Detail (3)'!$C$74:$BT$74='Budget Narrative (3)'!$I$2),0))</f>
        <v>#N/A</v>
      </c>
      <c r="C9" s="235" t="e">
        <f t="array" ref="C9">INDEX('Salary Detail (3)'!$C19:$BT19,0,MATCH(1,('Salary Detail (3)'!$C$12:$BT$12="New")*('Salary Detail (3)'!$C$74:$BT$74='Budget Narrative (3)'!$I$2),0))</f>
        <v>#N/A</v>
      </c>
      <c r="D9" s="862"/>
      <c r="E9" s="10"/>
      <c r="F9" s="873"/>
      <c r="I9" s="7"/>
      <c r="J9" s="14"/>
    </row>
    <row r="10" spans="1:10">
      <c r="A10" s="842">
        <f>'Salary Detail (3)'!A20</f>
        <v>0</v>
      </c>
      <c r="B10" s="6" t="e">
        <f t="array" ref="B10">INDEX('Salary Detail (3)'!$C20:$BT20,0,MATCH(1,('Salary Detail (3)'!$C$13:$BT$13='Budget Narrative (3)'!$B$3)*('Salary Detail (3)'!$C$74:$BT$74='Budget Narrative (3)'!$I$2),0))</f>
        <v>#N/A</v>
      </c>
      <c r="C10" s="235" t="e">
        <f t="array" ref="C10">INDEX('Salary Detail (3)'!$C20:$BT20,0,MATCH(1,('Salary Detail (3)'!$C$12:$BT$12="New")*('Salary Detail (3)'!$C$74:$BT$74='Budget Narrative (3)'!$I$2),0))</f>
        <v>#N/A</v>
      </c>
      <c r="D10" s="862"/>
      <c r="E10" s="10"/>
      <c r="F10" s="873"/>
      <c r="I10" s="7"/>
      <c r="J10" s="14"/>
    </row>
    <row r="11" spans="1:10">
      <c r="A11" s="842">
        <f>'Salary Detail (3)'!A21</f>
        <v>0</v>
      </c>
      <c r="B11" s="6" t="e">
        <f t="array" ref="B11">INDEX('Salary Detail (3)'!$C21:$BT21,0,MATCH(1,('Salary Detail (3)'!$C$13:$BT$13='Budget Narrative (3)'!$B$3)*('Salary Detail (3)'!$C$74:$BT$74='Budget Narrative (3)'!$I$2),0))</f>
        <v>#N/A</v>
      </c>
      <c r="C11" s="235" t="e">
        <f t="array" ref="C11">INDEX('Salary Detail (3)'!$C21:$BT21,0,MATCH(1,('Salary Detail (3)'!$C$12:$BT$12="New")*('Salary Detail (3)'!$C$74:$BT$74='Budget Narrative (3)'!$I$2),0))</f>
        <v>#N/A</v>
      </c>
      <c r="D11" s="862"/>
      <c r="E11" s="10"/>
      <c r="F11" s="873"/>
      <c r="I11" s="7"/>
      <c r="J11" s="14"/>
    </row>
    <row r="12" spans="1:10">
      <c r="A12" s="842">
        <f>'Salary Detail (3)'!A22</f>
        <v>0</v>
      </c>
      <c r="B12" s="6" t="e">
        <f t="array" ref="B12">INDEX('Salary Detail (3)'!$C22:$BT22,0,MATCH(1,('Salary Detail (3)'!$C$13:$BT$13='Budget Narrative (3)'!$B$3)*('Salary Detail (3)'!$C$74:$BT$74='Budget Narrative (3)'!$I$2),0))</f>
        <v>#N/A</v>
      </c>
      <c r="C12" s="235" t="e">
        <f t="array" ref="C12">INDEX('Salary Detail (3)'!$C22:$BT22,0,MATCH(1,('Salary Detail (3)'!$C$12:$BT$12="New")*('Salary Detail (3)'!$C$74:$BT$74='Budget Narrative (3)'!$I$2),0))</f>
        <v>#N/A</v>
      </c>
      <c r="D12" s="862"/>
      <c r="E12" s="10"/>
      <c r="F12" s="873"/>
      <c r="I12" s="7"/>
      <c r="J12" s="14"/>
    </row>
    <row r="13" spans="1:10">
      <c r="A13" s="842">
        <f>'Salary Detail (3)'!A23</f>
        <v>0</v>
      </c>
      <c r="B13" s="6" t="e">
        <f t="array" ref="B13">INDEX('Salary Detail (3)'!$C23:$BT23,0,MATCH(1,('Salary Detail (3)'!$C$13:$BT$13='Budget Narrative (3)'!$B$3)*('Salary Detail (3)'!$C$74:$BT$74='Budget Narrative (3)'!$I$2),0))</f>
        <v>#N/A</v>
      </c>
      <c r="C13" s="235" t="e">
        <f t="array" ref="C13">INDEX('Salary Detail (3)'!$C23:$BT23,0,MATCH(1,('Salary Detail (3)'!$C$12:$BT$12="New")*('Salary Detail (3)'!$C$74:$BT$74='Budget Narrative (3)'!$I$2),0))</f>
        <v>#N/A</v>
      </c>
      <c r="D13" s="862"/>
      <c r="E13" s="10"/>
      <c r="F13" s="873"/>
      <c r="I13" s="7"/>
      <c r="J13" s="14"/>
    </row>
    <row r="14" spans="1:10">
      <c r="A14" s="842">
        <f>'Salary Detail (3)'!A24</f>
        <v>0</v>
      </c>
      <c r="B14" s="6" t="e">
        <f t="array" ref="B14">INDEX('Salary Detail (3)'!$C24:$BT24,0,MATCH(1,('Salary Detail (3)'!$C$13:$BT$13='Budget Narrative (3)'!$B$3)*('Salary Detail (3)'!$C$74:$BT$74='Budget Narrative (3)'!$I$2),0))</f>
        <v>#N/A</v>
      </c>
      <c r="C14" s="524" t="e">
        <f t="array" ref="C14">INDEX('Salary Detail (3)'!$C24:$BT24,0,MATCH(1,('Salary Detail (3)'!$C$12:$BT$12="New")*('Salary Detail (3)'!$C$74:$BT$74='Budget Narrative (3)'!$I$2),0))</f>
        <v>#N/A</v>
      </c>
      <c r="D14" s="862"/>
      <c r="E14" s="10"/>
      <c r="F14" s="873"/>
      <c r="I14" s="7"/>
      <c r="J14" s="14"/>
    </row>
    <row r="15" spans="1:10">
      <c r="A15" s="842">
        <f>'Salary Detail (3)'!A25</f>
        <v>0</v>
      </c>
      <c r="B15" s="6" t="e">
        <f t="array" ref="B15">INDEX('Salary Detail (3)'!$C25:$BT25,0,MATCH(1,('Salary Detail (3)'!$C$13:$BT$13='Budget Narrative (3)'!$B$3)*('Salary Detail (3)'!$C$74:$BT$74='Budget Narrative (3)'!$I$2),0))</f>
        <v>#N/A</v>
      </c>
      <c r="C15" s="524" t="e">
        <f t="array" ref="C15">INDEX('Salary Detail (3)'!$C25:$BT25,0,MATCH(1,('Salary Detail (3)'!$C$12:$BT$12="New")*('Salary Detail (3)'!$C$74:$BT$74='Budget Narrative (3)'!$I$2),0))</f>
        <v>#N/A</v>
      </c>
      <c r="D15" s="862"/>
      <c r="E15" s="10"/>
      <c r="F15" s="873"/>
      <c r="I15" s="7"/>
      <c r="J15" s="14"/>
    </row>
    <row r="16" spans="1:10">
      <c r="A16" s="842">
        <f>'Salary Detail (3)'!A26</f>
        <v>0</v>
      </c>
      <c r="B16" s="6" t="e">
        <f t="array" ref="B16">INDEX('Salary Detail (3)'!$C26:$BT26,0,MATCH(1,('Salary Detail (3)'!$C$13:$BT$13='Budget Narrative (3)'!$B$3)*('Salary Detail (3)'!$C$74:$BT$74='Budget Narrative (3)'!$I$2),0))</f>
        <v>#N/A</v>
      </c>
      <c r="C16" s="524" t="e">
        <f t="array" ref="C16">INDEX('Salary Detail (3)'!$C26:$BT26,0,MATCH(1,('Salary Detail (3)'!$C$12:$BT$12="New")*('Salary Detail (3)'!$C$74:$BT$74='Budget Narrative (3)'!$I$2),0))</f>
        <v>#N/A</v>
      </c>
      <c r="D16" s="862"/>
      <c r="E16" s="10"/>
      <c r="F16" s="873"/>
      <c r="I16" s="7"/>
      <c r="J16" s="14"/>
    </row>
    <row r="17" spans="1:10">
      <c r="A17" s="842">
        <f>'Salary Detail (3)'!A27</f>
        <v>0</v>
      </c>
      <c r="B17" s="6" t="e">
        <f t="array" ref="B17">INDEX('Salary Detail (3)'!$C27:$BT27,0,MATCH(1,('Salary Detail (3)'!$C$13:$BT$13='Budget Narrative (3)'!$B$3)*('Salary Detail (3)'!$C$74:$BT$74='Budget Narrative (3)'!$I$2),0))</f>
        <v>#N/A</v>
      </c>
      <c r="C17" s="235" t="e">
        <f t="array" ref="C17">INDEX('Salary Detail (3)'!$C27:$BT27,0,MATCH(1,('Salary Detail (3)'!$C$12:$BT$12="New")*('Salary Detail (3)'!$C$74:$BT$74='Budget Narrative (3)'!$I$2),0))</f>
        <v>#N/A</v>
      </c>
      <c r="D17" s="862"/>
      <c r="E17" s="10"/>
      <c r="F17" s="873"/>
      <c r="I17" s="7"/>
      <c r="J17" s="14"/>
    </row>
    <row r="18" spans="1:10">
      <c r="A18" s="842">
        <f>'Salary Detail (3)'!A28</f>
        <v>0</v>
      </c>
      <c r="B18" s="6" t="e">
        <f t="array" ref="B18">INDEX('Salary Detail (3)'!$C28:$BT28,0,MATCH(1,('Salary Detail (3)'!$C$13:$BT$13='Budget Narrative (3)'!$B$3)*('Salary Detail (3)'!$C$74:$BT$74='Budget Narrative (3)'!$I$2),0))</f>
        <v>#N/A</v>
      </c>
      <c r="C18" s="235" t="e">
        <f t="array" ref="C18">INDEX('Salary Detail (3)'!$C28:$BT28,0,MATCH(1,('Salary Detail (3)'!$C$12:$BT$12="New")*('Salary Detail (3)'!$C$74:$BT$74='Budget Narrative (3)'!$I$2),0))</f>
        <v>#N/A</v>
      </c>
      <c r="D18" s="862"/>
      <c r="E18" s="10"/>
      <c r="F18" s="873"/>
      <c r="I18" s="7"/>
      <c r="J18" s="14"/>
    </row>
    <row r="19" spans="1:10">
      <c r="A19" s="842">
        <f>'Salary Detail (3)'!A29</f>
        <v>0</v>
      </c>
      <c r="B19" s="6" t="e">
        <f t="array" ref="B19">INDEX('Salary Detail (3)'!$C29:$BT29,0,MATCH(1,('Salary Detail (3)'!$C$13:$BT$13='Budget Narrative (3)'!$B$3)*('Salary Detail (3)'!$C$74:$BT$74='Budget Narrative (3)'!$I$2),0))</f>
        <v>#N/A</v>
      </c>
      <c r="C19" s="235" t="e">
        <f t="array" ref="C19">INDEX('Salary Detail (3)'!$C29:$BT29,0,MATCH(1,('Salary Detail (3)'!$C$12:$BT$12="New")*('Salary Detail (3)'!$C$74:$BT$74='Budget Narrative (3)'!$I$2),0))</f>
        <v>#N/A</v>
      </c>
      <c r="D19" s="862"/>
      <c r="E19" s="10"/>
      <c r="F19" s="873"/>
      <c r="I19" s="7"/>
      <c r="J19" s="14"/>
    </row>
    <row r="20" spans="1:10">
      <c r="A20" s="842">
        <f>'Salary Detail (3)'!A30</f>
        <v>0</v>
      </c>
      <c r="B20" s="6" t="e">
        <f t="array" ref="B20">INDEX('Salary Detail (3)'!$C30:$BT30,0,MATCH(1,('Salary Detail (3)'!$C$13:$BT$13='Budget Narrative (3)'!$B$3)*('Salary Detail (3)'!$C$74:$BT$74='Budget Narrative (3)'!$I$2),0))</f>
        <v>#N/A</v>
      </c>
      <c r="C20" s="235" t="e">
        <f t="array" ref="C20">INDEX('Salary Detail (3)'!$C30:$BT30,0,MATCH(1,('Salary Detail (3)'!$C$12:$BT$12="New")*('Salary Detail (3)'!$C$74:$BT$74='Budget Narrative (3)'!$I$2),0))</f>
        <v>#N/A</v>
      </c>
      <c r="D20" s="862"/>
      <c r="E20" s="10"/>
      <c r="F20" s="873"/>
      <c r="I20" s="7"/>
      <c r="J20" s="14"/>
    </row>
    <row r="21" spans="1:10">
      <c r="A21" s="842">
        <f>'Salary Detail (3)'!A31</f>
        <v>0</v>
      </c>
      <c r="B21" s="6" t="e">
        <f t="array" ref="B21">INDEX('Salary Detail (3)'!$C31:$BT31,0,MATCH(1,('Salary Detail (3)'!$C$13:$BT$13='Budget Narrative (3)'!$B$3)*('Salary Detail (3)'!$C$74:$BT$74='Budget Narrative (3)'!$I$2),0))</f>
        <v>#N/A</v>
      </c>
      <c r="C21" s="235" t="e">
        <f t="array" ref="C21">INDEX('Salary Detail (3)'!$C31:$BT31,0,MATCH(1,('Salary Detail (3)'!$C$12:$BT$12="New")*('Salary Detail (3)'!$C$74:$BT$74='Budget Narrative (3)'!$I$2),0))</f>
        <v>#N/A</v>
      </c>
      <c r="D21" s="862"/>
      <c r="E21" s="10"/>
      <c r="F21" s="873"/>
      <c r="I21" s="7"/>
      <c r="J21" s="14"/>
    </row>
    <row r="22" spans="1:10">
      <c r="A22" s="842">
        <f>'Salary Detail (3)'!A32</f>
        <v>0</v>
      </c>
      <c r="B22" s="6" t="e">
        <f t="array" ref="B22">INDEX('Salary Detail (3)'!$C32:$BT32,0,MATCH(1,('Salary Detail (3)'!$C$13:$BT$13='Budget Narrative (3)'!$B$3)*('Salary Detail (3)'!$C$74:$BT$74='Budget Narrative (3)'!$I$2),0))</f>
        <v>#N/A</v>
      </c>
      <c r="C22" s="235" t="e">
        <f t="array" ref="C22">INDEX('Salary Detail (3)'!$C32:$BT32,0,MATCH(1,('Salary Detail (3)'!$C$12:$BT$12="New")*('Salary Detail (3)'!$C$74:$BT$74='Budget Narrative (3)'!$I$2),0))</f>
        <v>#N/A</v>
      </c>
      <c r="D22" s="862"/>
      <c r="E22" s="10"/>
      <c r="F22" s="873"/>
      <c r="I22" s="7"/>
      <c r="J22" s="14"/>
    </row>
    <row r="23" spans="1:10">
      <c r="A23" s="842">
        <f>'Salary Detail (3)'!A33</f>
        <v>0</v>
      </c>
      <c r="B23" s="6" t="e">
        <f t="array" ref="B23">INDEX('Salary Detail (3)'!$C33:$BT33,0,MATCH(1,('Salary Detail (3)'!$C$13:$BT$13='Budget Narrative (3)'!$B$3)*('Salary Detail (3)'!$C$74:$BT$74='Budget Narrative (3)'!$I$2),0))</f>
        <v>#N/A</v>
      </c>
      <c r="C23" s="235" t="e">
        <f t="array" ref="C23">INDEX('Salary Detail (3)'!$C33:$BT33,0,MATCH(1,('Salary Detail (3)'!$C$12:$BT$12="New")*('Salary Detail (3)'!$C$74:$BT$74='Budget Narrative (3)'!$I$2),0))</f>
        <v>#N/A</v>
      </c>
      <c r="D23" s="862"/>
      <c r="E23" s="10"/>
      <c r="F23" s="873"/>
      <c r="I23" s="7"/>
      <c r="J23" s="14"/>
    </row>
    <row r="24" spans="1:10">
      <c r="A24" s="842">
        <f>'Salary Detail (3)'!A34</f>
        <v>0</v>
      </c>
      <c r="B24" s="6" t="e">
        <f t="array" ref="B24">INDEX('Salary Detail (3)'!$C34:$BT34,0,MATCH(1,('Salary Detail (3)'!$C$13:$BT$13='Budget Narrative (3)'!$B$3)*('Salary Detail (3)'!$C$74:$BT$74='Budget Narrative (3)'!$I$2),0))</f>
        <v>#N/A</v>
      </c>
      <c r="C24" s="235" t="e">
        <f t="array" ref="C24">INDEX('Salary Detail (3)'!$C34:$BT34,0,MATCH(1,('Salary Detail (3)'!$C$12:$BT$12="New")*('Salary Detail (3)'!$C$74:$BT$74='Budget Narrative (3)'!$I$2),0))</f>
        <v>#N/A</v>
      </c>
      <c r="D24" s="862"/>
      <c r="E24" s="10"/>
      <c r="F24" s="873"/>
      <c r="I24" s="7"/>
      <c r="J24" s="14"/>
    </row>
    <row r="25" spans="1:10">
      <c r="A25" s="842">
        <f>'Salary Detail (3)'!A35</f>
        <v>0</v>
      </c>
      <c r="B25" s="6" t="e">
        <f t="array" ref="B25">INDEX('Salary Detail (3)'!$C35:$BT35,0,MATCH(1,('Salary Detail (3)'!$C$13:$BT$13='Budget Narrative (3)'!$B$3)*('Salary Detail (3)'!$C$74:$BT$74='Budget Narrative (3)'!$I$2),0))</f>
        <v>#N/A</v>
      </c>
      <c r="C25" s="235" t="e">
        <f t="array" ref="C25">INDEX('Salary Detail (3)'!$C35:$BT35,0,MATCH(1,('Salary Detail (3)'!$C$12:$BT$12="New")*('Salary Detail (3)'!$C$74:$BT$74='Budget Narrative (3)'!$I$2),0))</f>
        <v>#N/A</v>
      </c>
      <c r="D25" s="862"/>
      <c r="E25" s="10"/>
      <c r="F25" s="873"/>
      <c r="I25" s="7"/>
      <c r="J25" s="14"/>
    </row>
    <row r="26" spans="1:10">
      <c r="A26" s="842">
        <f>'Salary Detail (3)'!A36</f>
        <v>0</v>
      </c>
      <c r="B26" s="6" t="e">
        <f t="array" ref="B26">INDEX('Salary Detail (3)'!$C36:$BT36,0,MATCH(1,('Salary Detail (3)'!$C$13:$BT$13='Budget Narrative (3)'!$B$3)*('Salary Detail (3)'!$C$74:$BT$74='Budget Narrative (3)'!$I$2),0))</f>
        <v>#N/A</v>
      </c>
      <c r="C26" s="235" t="e">
        <f t="array" ref="C26">INDEX('Salary Detail (3)'!$C36:$BT36,0,MATCH(1,('Salary Detail (3)'!$C$12:$BT$12="New")*('Salary Detail (3)'!$C$74:$BT$74='Budget Narrative (3)'!$I$2),0))</f>
        <v>#N/A</v>
      </c>
      <c r="D26" s="862"/>
      <c r="E26" s="10"/>
      <c r="F26" s="873"/>
      <c r="J26" s="14"/>
    </row>
    <row r="27" spans="1:10">
      <c r="A27" s="842">
        <f>'Salary Detail (3)'!A37</f>
        <v>0</v>
      </c>
      <c r="B27" s="6" t="e">
        <f t="array" ref="B27">INDEX('Salary Detail (3)'!$C37:$BT37,0,MATCH(1,('Salary Detail (3)'!$C$13:$BT$13='Budget Narrative (3)'!$B$3)*('Salary Detail (3)'!$C$74:$BT$74='Budget Narrative (3)'!$I$2),0))</f>
        <v>#N/A</v>
      </c>
      <c r="C27" s="235" t="e">
        <f t="array" ref="C27">INDEX('Salary Detail (3)'!$C37:$BT37,0,MATCH(1,('Salary Detail (3)'!$C$12:$BT$12="New")*('Salary Detail (3)'!$C$74:$BT$74='Budget Narrative (3)'!$I$2),0))</f>
        <v>#N/A</v>
      </c>
      <c r="D27" s="862"/>
      <c r="E27" s="10"/>
      <c r="F27" s="873"/>
      <c r="I27" s="7"/>
      <c r="J27" s="14"/>
    </row>
    <row r="28" spans="1:10">
      <c r="A28" s="842">
        <f>'Salary Detail (3)'!A38</f>
        <v>0</v>
      </c>
      <c r="B28" s="6" t="e">
        <f t="array" ref="B28">INDEX('Salary Detail (3)'!$C38:$BT38,0,MATCH(1,('Salary Detail (3)'!$C$13:$BT$13='Budget Narrative (3)'!$B$3)*('Salary Detail (3)'!$C$74:$BT$74='Budget Narrative (3)'!$I$2),0))</f>
        <v>#N/A</v>
      </c>
      <c r="C28" s="235" t="e">
        <f t="array" ref="C28">INDEX('Salary Detail (3)'!$C38:$BT38,0,MATCH(1,('Salary Detail (3)'!$C$12:$BT$12="New")*('Salary Detail (3)'!$C$74:$BT$74='Budget Narrative (3)'!$I$2),0))</f>
        <v>#N/A</v>
      </c>
      <c r="D28" s="862"/>
      <c r="E28" s="10"/>
      <c r="F28" s="873"/>
      <c r="I28" s="7"/>
      <c r="J28" s="14"/>
    </row>
    <row r="29" spans="1:10">
      <c r="A29" s="842">
        <f>'Salary Detail (3)'!A39</f>
        <v>0</v>
      </c>
      <c r="B29" s="6" t="e">
        <f t="array" ref="B29">INDEX('Salary Detail (3)'!$C39:$BT39,0,MATCH(1,('Salary Detail (3)'!$C$13:$BT$13='Budget Narrative (3)'!$B$3)*('Salary Detail (3)'!$C$74:$BT$74='Budget Narrative (3)'!$I$2),0))</f>
        <v>#N/A</v>
      </c>
      <c r="C29" s="235" t="e">
        <f t="array" ref="C29">INDEX('Salary Detail (3)'!$C39:$BT39,0,MATCH(1,('Salary Detail (3)'!$C$12:$BT$12="New")*('Salary Detail (3)'!$C$74:$BT$74='Budget Narrative (3)'!$I$2),0))</f>
        <v>#N/A</v>
      </c>
      <c r="D29" s="862"/>
      <c r="E29" s="10"/>
      <c r="F29" s="873"/>
      <c r="I29" s="7"/>
      <c r="J29" s="14"/>
    </row>
    <row r="30" spans="1:10">
      <c r="A30" s="842">
        <f>'Salary Detail (3)'!A40</f>
        <v>0</v>
      </c>
      <c r="B30" s="6" t="e">
        <f t="array" ref="B30">INDEX('Salary Detail (3)'!$C40:$BT40,0,MATCH(1,('Salary Detail (3)'!$C$13:$BT$13='Budget Narrative (3)'!$B$3)*('Salary Detail (3)'!$C$74:$BT$74='Budget Narrative (3)'!$I$2),0))</f>
        <v>#N/A</v>
      </c>
      <c r="C30" s="235" t="e">
        <f t="array" ref="C30">INDEX('Salary Detail (3)'!$C40:$BT40,0,MATCH(1,('Salary Detail (3)'!$C$12:$BT$12="New")*('Salary Detail (3)'!$C$74:$BT$74='Budget Narrative (3)'!$I$2),0))</f>
        <v>#N/A</v>
      </c>
      <c r="D30" s="862"/>
      <c r="E30" s="10"/>
      <c r="F30" s="873"/>
      <c r="I30" s="7"/>
      <c r="J30" s="14"/>
    </row>
    <row r="31" spans="1:10">
      <c r="A31" s="842">
        <f>'Salary Detail (3)'!A41</f>
        <v>0</v>
      </c>
      <c r="B31" s="6" t="e">
        <f t="array" ref="B31">INDEX('Salary Detail (3)'!$C41:$BT41,0,MATCH(1,('Salary Detail (3)'!$C$13:$BT$13='Budget Narrative (3)'!$B$3)*('Salary Detail (3)'!$C$74:$BT$74='Budget Narrative (3)'!$I$2),0))</f>
        <v>#N/A</v>
      </c>
      <c r="C31" s="235" t="e">
        <f t="array" ref="C31">INDEX('Salary Detail (3)'!$C41:$BT41,0,MATCH(1,('Salary Detail (3)'!$C$12:$BT$12="New")*('Salary Detail (3)'!$C$74:$BT$74='Budget Narrative (3)'!$I$2),0))</f>
        <v>#N/A</v>
      </c>
      <c r="D31" s="862"/>
      <c r="E31" s="10"/>
      <c r="F31" s="873"/>
      <c r="I31" s="7"/>
      <c r="J31" s="14"/>
    </row>
    <row r="32" spans="1:10">
      <c r="A32" s="842">
        <f>'Salary Detail (3)'!A42</f>
        <v>0</v>
      </c>
      <c r="B32" s="6" t="e">
        <f t="array" ref="B32">INDEX('Salary Detail (3)'!$C42:$BT42,0,MATCH(1,('Salary Detail (3)'!$C$13:$BT$13='Budget Narrative (3)'!$B$3)*('Salary Detail (3)'!$C$74:$BT$74='Budget Narrative (3)'!$I$2),0))</f>
        <v>#N/A</v>
      </c>
      <c r="C32" s="235" t="e">
        <f t="array" ref="C32">INDEX('Salary Detail (3)'!$C42:$BT42,0,MATCH(1,('Salary Detail (3)'!$C$12:$BT$12="New")*('Salary Detail (3)'!$C$74:$BT$74='Budget Narrative (3)'!$I$2),0))</f>
        <v>#N/A</v>
      </c>
      <c r="D32" s="862"/>
      <c r="E32" s="10"/>
      <c r="F32" s="873"/>
      <c r="I32" s="7"/>
      <c r="J32" s="14"/>
    </row>
    <row r="33" spans="1:10">
      <c r="A33" s="842">
        <f>'Salary Detail (3)'!A43</f>
        <v>0</v>
      </c>
      <c r="B33" s="6" t="e">
        <f t="array" ref="B33">INDEX('Salary Detail (3)'!$C43:$BT43,0,MATCH(1,('Salary Detail (3)'!$C$13:$BT$13='Budget Narrative (3)'!$B$3)*('Salary Detail (3)'!$C$74:$BT$74='Budget Narrative (3)'!$I$2),0))</f>
        <v>#N/A</v>
      </c>
      <c r="C33" s="235" t="e">
        <f t="array" ref="C33">INDEX('Salary Detail (3)'!$C43:$BT43,0,MATCH(1,('Salary Detail (3)'!$C$12:$BT$12="New")*('Salary Detail (3)'!$C$74:$BT$74='Budget Narrative (3)'!$I$2),0))</f>
        <v>#N/A</v>
      </c>
      <c r="D33" s="862"/>
      <c r="E33" s="10"/>
      <c r="F33" s="873"/>
      <c r="I33" s="7"/>
      <c r="J33" s="14"/>
    </row>
    <row r="34" spans="1:10">
      <c r="A34" s="842">
        <f>'Salary Detail (3)'!A44</f>
        <v>0</v>
      </c>
      <c r="B34" s="6" t="e">
        <f t="array" ref="B34">INDEX('Salary Detail (3)'!$C44:$BT44,0,MATCH(1,('Salary Detail (3)'!$C$13:$BT$13='Budget Narrative (3)'!$B$3)*('Salary Detail (3)'!$C$74:$BT$74='Budget Narrative (3)'!$I$2),0))</f>
        <v>#N/A</v>
      </c>
      <c r="C34" s="235" t="e">
        <f t="array" ref="C34">INDEX('Salary Detail (3)'!$C44:$BT44,0,MATCH(1,('Salary Detail (3)'!$C$12:$BT$12="New")*('Salary Detail (3)'!$C$74:$BT$74='Budget Narrative (3)'!$I$2),0))</f>
        <v>#N/A</v>
      </c>
      <c r="D34" s="862"/>
      <c r="E34" s="10"/>
      <c r="F34" s="873"/>
      <c r="I34" s="7"/>
      <c r="J34" s="14"/>
    </row>
    <row r="35" spans="1:10">
      <c r="A35" s="842">
        <f>'Salary Detail (3)'!A45</f>
        <v>0</v>
      </c>
      <c r="B35" s="6" t="e">
        <f t="array" ref="B35">INDEX('Salary Detail (3)'!$C45:$BT45,0,MATCH(1,('Salary Detail (3)'!$C$13:$BT$13='Budget Narrative (3)'!$B$3)*('Salary Detail (3)'!$C$74:$BT$74='Budget Narrative (3)'!$I$2),0))</f>
        <v>#N/A</v>
      </c>
      <c r="C35" s="235" t="e">
        <f t="array" ref="C35">INDEX('Salary Detail (3)'!$C45:$BT45,0,MATCH(1,('Salary Detail (3)'!$C$12:$BT$12="New")*('Salary Detail (3)'!$C$74:$BT$74='Budget Narrative (3)'!$I$2),0))</f>
        <v>#N/A</v>
      </c>
      <c r="D35" s="862"/>
      <c r="E35" s="10"/>
      <c r="F35" s="873"/>
      <c r="I35" s="7"/>
      <c r="J35" s="14"/>
    </row>
    <row r="36" spans="1:10">
      <c r="A36" s="842">
        <f>'Salary Detail (3)'!A46</f>
        <v>0</v>
      </c>
      <c r="B36" s="6" t="e">
        <f t="array" ref="B36">INDEX('Salary Detail (3)'!$C46:$BT46,0,MATCH(1,('Salary Detail (3)'!$C$13:$BT$13='Budget Narrative (3)'!$B$3)*('Salary Detail (3)'!$C$74:$BT$74='Budget Narrative (3)'!$I$2),0))</f>
        <v>#N/A</v>
      </c>
      <c r="C36" s="235" t="e">
        <f t="array" ref="C36">INDEX('Salary Detail (3)'!$C46:$BT46,0,MATCH(1,('Salary Detail (3)'!$C$12:$BT$12="New")*('Salary Detail (3)'!$C$74:$BT$74='Budget Narrative (3)'!$I$2),0))</f>
        <v>#N/A</v>
      </c>
      <c r="D36" s="862"/>
      <c r="E36" s="10"/>
      <c r="F36" s="873"/>
      <c r="I36" s="7"/>
      <c r="J36" s="14"/>
    </row>
    <row r="37" spans="1:10">
      <c r="A37" s="842">
        <f>'Salary Detail (3)'!A47</f>
        <v>0</v>
      </c>
      <c r="B37" s="6" t="e">
        <f t="array" ref="B37">INDEX('Salary Detail (3)'!$C47:$BT47,0,MATCH(1,('Salary Detail (3)'!$C$13:$BT$13='Budget Narrative (3)'!$B$3)*('Salary Detail (3)'!$C$74:$BT$74='Budget Narrative (3)'!$I$2),0))</f>
        <v>#N/A</v>
      </c>
      <c r="C37" s="235" t="e">
        <f t="array" ref="C37">INDEX('Salary Detail (3)'!$C47:$BT47,0,MATCH(1,('Salary Detail (3)'!$C$12:$BT$12="New")*('Salary Detail (3)'!$C$74:$BT$74='Budget Narrative (3)'!$I$2),0))</f>
        <v>#N/A</v>
      </c>
      <c r="D37" s="862"/>
      <c r="E37" s="10"/>
      <c r="F37" s="873"/>
      <c r="I37" s="7"/>
      <c r="J37" s="14"/>
    </row>
    <row r="38" spans="1:10">
      <c r="A38" s="842">
        <f>'Salary Detail (3)'!A48</f>
        <v>0</v>
      </c>
      <c r="B38" s="6" t="e">
        <f t="array" ref="B38">INDEX('Salary Detail (3)'!$C48:$BT48,0,MATCH(1,('Salary Detail (3)'!$C$13:$BT$13='Budget Narrative (3)'!$B$3)*('Salary Detail (3)'!$C$74:$BT$74='Budget Narrative (3)'!$I$2),0))</f>
        <v>#N/A</v>
      </c>
      <c r="C38" s="235" t="e">
        <f t="array" ref="C38">INDEX('Salary Detail (3)'!$C48:$BT48,0,MATCH(1,('Salary Detail (3)'!$C$12:$BT$12="New")*('Salary Detail (3)'!$C$74:$BT$74='Budget Narrative (3)'!$I$2),0))</f>
        <v>#N/A</v>
      </c>
      <c r="D38" s="862"/>
      <c r="E38" s="10"/>
      <c r="F38" s="873"/>
      <c r="I38" s="7"/>
      <c r="J38" s="14"/>
    </row>
    <row r="39" spans="1:10">
      <c r="A39" s="842">
        <f>'Salary Detail (3)'!A49</f>
        <v>0</v>
      </c>
      <c r="B39" s="6" t="e">
        <f t="array" ref="B39">INDEX('Salary Detail (3)'!$C49:$BT49,0,MATCH(1,('Salary Detail (3)'!$C$13:$BT$13='Budget Narrative (3)'!$B$3)*('Salary Detail (3)'!$C$74:$BT$74='Budget Narrative (3)'!$I$2),0))</f>
        <v>#N/A</v>
      </c>
      <c r="C39" s="235" t="e">
        <f t="array" ref="C39">INDEX('Salary Detail (3)'!$C49:$BT49,0,MATCH(1,('Salary Detail (3)'!$C$12:$BT$12="New")*('Salary Detail (3)'!$C$74:$BT$74='Budget Narrative (3)'!$I$2),0))</f>
        <v>#N/A</v>
      </c>
      <c r="D39" s="862"/>
      <c r="E39" s="10"/>
      <c r="F39" s="873"/>
      <c r="I39" s="7"/>
      <c r="J39" s="14"/>
    </row>
    <row r="40" spans="1:10">
      <c r="A40" s="842">
        <f>'Salary Detail (3)'!A50</f>
        <v>0</v>
      </c>
      <c r="B40" s="6" t="e">
        <f t="array" ref="B40">INDEX('Salary Detail (3)'!$C50:$BT50,0,MATCH(1,('Salary Detail (3)'!$C$13:$BT$13='Budget Narrative (3)'!$B$3)*('Salary Detail (3)'!$C$74:$BT$74='Budget Narrative (3)'!$I$2),0))</f>
        <v>#N/A</v>
      </c>
      <c r="C40" s="235" t="e">
        <f t="array" ref="C40">INDEX('Salary Detail (3)'!$C50:$BT50,0,MATCH(1,('Salary Detail (3)'!$C$12:$BT$12="New")*('Salary Detail (3)'!$C$74:$BT$74='Budget Narrative (3)'!$I$2),0))</f>
        <v>#N/A</v>
      </c>
      <c r="D40" s="862"/>
      <c r="E40" s="3"/>
      <c r="F40" s="873"/>
    </row>
    <row r="41" spans="1:10">
      <c r="A41" s="842">
        <f>'Salary Detail (3)'!A51</f>
        <v>0</v>
      </c>
      <c r="B41" s="6" t="e">
        <f t="array" ref="B41">INDEX('Salary Detail (3)'!$C51:$BT51,0,MATCH(1,('Salary Detail (3)'!$C$13:$BT$13='Budget Narrative (3)'!$B$3)*('Salary Detail (3)'!$C$74:$BT$74='Budget Narrative (3)'!$I$2),0))</f>
        <v>#N/A</v>
      </c>
      <c r="C41" s="235" t="e">
        <f t="array" ref="C41">INDEX('Salary Detail (3)'!$C51:$BT51,0,MATCH(1,('Salary Detail (3)'!$C$12:$BT$12="New")*('Salary Detail (3)'!$C$74:$BT$74='Budget Narrative (3)'!$I$2),0))</f>
        <v>#N/A</v>
      </c>
      <c r="D41" s="862"/>
      <c r="E41" s="3"/>
      <c r="F41" s="873"/>
    </row>
    <row r="42" spans="1:10" ht="15.6" customHeight="1">
      <c r="A42" s="842">
        <f>'Salary Detail (3)'!A52</f>
        <v>0</v>
      </c>
      <c r="B42" s="6" t="e">
        <f t="array" ref="B42">INDEX('Salary Detail (3)'!$C52:$BT52,0,MATCH(1,('Salary Detail (3)'!$C$13:$BT$13='Budget Narrative (3)'!$B$3)*('Salary Detail (3)'!$C$74:$BT$74='Budget Narrative (3)'!$I$2),0))</f>
        <v>#N/A</v>
      </c>
      <c r="C42" s="235" t="e">
        <f t="array" ref="C42">INDEX('Salary Detail (3)'!$C52:$BT52,0,MATCH(1,('Salary Detail (3)'!$C$12:$BT$12="New")*('Salary Detail (3)'!$C$74:$BT$74='Budget Narrative (3)'!$I$2),0))</f>
        <v>#N/A</v>
      </c>
      <c r="D42" s="862"/>
      <c r="E42" s="10"/>
      <c r="F42" s="873"/>
      <c r="I42" s="7"/>
      <c r="J42" s="14"/>
    </row>
    <row r="43" spans="1:10" ht="15.6" customHeight="1">
      <c r="A43" s="842">
        <f>'Salary Detail (3)'!A53</f>
        <v>0</v>
      </c>
      <c r="B43" s="6" t="e">
        <f t="array" ref="B43">INDEX('Salary Detail (3)'!$C53:$BT53,0,MATCH(1,('Salary Detail (3)'!$C$13:$BT$13='Budget Narrative (3)'!$B$3)*('Salary Detail (3)'!$C$74:$BT$74='Budget Narrative (3)'!$I$2),0))</f>
        <v>#N/A</v>
      </c>
      <c r="C43" s="235" t="e">
        <f t="array" ref="C43">INDEX('Salary Detail (3)'!$C53:$BT53,0,MATCH(1,('Salary Detail (3)'!$C$12:$BT$12="New")*('Salary Detail (3)'!$C$74:$BT$74='Budget Narrative (3)'!$I$2),0))</f>
        <v>#N/A</v>
      </c>
      <c r="D43" s="862"/>
      <c r="E43" s="10"/>
      <c r="F43" s="873"/>
      <c r="I43" s="7"/>
      <c r="J43" s="14"/>
    </row>
    <row r="44" spans="1:10" ht="15.6" customHeight="1">
      <c r="A44" s="842">
        <f>'Salary Detail (3)'!A54</f>
        <v>0</v>
      </c>
      <c r="B44" s="6" t="e">
        <f t="array" ref="B44">INDEX('Salary Detail (3)'!$C54:$BT54,0,MATCH(1,('Salary Detail (3)'!$C$13:$BT$13='Budget Narrative (3)'!$B$3)*('Salary Detail (3)'!$C$74:$BT$74='Budget Narrative (3)'!$I$2),0))</f>
        <v>#N/A</v>
      </c>
      <c r="C44" s="235" t="e">
        <f t="array" ref="C44">INDEX('Salary Detail (3)'!$C54:$BT54,0,MATCH(1,('Salary Detail (3)'!$C$12:$BT$12="New")*('Salary Detail (3)'!$C$74:$BT$74='Budget Narrative (3)'!$I$2),0))</f>
        <v>#N/A</v>
      </c>
      <c r="D44" s="862"/>
      <c r="E44" s="10"/>
      <c r="F44" s="873"/>
      <c r="I44" s="7"/>
      <c r="J44" s="14"/>
    </row>
    <row r="45" spans="1:10" ht="15.6" customHeight="1">
      <c r="A45" s="846">
        <f>'Salary Detail (3)'!A55</f>
        <v>0</v>
      </c>
      <c r="B45" s="6" t="e">
        <f t="array" ref="B45">INDEX('Salary Detail (3)'!$C55:$BT55,0,MATCH(1,('Salary Detail (3)'!$C$13:$BT$13='Budget Narrative (3)'!$B$3)*('Salary Detail (3)'!$C$74:$BT$74='Budget Narrative (3)'!$I$2),0))</f>
        <v>#N/A</v>
      </c>
      <c r="C45" s="235" t="e">
        <f t="array" ref="C45">INDEX('Salary Detail (3)'!$C55:$BT55,0,MATCH(1,('Salary Detail (3)'!$C$12:$BT$12="New")*('Salary Detail (3)'!$C$74:$BT$74='Budget Narrative (3)'!$I$2),0))</f>
        <v>#N/A</v>
      </c>
      <c r="D45" s="863"/>
      <c r="E45" s="212"/>
      <c r="F45" s="873"/>
      <c r="I45" s="7"/>
      <c r="J45" s="14"/>
    </row>
    <row r="46" spans="1:10" ht="15.6" customHeight="1">
      <c r="A46" s="846" t="s">
        <v>377</v>
      </c>
      <c r="B46" s="251" t="e">
        <f>SUM(B4:B45)</f>
        <v>#N/A</v>
      </c>
      <c r="C46" s="216" t="e">
        <f>SUM(C4:C45)</f>
        <v>#N/A</v>
      </c>
      <c r="D46" s="211"/>
      <c r="E46" s="212"/>
      <c r="F46" s="873"/>
      <c r="I46" s="7"/>
      <c r="J46" s="14"/>
    </row>
    <row r="47" spans="1:10" ht="26.25" thickBot="1">
      <c r="A47" s="256" t="s">
        <v>378</v>
      </c>
      <c r="B47" s="787" t="e">
        <f>C47/C46</f>
        <v>#N/A</v>
      </c>
      <c r="C47" s="258" t="e">
        <f t="array" ref="C47">INDEX('Salary Detail (3)'!$C60:$BT60,0,MATCH(1,('Salary Detail (3)'!$C$12:$BT$12="New")*('Salary Detail (3)'!$C$74:$BT$74='Budget Narrative (3)'!$I$2),0))</f>
        <v>#N/A</v>
      </c>
      <c r="D47" s="259" t="s">
        <v>379</v>
      </c>
      <c r="E47" s="260"/>
      <c r="F47" s="874"/>
      <c r="G47" s="918"/>
      <c r="I47" s="7"/>
      <c r="J47" s="4"/>
    </row>
    <row r="48" spans="1:10" ht="13.5" thickBot="1">
      <c r="A48" s="281" t="s">
        <v>380</v>
      </c>
      <c r="B48" s="282"/>
      <c r="C48" s="283" t="e">
        <f>C46+C47</f>
        <v>#N/A</v>
      </c>
      <c r="E48" s="10"/>
      <c r="F48" s="10"/>
      <c r="G48" s="918"/>
      <c r="I48" s="7"/>
      <c r="J48" s="4"/>
    </row>
    <row r="49" spans="1:10" ht="13.5" thickBot="1">
      <c r="A49" s="10"/>
      <c r="B49" s="12"/>
      <c r="C49" s="215"/>
      <c r="E49" s="10"/>
      <c r="F49" s="10"/>
      <c r="G49" s="918"/>
      <c r="I49" s="7"/>
      <c r="J49" s="4"/>
    </row>
    <row r="50" spans="1:10" s="4" customFormat="1" ht="39" customHeight="1">
      <c r="A50" s="1408" t="s">
        <v>326</v>
      </c>
      <c r="B50" s="1409"/>
      <c r="C50" s="254" t="s">
        <v>349</v>
      </c>
      <c r="D50" s="253" t="s">
        <v>374</v>
      </c>
      <c r="E50" s="255" t="s">
        <v>375</v>
      </c>
      <c r="F50" s="239"/>
      <c r="G50" s="917"/>
      <c r="H50" s="917"/>
    </row>
    <row r="51" spans="1:10">
      <c r="A51" s="1421" t="str">
        <f>'Operating Detail (3)'!A14</f>
        <v>Rental of Property</v>
      </c>
      <c r="B51" s="1422"/>
      <c r="C51" s="291" t="e">
        <f t="array" ref="C51">INDEX('Operating Detail (3)'!$C14:$AF14,0,MATCH(1,('Operating Detail (3)'!$C$12:$AF$12="New")*('Operating Detail (3)'!$C$121:$AF$121='Budget Narrative (3)'!$I$2),0))</f>
        <v>#N/A</v>
      </c>
      <c r="D51" s="866"/>
      <c r="E51" s="867"/>
      <c r="F51" s="843"/>
      <c r="I51" s="11"/>
      <c r="J51" s="4"/>
    </row>
    <row r="52" spans="1:10">
      <c r="A52" s="1421" t="str">
        <f>'Operating Detail (3)'!A15</f>
        <v xml:space="preserve">Utilities(Elec, Water, Gas, Phone, Scavenger) </v>
      </c>
      <c r="B52" s="1422"/>
      <c r="C52" s="291" t="e">
        <f t="array" ref="C52">INDEX('Operating Detail (3)'!$C15:$AF15,0,MATCH(1,('Operating Detail (3)'!$C$12:$AF$12="New")*('Operating Detail (3)'!$C$121:$AF$121='Budget Narrative (3)'!$I$2),0))</f>
        <v>#N/A</v>
      </c>
      <c r="D52" s="866"/>
      <c r="E52" s="868"/>
      <c r="F52" s="843"/>
      <c r="I52" s="11"/>
      <c r="J52" s="4"/>
    </row>
    <row r="53" spans="1:10">
      <c r="A53" s="1421" t="str">
        <f>'Operating Detail (3)'!A16</f>
        <v>Office Supplies, Postage</v>
      </c>
      <c r="B53" s="1422"/>
      <c r="C53" s="291" t="e">
        <f t="array" ref="C53">INDEX('Operating Detail (3)'!$C16:$AF16,0,MATCH(1,('Operating Detail (3)'!$C$12:$AF$12="New")*('Operating Detail (3)'!$C$121:$AF$121='Budget Narrative (3)'!$I$2),0))</f>
        <v>#N/A</v>
      </c>
      <c r="D53" s="866"/>
      <c r="E53" s="869"/>
      <c r="F53" s="843"/>
      <c r="I53" s="7"/>
      <c r="J53" s="14"/>
    </row>
    <row r="54" spans="1:10">
      <c r="A54" s="1421" t="str">
        <f>'Operating Detail (3)'!A17</f>
        <v>Building Maintenance Supplies and Repair</v>
      </c>
      <c r="B54" s="1422"/>
      <c r="C54" s="291" t="e">
        <f t="array" ref="C54">INDEX('Operating Detail (3)'!$C17:$AF17,0,MATCH(1,('Operating Detail (3)'!$C$12:$AF$12="New")*('Operating Detail (3)'!$C$121:$AF$121='Budget Narrative (3)'!$I$2),0))</f>
        <v>#N/A</v>
      </c>
      <c r="D54" s="866"/>
      <c r="E54" s="868"/>
      <c r="F54" s="843"/>
      <c r="I54" s="7"/>
      <c r="J54" s="14"/>
    </row>
    <row r="55" spans="1:10">
      <c r="A55" s="1421" t="str">
        <f>'Operating Detail (3)'!A18</f>
        <v>Printing and Reproduction</v>
      </c>
      <c r="B55" s="1422"/>
      <c r="C55" s="291" t="e">
        <f t="array" ref="C55">INDEX('Operating Detail (3)'!$C18:$AF18,0,MATCH(1,('Operating Detail (3)'!$C$12:$AF$12="New")*('Operating Detail (3)'!$C$121:$AF$121='Budget Narrative (3)'!$I$2),0))</f>
        <v>#N/A</v>
      </c>
      <c r="D55" s="866"/>
      <c r="E55" s="868"/>
      <c r="F55" s="843"/>
      <c r="I55" s="11"/>
      <c r="J55" s="14"/>
    </row>
    <row r="56" spans="1:10">
      <c r="A56" s="1421" t="str">
        <f>'Operating Detail (3)'!A19</f>
        <v>Insurance</v>
      </c>
      <c r="B56" s="1422"/>
      <c r="C56" s="291" t="e">
        <f t="array" ref="C56">INDEX('Operating Detail (3)'!$C19:$AF19,0,MATCH(1,('Operating Detail (3)'!$C$12:$AF$12="New")*('Operating Detail (3)'!$C$121:$AF$121='Budget Narrative (3)'!$I$2),0))</f>
        <v>#N/A</v>
      </c>
      <c r="D56" s="866"/>
      <c r="E56" s="868"/>
      <c r="F56" s="843"/>
      <c r="I56" s="11"/>
      <c r="J56" s="14"/>
    </row>
    <row r="57" spans="1:10">
      <c r="A57" s="1421" t="str">
        <f>'Operating Detail (3)'!A20</f>
        <v>Staff Training</v>
      </c>
      <c r="B57" s="1422"/>
      <c r="C57" s="291" t="e">
        <f t="array" ref="C57">INDEX('Operating Detail (3)'!$C20:$AF20,0,MATCH(1,('Operating Detail (3)'!$C$12:$AF$12="New")*('Operating Detail (3)'!$C$121:$AF$121='Budget Narrative (3)'!$I$2),0))</f>
        <v>#N/A</v>
      </c>
      <c r="D57" s="866"/>
      <c r="E57" s="868"/>
      <c r="F57" s="843"/>
      <c r="I57" s="11"/>
      <c r="J57" s="14"/>
    </row>
    <row r="58" spans="1:10">
      <c r="A58" s="1421" t="str">
        <f>'Operating Detail (3)'!A21</f>
        <v>Staff Travel-(Local &amp; Out of Town)</v>
      </c>
      <c r="B58" s="1422"/>
      <c r="C58" s="291" t="e">
        <f t="array" ref="C58">INDEX('Operating Detail (3)'!$C21:$AF21,0,MATCH(1,('Operating Detail (3)'!$C$12:$AF$12="New")*('Operating Detail (3)'!$C$121:$AF$121='Budget Narrative (3)'!$I$2),0))</f>
        <v>#N/A</v>
      </c>
      <c r="D58" s="866"/>
      <c r="E58" s="868"/>
      <c r="F58" s="843"/>
      <c r="I58" s="11"/>
      <c r="J58" s="14"/>
    </row>
    <row r="59" spans="1:10">
      <c r="A59" s="1421" t="str">
        <f>'Operating Detail (3)'!A22</f>
        <v>Rental of Equipment</v>
      </c>
      <c r="B59" s="1422"/>
      <c r="C59" s="291" t="e">
        <f t="array" ref="C59">INDEX('Operating Detail (3)'!$C22:$AF22,0,MATCH(1,('Operating Detail (3)'!$C$12:$AF$12="New")*('Operating Detail (3)'!$C$121:$AF$121='Budget Narrative (3)'!$I$2),0))</f>
        <v>#N/A</v>
      </c>
      <c r="D59" s="866"/>
      <c r="E59" s="868"/>
      <c r="F59" s="843"/>
      <c r="I59" s="11"/>
      <c r="J59" s="14"/>
    </row>
    <row r="60" spans="1:10">
      <c r="A60" s="1398">
        <f>'Operating Detail (3)'!A23</f>
        <v>0</v>
      </c>
      <c r="B60" s="1396"/>
      <c r="C60" s="291" t="e">
        <f t="array" ref="C60">INDEX('Operating Detail (3)'!$C23:$AF23,0,MATCH(1,('Operating Detail (3)'!$C$12:$AF$12="New")*('Operating Detail (3)'!$C$121:$AF$121='Budget Narrative (3)'!$I$2),0))</f>
        <v>#N/A</v>
      </c>
      <c r="D60" s="866"/>
      <c r="E60" s="868"/>
      <c r="F60" s="843"/>
      <c r="I60" s="11"/>
      <c r="J60" s="14"/>
    </row>
    <row r="61" spans="1:10">
      <c r="A61" s="1398">
        <f>'Operating Detail (3)'!A24</f>
        <v>0</v>
      </c>
      <c r="B61" s="1396"/>
      <c r="C61" s="291" t="e">
        <f t="array" ref="C61">INDEX('Operating Detail (3)'!$C24:$AF24,0,MATCH(1,('Operating Detail (3)'!$C$12:$AF$12="New")*('Operating Detail (3)'!$C$121:$AF$121='Budget Narrative (3)'!$I$2),0))</f>
        <v>#N/A</v>
      </c>
      <c r="D61" s="866"/>
      <c r="E61" s="868"/>
      <c r="F61" s="843"/>
      <c r="I61" s="7"/>
      <c r="J61" s="14"/>
    </row>
    <row r="62" spans="1:10">
      <c r="A62" s="1398">
        <f>'Operating Detail (3)'!A25</f>
        <v>0</v>
      </c>
      <c r="B62" s="1396"/>
      <c r="C62" s="291" t="e">
        <f t="array" ref="C62">INDEX('Operating Detail (3)'!$C25:$AF25,0,MATCH(1,('Operating Detail (3)'!$C$12:$AF$12="New")*('Operating Detail (3)'!$C$121:$AF$121='Budget Narrative (3)'!$I$2),0))</f>
        <v>#N/A</v>
      </c>
      <c r="D62" s="866"/>
      <c r="E62" s="868"/>
      <c r="F62" s="843"/>
      <c r="I62" s="7"/>
      <c r="J62" s="14"/>
    </row>
    <row r="63" spans="1:10">
      <c r="A63" s="1398">
        <f>'Operating Detail (3)'!A26</f>
        <v>0</v>
      </c>
      <c r="B63" s="1396"/>
      <c r="C63" s="291" t="e">
        <f t="array" ref="C63">INDEX('Operating Detail (3)'!$C26:$AF26,0,MATCH(1,('Operating Detail (3)'!$C$12:$AF$12="New")*('Operating Detail (3)'!$C$121:$AF$121='Budget Narrative (3)'!$I$2),0))</f>
        <v>#N/A</v>
      </c>
      <c r="D63" s="866"/>
      <c r="E63" s="868"/>
      <c r="F63" s="843"/>
      <c r="I63" s="7"/>
      <c r="J63" s="14"/>
    </row>
    <row r="64" spans="1:10">
      <c r="A64" s="1398">
        <f>'Operating Detail (3)'!A27</f>
        <v>0</v>
      </c>
      <c r="B64" s="1396"/>
      <c r="C64" s="291" t="e">
        <f t="array" ref="C64">INDEX('Operating Detail (3)'!$C27:$AF27,0,MATCH(1,('Operating Detail (3)'!$C$12:$AF$12="New")*('Operating Detail (3)'!$C$121:$AF$121='Budget Narrative (3)'!$I$2),0))</f>
        <v>#N/A</v>
      </c>
      <c r="D64" s="866"/>
      <c r="E64" s="868"/>
      <c r="F64" s="843"/>
      <c r="I64" s="7"/>
      <c r="J64" s="14"/>
    </row>
    <row r="65" spans="1:10">
      <c r="A65" s="1398">
        <f>'Operating Detail (3)'!A28</f>
        <v>0</v>
      </c>
      <c r="B65" s="1396"/>
      <c r="C65" s="291" t="e">
        <f t="array" ref="C65">INDEX('Operating Detail (3)'!$C28:$AF28,0,MATCH(1,('Operating Detail (3)'!$C$12:$AF$12="New")*('Operating Detail (3)'!$C$121:$AF$121='Budget Narrative (3)'!$I$2),0))</f>
        <v>#N/A</v>
      </c>
      <c r="D65" s="866"/>
      <c r="E65" s="868"/>
      <c r="F65" s="843"/>
    </row>
    <row r="66" spans="1:10">
      <c r="A66" s="1398">
        <f>'Operating Detail (3)'!A29</f>
        <v>0</v>
      </c>
      <c r="B66" s="1396"/>
      <c r="C66" s="291" t="e">
        <f t="array" ref="C66">INDEX('Operating Detail (3)'!$C29:$AF29,0,MATCH(1,('Operating Detail (3)'!$C$12:$AF$12="New")*('Operating Detail (3)'!$C$121:$AF$121='Budget Narrative (3)'!$I$2),0))</f>
        <v>#N/A</v>
      </c>
      <c r="D66" s="866"/>
      <c r="E66" s="868"/>
      <c r="F66" s="843"/>
      <c r="I66" s="7"/>
      <c r="J66" s="14"/>
    </row>
    <row r="67" spans="1:10">
      <c r="A67" s="1398">
        <f>'Operating Detail (3)'!A30</f>
        <v>0</v>
      </c>
      <c r="B67" s="1396"/>
      <c r="C67" s="291" t="e">
        <f t="array" ref="C67">INDEX('Operating Detail (3)'!$C30:$AF30,0,MATCH(1,('Operating Detail (3)'!$C$12:$AF$12="New")*('Operating Detail (3)'!$C$121:$AF$121='Budget Narrative (3)'!$I$2),0))</f>
        <v>#N/A</v>
      </c>
      <c r="D67" s="866"/>
      <c r="E67" s="868"/>
      <c r="F67" s="843"/>
      <c r="I67" s="7"/>
      <c r="J67" s="14"/>
    </row>
    <row r="68" spans="1:10">
      <c r="A68" s="1398">
        <f>'Operating Detail (3)'!A31</f>
        <v>0</v>
      </c>
      <c r="B68" s="1396"/>
      <c r="C68" s="291" t="e">
        <f t="array" ref="C68">INDEX('Operating Detail (3)'!$C31:$AF31,0,MATCH(1,('Operating Detail (3)'!$C$12:$AF$12="New")*('Operating Detail (3)'!$C$121:$AF$121='Budget Narrative (3)'!$I$2),0))</f>
        <v>#N/A</v>
      </c>
      <c r="D68" s="866"/>
      <c r="E68" s="868"/>
      <c r="F68" s="843"/>
      <c r="I68" s="7"/>
      <c r="J68" s="14"/>
    </row>
    <row r="69" spans="1:10">
      <c r="A69" s="1398">
        <f>'Operating Detail (3)'!A32</f>
        <v>0</v>
      </c>
      <c r="B69" s="1396"/>
      <c r="C69" s="291" t="e">
        <f t="array" ref="C69">INDEX('Operating Detail (3)'!$C32:$AF32,0,MATCH(1,('Operating Detail (3)'!$C$12:$AF$12="New")*('Operating Detail (3)'!$C$121:$AF$121='Budget Narrative (3)'!$I$2),0))</f>
        <v>#N/A</v>
      </c>
      <c r="D69" s="866"/>
      <c r="E69" s="868"/>
      <c r="F69" s="843"/>
      <c r="I69" s="7"/>
    </row>
    <row r="70" spans="1:10">
      <c r="A70" s="1398">
        <f>'Operating Detail (3)'!A33</f>
        <v>0</v>
      </c>
      <c r="B70" s="1396"/>
      <c r="C70" s="291" t="e">
        <f t="array" ref="C70">INDEX('Operating Detail (3)'!$C33:$AF33,0,MATCH(1,('Operating Detail (3)'!$C$12:$AF$12="New")*('Operating Detail (3)'!$C$121:$AF$121='Budget Narrative (3)'!$I$2),0))</f>
        <v>#N/A</v>
      </c>
      <c r="D70" s="866"/>
      <c r="E70" s="868"/>
      <c r="F70" s="843"/>
      <c r="I70" s="7"/>
      <c r="J70" s="14"/>
    </row>
    <row r="71" spans="1:10">
      <c r="A71" s="1398">
        <f>'Operating Detail (3)'!A34</f>
        <v>0</v>
      </c>
      <c r="B71" s="1396"/>
      <c r="C71" s="291" t="e">
        <f t="array" ref="C71">INDEX('Operating Detail (3)'!$C34:$AF34,0,MATCH(1,('Operating Detail (3)'!$C$12:$AF$12="New")*('Operating Detail (3)'!$C$121:$AF$121='Budget Narrative (3)'!$I$2),0))</f>
        <v>#N/A</v>
      </c>
      <c r="D71" s="866"/>
      <c r="E71" s="868"/>
      <c r="F71" s="843"/>
      <c r="I71" s="7"/>
      <c r="J71" s="14"/>
    </row>
    <row r="72" spans="1:10">
      <c r="A72" s="1398">
        <f>'Operating Detail (3)'!A35</f>
        <v>0</v>
      </c>
      <c r="B72" s="1396"/>
      <c r="C72" s="291" t="e">
        <f t="array" ref="C72">INDEX('Operating Detail (3)'!$C35:$AF35,0,MATCH(1,('Operating Detail (3)'!$C$12:$AF$12="New")*('Operating Detail (3)'!$C$121:$AF$121='Budget Narrative (3)'!$I$2),0))</f>
        <v>#N/A</v>
      </c>
      <c r="D72" s="866"/>
      <c r="E72" s="868"/>
      <c r="F72" s="843"/>
      <c r="I72" s="7"/>
      <c r="J72" s="14"/>
    </row>
    <row r="73" spans="1:10">
      <c r="A73" s="1398">
        <f>'Operating Detail (3)'!A36</f>
        <v>0</v>
      </c>
      <c r="B73" s="1396"/>
      <c r="C73" s="291" t="e">
        <f t="array" ref="C73">INDEX('Operating Detail (3)'!$C36:$AF36,0,MATCH(1,('Operating Detail (3)'!$C$12:$AF$12="New")*('Operating Detail (3)'!$C$121:$AF$121='Budget Narrative (3)'!$I$2),0))</f>
        <v>#N/A</v>
      </c>
      <c r="D73" s="866"/>
      <c r="E73" s="868"/>
      <c r="F73" s="843"/>
    </row>
    <row r="74" spans="1:10">
      <c r="A74" s="1398">
        <f>'Operating Detail (3)'!A37</f>
        <v>0</v>
      </c>
      <c r="B74" s="1396"/>
      <c r="C74" s="291" t="e">
        <f t="array" ref="C74">INDEX('Operating Detail (3)'!$C37:$AF37,0,MATCH(1,('Operating Detail (3)'!$C$12:$AF$12="New")*('Operating Detail (3)'!$C$121:$AF$121='Budget Narrative (3)'!$I$2),0))</f>
        <v>#N/A</v>
      </c>
      <c r="D74" s="866"/>
      <c r="E74" s="868"/>
      <c r="F74" s="843"/>
      <c r="I74" s="7"/>
      <c r="J74" s="4"/>
    </row>
    <row r="75" spans="1:10">
      <c r="A75" s="1398">
        <f>'Operating Detail (3)'!A38</f>
        <v>0</v>
      </c>
      <c r="B75" s="1396"/>
      <c r="C75" s="291" t="e">
        <f t="array" ref="C75">INDEX('Operating Detail (3)'!$C38:$AF38,0,MATCH(1,('Operating Detail (3)'!$C$12:$AF$12="New")*('Operating Detail (3)'!$C$121:$AF$121='Budget Narrative (3)'!$I$2),0))</f>
        <v>#N/A</v>
      </c>
      <c r="D75" s="866"/>
      <c r="E75" s="868"/>
      <c r="F75" s="843"/>
      <c r="I75" s="7"/>
      <c r="J75" s="4"/>
    </row>
    <row r="76" spans="1:10">
      <c r="A76" s="1398">
        <f>'Operating Detail (3)'!A39</f>
        <v>0</v>
      </c>
      <c r="B76" s="1396"/>
      <c r="C76" s="291" t="e">
        <f t="array" ref="C76">INDEX('Operating Detail (3)'!$C39:$AF39,0,MATCH(1,('Operating Detail (3)'!$C$12:$AF$12="New")*('Operating Detail (3)'!$C$121:$AF$121='Budget Narrative (3)'!$I$2),0))</f>
        <v>#N/A</v>
      </c>
      <c r="D76" s="866"/>
      <c r="E76" s="868"/>
      <c r="F76" s="843"/>
      <c r="I76" s="7"/>
      <c r="J76" s="4"/>
    </row>
    <row r="77" spans="1:10">
      <c r="A77" s="1398">
        <f>'Operating Detail (3)'!A40</f>
        <v>0</v>
      </c>
      <c r="B77" s="1396"/>
      <c r="C77" s="291" t="e">
        <f t="array" ref="C77">INDEX('Operating Detail (3)'!$C40:$AF40,0,MATCH(1,('Operating Detail (3)'!$C$12:$AF$12="New")*('Operating Detail (3)'!$C$121:$AF$121='Budget Narrative (3)'!$I$2),0))</f>
        <v>#N/A</v>
      </c>
      <c r="D77" s="866"/>
      <c r="E77" s="868"/>
      <c r="F77" s="843"/>
    </row>
    <row r="78" spans="1:10">
      <c r="A78" s="1398">
        <f>'Operating Detail (3)'!A41</f>
        <v>0</v>
      </c>
      <c r="B78" s="1396"/>
      <c r="C78" s="291" t="e">
        <f t="array" ref="C78">INDEX('Operating Detail (3)'!$C41:$AF41,0,MATCH(1,('Operating Detail (3)'!$C$12:$AF$12="New")*('Operating Detail (3)'!$C$121:$AF$121='Budget Narrative (3)'!$I$2),0))</f>
        <v>#N/A</v>
      </c>
      <c r="D78" s="866"/>
      <c r="E78" s="868"/>
      <c r="F78" s="843"/>
      <c r="I78" s="7"/>
      <c r="J78" s="14"/>
    </row>
    <row r="79" spans="1:10">
      <c r="A79" s="1398">
        <f>'Operating Detail (3)'!A42</f>
        <v>0</v>
      </c>
      <c r="B79" s="1396"/>
      <c r="C79" s="291" t="e">
        <f t="array" ref="C79">INDEX('Operating Detail (3)'!$C42:$AF42,0,MATCH(1,('Operating Detail (3)'!$C$12:$AF$12="New")*('Operating Detail (3)'!$C$121:$AF$121='Budget Narrative (3)'!$I$2),0))</f>
        <v>#N/A</v>
      </c>
      <c r="D79" s="866"/>
      <c r="E79" s="868"/>
      <c r="F79" s="843"/>
      <c r="I79" s="7"/>
      <c r="J79" s="14"/>
    </row>
    <row r="80" spans="1:10">
      <c r="A80" s="1398">
        <f>'Operating Detail (3)'!A43</f>
        <v>0</v>
      </c>
      <c r="B80" s="1396"/>
      <c r="C80" s="291" t="e">
        <f t="array" ref="C80">INDEX('Operating Detail (3)'!$C43:$AF43,0,MATCH(1,('Operating Detail (3)'!$C$12:$AF$12="New")*('Operating Detail (3)'!$C$121:$AF$121='Budget Narrative (3)'!$I$2),0))</f>
        <v>#N/A</v>
      </c>
      <c r="D80" s="866"/>
      <c r="E80" s="868"/>
      <c r="F80" s="843"/>
      <c r="I80" s="7"/>
      <c r="J80" s="14"/>
    </row>
    <row r="81" spans="1:10">
      <c r="A81" s="1398">
        <f>'Operating Detail (3)'!A44</f>
        <v>0</v>
      </c>
      <c r="B81" s="1396"/>
      <c r="C81" s="291" t="e">
        <f t="array" ref="C81">INDEX('Operating Detail (3)'!$C44:$AF44,0,MATCH(1,('Operating Detail (3)'!$C$12:$AF$12="New")*('Operating Detail (3)'!$C$121:$AF$121='Budget Narrative (3)'!$I$2),0))</f>
        <v>#N/A</v>
      </c>
      <c r="D81" s="866"/>
      <c r="E81" s="868"/>
      <c r="F81" s="843"/>
      <c r="I81" s="7"/>
      <c r="J81" s="14"/>
    </row>
    <row r="82" spans="1:10">
      <c r="A82" s="1398">
        <f>'Operating Detail (3)'!A45</f>
        <v>0</v>
      </c>
      <c r="B82" s="1396"/>
      <c r="C82" s="291" t="e">
        <f t="array" ref="C82">INDEX('Operating Detail (3)'!$C45:$AF45,0,MATCH(1,('Operating Detail (3)'!$C$12:$AF$12="New")*('Operating Detail (3)'!$C$121:$AF$121='Budget Narrative (3)'!$I$2),0))</f>
        <v>#N/A</v>
      </c>
      <c r="D82" s="866"/>
      <c r="E82" s="868"/>
      <c r="F82" s="843"/>
      <c r="I82" s="7"/>
      <c r="J82" s="14"/>
    </row>
    <row r="83" spans="1:10">
      <c r="A83" s="1398">
        <f>'Operating Detail (3)'!A46</f>
        <v>0</v>
      </c>
      <c r="B83" s="1396"/>
      <c r="C83" s="291" t="e">
        <f t="array" ref="C83">INDEX('Operating Detail (3)'!$C46:$AF46,0,MATCH(1,('Operating Detail (3)'!$C$12:$AF$12="New")*('Operating Detail (3)'!$C$121:$AF$121='Budget Narrative (3)'!$I$2),0))</f>
        <v>#N/A</v>
      </c>
      <c r="D83" s="866"/>
      <c r="E83" s="868"/>
      <c r="F83" s="843"/>
      <c r="I83" s="7"/>
      <c r="J83" s="14"/>
    </row>
    <row r="84" spans="1:10">
      <c r="A84" s="1398">
        <f>'Operating Detail (3)'!A47</f>
        <v>0</v>
      </c>
      <c r="B84" s="1396"/>
      <c r="C84" s="291" t="e">
        <f t="array" ref="C84">INDEX('Operating Detail (3)'!$C47:$AF47,0,MATCH(1,('Operating Detail (3)'!$C$12:$AF$12="New")*('Operating Detail (3)'!$C$121:$AF$121='Budget Narrative (3)'!$I$2),0))</f>
        <v>#N/A</v>
      </c>
      <c r="D84" s="866"/>
      <c r="E84" s="868"/>
      <c r="F84" s="843"/>
      <c r="I84" s="7"/>
      <c r="J84" s="14"/>
    </row>
    <row r="85" spans="1:10">
      <c r="A85" s="1398">
        <f>'Operating Detail (3)'!A48</f>
        <v>0</v>
      </c>
      <c r="B85" s="1396"/>
      <c r="C85" s="291" t="e">
        <f t="array" ref="C85">INDEX('Operating Detail (3)'!$C48:$AF48,0,MATCH(1,('Operating Detail (3)'!$C$12:$AF$12="New")*('Operating Detail (3)'!$C$121:$AF$121='Budget Narrative (3)'!$I$2),0))</f>
        <v>#N/A</v>
      </c>
      <c r="D85" s="866"/>
      <c r="E85" s="868"/>
      <c r="F85" s="843"/>
      <c r="I85" s="7"/>
      <c r="J85" s="14"/>
    </row>
    <row r="86" spans="1:10">
      <c r="A86" s="1398">
        <f>'Operating Detail (3)'!A49</f>
        <v>0</v>
      </c>
      <c r="B86" s="1396"/>
      <c r="C86" s="291" t="e">
        <f t="array" ref="C86">INDEX('Operating Detail (3)'!$C49:$AF49,0,MATCH(1,('Operating Detail (3)'!$C$12:$AF$12="New")*('Operating Detail (3)'!$C$121:$AF$121='Budget Narrative (3)'!$I$2),0))</f>
        <v>#N/A</v>
      </c>
      <c r="D86" s="866"/>
      <c r="E86" s="868"/>
      <c r="F86" s="843"/>
      <c r="I86" s="7"/>
      <c r="J86" s="14"/>
    </row>
    <row r="87" spans="1:10">
      <c r="A87" s="1398">
        <f>'Operating Detail (3)'!A50</f>
        <v>0</v>
      </c>
      <c r="B87" s="1396"/>
      <c r="C87" s="291" t="e">
        <f t="array" ref="C87">INDEX('Operating Detail (3)'!$C50:$AF50,0,MATCH(1,('Operating Detail (3)'!$C$12:$AF$12="New")*('Operating Detail (3)'!$C$121:$AF$121='Budget Narrative (3)'!$I$2),0))</f>
        <v>#N/A</v>
      </c>
      <c r="D87" s="866"/>
      <c r="E87" s="868"/>
      <c r="F87" s="843"/>
      <c r="I87" s="7"/>
      <c r="J87" s="14"/>
    </row>
    <row r="88" spans="1:10">
      <c r="A88" s="1398">
        <f>'Operating Detail (3)'!A51</f>
        <v>0</v>
      </c>
      <c r="B88" s="1396"/>
      <c r="C88" s="291" t="e">
        <f t="array" ref="C88">INDEX('Operating Detail (3)'!$C51:$AF51,0,MATCH(1,('Operating Detail (3)'!$C$12:$AF$12="New")*('Operating Detail (3)'!$C$121:$AF$121='Budget Narrative (3)'!$I$2),0))</f>
        <v>#N/A</v>
      </c>
      <c r="D88" s="866"/>
      <c r="E88" s="868"/>
      <c r="F88" s="843"/>
      <c r="I88" s="7"/>
      <c r="J88" s="14"/>
    </row>
    <row r="89" spans="1:10">
      <c r="A89" s="1398">
        <f>'Operating Detail (3)'!A52</f>
        <v>0</v>
      </c>
      <c r="B89" s="1396"/>
      <c r="C89" s="291" t="e">
        <f t="array" ref="C89">INDEX('Operating Detail (3)'!$C52:$AF52,0,MATCH(1,('Operating Detail (3)'!$C$12:$AF$12="New")*('Operating Detail (3)'!$C$121:$AF$121='Budget Narrative (3)'!$I$2),0))</f>
        <v>#N/A</v>
      </c>
      <c r="D89" s="866"/>
      <c r="E89" s="868"/>
      <c r="F89" s="843"/>
      <c r="I89" s="7"/>
      <c r="J89" s="14"/>
    </row>
    <row r="90" spans="1:10">
      <c r="A90" s="1398">
        <f>'Operating Detail (3)'!A53</f>
        <v>0</v>
      </c>
      <c r="B90" s="1396"/>
      <c r="C90" s="291" t="e">
        <f t="array" ref="C90">INDEX('Operating Detail (3)'!$C53:$AF53,0,MATCH(1,('Operating Detail (3)'!$C$12:$AF$12="New")*('Operating Detail (3)'!$C$121:$AF$121='Budget Narrative (3)'!$I$2),0))</f>
        <v>#N/A</v>
      </c>
      <c r="D90" s="866"/>
      <c r="E90" s="868"/>
      <c r="F90" s="843"/>
      <c r="I90" s="7"/>
      <c r="J90" s="14"/>
    </row>
    <row r="91" spans="1:10">
      <c r="A91" s="1398">
        <f>'Operating Detail (3)'!A54</f>
        <v>0</v>
      </c>
      <c r="B91" s="1396"/>
      <c r="C91" s="291" t="e">
        <f t="array" ref="C91">INDEX('Operating Detail (3)'!$C54:$AF54,0,MATCH(1,('Operating Detail (3)'!$C$12:$AF$12="New")*('Operating Detail (3)'!$C$121:$AF$121='Budget Narrative (3)'!$I$2),0))</f>
        <v>#N/A</v>
      </c>
      <c r="D91" s="866"/>
      <c r="E91" s="868"/>
      <c r="F91" s="843"/>
      <c r="I91" s="7"/>
      <c r="J91" s="14"/>
    </row>
    <row r="92" spans="1:10">
      <c r="A92" s="1398">
        <f>'Operating Detail (3)'!A55</f>
        <v>0</v>
      </c>
      <c r="B92" s="1396"/>
      <c r="C92" s="291" t="e">
        <f t="array" ref="C92">INDEX('Operating Detail (3)'!$C55:$AF55,0,MATCH(1,('Operating Detail (3)'!$C$12:$AF$12="New")*('Operating Detail (3)'!$C$121:$AF$121='Budget Narrative (3)'!$I$2),0))</f>
        <v>#N/A</v>
      </c>
      <c r="D92" s="866"/>
      <c r="E92" s="868"/>
      <c r="F92" s="843"/>
      <c r="I92" s="7"/>
      <c r="J92" s="14"/>
    </row>
    <row r="93" spans="1:10">
      <c r="A93" s="1419" t="str">
        <f>'Operating Detail (3)'!A56</f>
        <v>Consultants:</v>
      </c>
      <c r="B93" s="1420"/>
      <c r="C93" s="870"/>
      <c r="D93" s="870"/>
      <c r="E93" s="871"/>
      <c r="F93" s="843"/>
      <c r="I93" s="7"/>
      <c r="J93" s="14"/>
    </row>
    <row r="94" spans="1:10">
      <c r="A94" s="1398">
        <f>'Operating Detail (3)'!A57</f>
        <v>0</v>
      </c>
      <c r="B94" s="1396"/>
      <c r="C94" s="291" t="e">
        <f t="array" ref="C94">INDEX('Operating Detail (3)'!$C57:$AF57,0,MATCH(1,('Operating Detail (3)'!$C$12:$AF$12="New")*('Operating Detail (3)'!$C$121:$AF$121='Budget Narrative (3)'!$I$2),0))</f>
        <v>#N/A</v>
      </c>
      <c r="D94" s="866"/>
      <c r="E94" s="868"/>
      <c r="F94" s="843"/>
      <c r="I94" s="7"/>
      <c r="J94" s="14"/>
    </row>
    <row r="95" spans="1:10">
      <c r="A95" s="1398">
        <f>'Operating Detail (3)'!A58</f>
        <v>0</v>
      </c>
      <c r="B95" s="1396"/>
      <c r="C95" s="291" t="e">
        <f t="array" ref="C95">INDEX('Operating Detail (3)'!$C58:$AF58,0,MATCH(1,('Operating Detail (3)'!$C$12:$AF$12="New")*('Operating Detail (3)'!$C$121:$AF$121='Budget Narrative (3)'!$I$2),0))</f>
        <v>#N/A</v>
      </c>
      <c r="D95" s="866"/>
      <c r="E95" s="868"/>
      <c r="F95" s="843"/>
      <c r="I95" s="7"/>
      <c r="J95" s="14"/>
    </row>
    <row r="96" spans="1:10">
      <c r="A96" s="1398">
        <f>'Operating Detail (3)'!A59</f>
        <v>0</v>
      </c>
      <c r="B96" s="1396"/>
      <c r="C96" s="291" t="e">
        <f t="array" ref="C96">INDEX('Operating Detail (3)'!$C59:$AF59,0,MATCH(1,('Operating Detail (3)'!$C$12:$AF$12="New")*('Operating Detail (3)'!$C$121:$AF$121='Budget Narrative (3)'!$I$2),0))</f>
        <v>#N/A</v>
      </c>
      <c r="D96" s="866"/>
      <c r="E96" s="868"/>
      <c r="F96" s="843"/>
      <c r="I96" s="7"/>
      <c r="J96" s="14"/>
    </row>
    <row r="97" spans="1:10">
      <c r="A97" s="1398">
        <f>'Operating Detail (3)'!A60</f>
        <v>0</v>
      </c>
      <c r="B97" s="1396"/>
      <c r="C97" s="291" t="e">
        <f t="array" ref="C97">INDEX('Operating Detail (3)'!$C60:$AF60,0,MATCH(1,('Operating Detail (3)'!$C$12:$AF$12="New")*('Operating Detail (3)'!$C$121:$AF$121='Budget Narrative (3)'!$I$2),0))</f>
        <v>#N/A</v>
      </c>
      <c r="D97" s="866"/>
      <c r="E97" s="868"/>
      <c r="F97" s="843"/>
      <c r="I97" s="7"/>
      <c r="J97" s="14"/>
    </row>
    <row r="98" spans="1:10">
      <c r="A98" s="1398">
        <f>'Operating Detail (3)'!A61</f>
        <v>0</v>
      </c>
      <c r="B98" s="1396"/>
      <c r="C98" s="291" t="e">
        <f t="array" ref="C98">INDEX('Operating Detail (3)'!$C61:$AF61,0,MATCH(1,('Operating Detail (3)'!$C$12:$AF$12="New")*('Operating Detail (3)'!$C$121:$AF$121='Budget Narrative (3)'!$I$2),0))</f>
        <v>#N/A</v>
      </c>
      <c r="D98" s="866"/>
      <c r="E98" s="868"/>
      <c r="F98" s="843"/>
      <c r="I98" s="7"/>
      <c r="J98" s="14"/>
    </row>
    <row r="99" spans="1:10">
      <c r="A99" s="1398">
        <f>'Operating Detail (3)'!A62</f>
        <v>0</v>
      </c>
      <c r="B99" s="1396"/>
      <c r="C99" s="291" t="e">
        <f t="array" ref="C99">INDEX('Operating Detail (3)'!$C62:$AF62,0,MATCH(1,('Operating Detail (3)'!$C$12:$AF$12="New")*('Operating Detail (3)'!$C$121:$AF$121='Budget Narrative (3)'!$I$2),0))</f>
        <v>#N/A</v>
      </c>
      <c r="D99" s="866"/>
      <c r="E99" s="868"/>
      <c r="F99" s="843"/>
      <c r="I99" s="7"/>
      <c r="J99" s="14"/>
    </row>
    <row r="100" spans="1:10">
      <c r="A100" s="1398">
        <f>'Operating Detail (3)'!A63</f>
        <v>0</v>
      </c>
      <c r="B100" s="1396"/>
      <c r="C100" s="291" t="e">
        <f t="array" ref="C100">INDEX('Operating Detail (3)'!$C63:$AF63,0,MATCH(1,('Operating Detail (3)'!$C$12:$AF$12="New")*('Operating Detail (3)'!$C$121:$AF$121='Budget Narrative (3)'!$I$2),0))</f>
        <v>#N/A</v>
      </c>
      <c r="D100" s="866"/>
      <c r="E100" s="868"/>
      <c r="F100" s="843"/>
      <c r="I100" s="7"/>
      <c r="J100" s="14"/>
    </row>
    <row r="101" spans="1:10">
      <c r="A101" s="1398">
        <f>'Operating Detail (3)'!A64</f>
        <v>0</v>
      </c>
      <c r="B101" s="1396"/>
      <c r="C101" s="291" t="e">
        <f t="array" ref="C101">INDEX('Operating Detail (3)'!$C64:$AF64,0,MATCH(1,('Operating Detail (3)'!$C$12:$AF$12="New")*('Operating Detail (3)'!$C$121:$AF$121='Budget Narrative (3)'!$I$2),0))</f>
        <v>#N/A</v>
      </c>
      <c r="D101" s="866"/>
      <c r="E101" s="868"/>
      <c r="F101" s="843"/>
      <c r="I101" s="7"/>
      <c r="J101" s="14"/>
    </row>
    <row r="102" spans="1:10">
      <c r="A102" s="1398">
        <f>'Operating Detail (3)'!A65</f>
        <v>0</v>
      </c>
      <c r="B102" s="1396"/>
      <c r="C102" s="291" t="e">
        <f t="array" ref="C102">INDEX('Operating Detail (3)'!$C65:$AF65,0,MATCH(1,('Operating Detail (3)'!$C$12:$AF$12="New")*('Operating Detail (3)'!$C$121:$AF$121='Budget Narrative (3)'!$I$2),0))</f>
        <v>#N/A</v>
      </c>
      <c r="D102" s="866"/>
      <c r="E102" s="868"/>
      <c r="F102" s="843"/>
      <c r="I102" s="7"/>
      <c r="J102" s="14"/>
    </row>
    <row r="103" spans="1:10">
      <c r="A103" s="1398">
        <f>'Operating Detail (3)'!A66</f>
        <v>0</v>
      </c>
      <c r="B103" s="1396"/>
      <c r="C103" s="291" t="e">
        <f t="array" ref="C103">INDEX('Operating Detail (3)'!$C66:$AF66,0,MATCH(1,('Operating Detail (3)'!$C$12:$AF$12="New")*('Operating Detail (3)'!$C$121:$AF$121='Budget Narrative (3)'!$I$2),0))</f>
        <v>#N/A</v>
      </c>
      <c r="D103" s="866"/>
      <c r="E103" s="868"/>
      <c r="F103" s="843"/>
      <c r="I103" s="7"/>
      <c r="J103" s="14"/>
    </row>
    <row r="104" spans="1:10">
      <c r="A104" s="1398">
        <f>'Operating Detail (3)'!A67</f>
        <v>0</v>
      </c>
      <c r="B104" s="1396"/>
      <c r="C104" s="291" t="e">
        <f t="array" ref="C104">INDEX('Operating Detail (3)'!$C67:$AF67,0,MATCH(1,('Operating Detail (3)'!$C$12:$AF$12="New")*('Operating Detail (3)'!$C$121:$AF$121='Budget Narrative (3)'!$I$2),0))</f>
        <v>#N/A</v>
      </c>
      <c r="D104" s="866"/>
      <c r="E104" s="868"/>
      <c r="F104" s="843"/>
      <c r="I104" s="7"/>
      <c r="J104" s="14"/>
    </row>
    <row r="105" spans="1:10">
      <c r="A105" s="1398"/>
      <c r="B105" s="1396"/>
      <c r="C105" s="291"/>
      <c r="D105" s="213"/>
      <c r="E105" s="266"/>
      <c r="F105" s="843"/>
      <c r="I105" s="7"/>
      <c r="J105" s="14"/>
    </row>
    <row r="106" spans="1:10">
      <c r="A106" s="1417" t="str">
        <f>'Operating Detail (3)'!A68</f>
        <v>TOTAL OPERATING EXPENSES</v>
      </c>
      <c r="B106" s="1418"/>
      <c r="C106" s="216" t="e">
        <f>SUM(C51:C105)</f>
        <v>#N/A</v>
      </c>
      <c r="D106" s="14"/>
      <c r="E106" s="265"/>
      <c r="F106" s="3"/>
      <c r="I106" s="7"/>
      <c r="J106" s="14"/>
    </row>
    <row r="107" spans="1:10" ht="13.5" thickBot="1">
      <c r="A107" s="267" t="s">
        <v>381</v>
      </c>
      <c r="B107" s="268" t="e">
        <f t="array" ref="B107">INDEX('Summary (3)'!E26:AH26,0,MATCH(1,('Summary (3)'!$E$21:$AH$21="New")*('Summary (3)'!$E$88:$AH$88='Budget Narrative (3)'!$I$2),0))</f>
        <v>#N/A</v>
      </c>
      <c r="C107" s="269" t="e">
        <f t="array" ref="C107">INDEX('Summary (3)'!E27:AH27,0,MATCH(1,('Summary (3)'!$E$21:$AH$21="New")*('Summary (3)'!$E$88:$AH$88='Budget Narrative (3)'!$I$2),0))</f>
        <v>#N/A</v>
      </c>
      <c r="D107" s="270"/>
      <c r="E107" s="271"/>
      <c r="F107" s="9"/>
      <c r="J107" s="4"/>
    </row>
    <row r="108" spans="1:10">
      <c r="A108" s="3"/>
      <c r="B108" s="6"/>
      <c r="C108" s="215"/>
      <c r="E108" s="3"/>
      <c r="F108" s="3"/>
      <c r="H108" s="919"/>
      <c r="I108" s="5"/>
      <c r="J108" s="4"/>
    </row>
    <row r="109" spans="1:10" ht="13.5" thickBot="1">
      <c r="A109" s="3"/>
      <c r="B109" s="6"/>
      <c r="C109" s="215"/>
      <c r="E109" s="3"/>
      <c r="F109" s="3"/>
      <c r="H109" s="919"/>
      <c r="I109" s="5"/>
      <c r="J109" s="4"/>
    </row>
    <row r="110" spans="1:10" s="4" customFormat="1" ht="25.5" customHeight="1">
      <c r="A110" s="1408" t="s">
        <v>382</v>
      </c>
      <c r="B110" s="1409"/>
      <c r="C110" s="254" t="s">
        <v>383</v>
      </c>
      <c r="D110" s="253" t="s">
        <v>374</v>
      </c>
      <c r="E110" s="255" t="s">
        <v>375</v>
      </c>
      <c r="F110" s="239"/>
      <c r="G110" s="917"/>
      <c r="H110" s="917"/>
    </row>
    <row r="111" spans="1:10">
      <c r="A111" s="1398">
        <f>'Operating Detail (3)'!A71</f>
        <v>0</v>
      </c>
      <c r="B111" s="1396"/>
      <c r="C111" s="291" t="e">
        <f t="array" ref="C111">INDEX('Operating Detail (3)'!$C71:$AF71,0,MATCH(1,('Operating Detail (3)'!$C$12:$AF$12="New")*('Operating Detail (3)'!$C$121:$AF$121='Budget Narrative (3)'!$I$2),0))</f>
        <v>#N/A</v>
      </c>
      <c r="D111" s="20"/>
      <c r="E111" s="261"/>
      <c r="F111" s="843"/>
    </row>
    <row r="112" spans="1:10">
      <c r="A112" s="1398">
        <f>'Operating Detail (3)'!A72</f>
        <v>0</v>
      </c>
      <c r="B112" s="1396"/>
      <c r="C112" s="291" t="e">
        <f t="array" ref="C112">INDEX('Operating Detail (3)'!$C72:$AF72,0,MATCH(1,('Operating Detail (3)'!$C$12:$AF$12="New")*('Operating Detail (3)'!$C$121:$AF$121='Budget Narrative (3)'!$I$2),0))</f>
        <v>#N/A</v>
      </c>
      <c r="D112" s="20"/>
      <c r="E112" s="261"/>
      <c r="F112" s="843"/>
    </row>
    <row r="113" spans="1:6">
      <c r="A113" s="1398">
        <f>'Operating Detail (3)'!A73</f>
        <v>0</v>
      </c>
      <c r="B113" s="1396"/>
      <c r="C113" s="291" t="e">
        <f t="array" ref="C113">INDEX('Operating Detail (3)'!$C73:$AF73,0,MATCH(1,('Operating Detail (3)'!$C$12:$AF$12="New")*('Operating Detail (3)'!$C$121:$AF$121='Budget Narrative (3)'!$I$2),0))</f>
        <v>#N/A</v>
      </c>
      <c r="D113" s="20"/>
      <c r="E113" s="261"/>
      <c r="F113" s="843"/>
    </row>
    <row r="114" spans="1:6">
      <c r="A114" s="1398">
        <f>'Operating Detail (3)'!A74</f>
        <v>0</v>
      </c>
      <c r="B114" s="1396"/>
      <c r="C114" s="291" t="e">
        <f t="array" ref="C114">INDEX('Operating Detail (3)'!$C74:$AF74,0,MATCH(1,('Operating Detail (3)'!$C$12:$AF$12="New")*('Operating Detail (3)'!$C$121:$AF$121='Budget Narrative (3)'!$I$2),0))</f>
        <v>#N/A</v>
      </c>
      <c r="D114" s="20"/>
      <c r="E114" s="261"/>
      <c r="F114" s="843"/>
    </row>
    <row r="115" spans="1:6">
      <c r="A115" s="1398">
        <f>'Operating Detail (3)'!A75</f>
        <v>0</v>
      </c>
      <c r="B115" s="1396"/>
      <c r="C115" s="291" t="e">
        <f t="array" ref="C115">INDEX('Operating Detail (3)'!$C75:$AF75,0,MATCH(1,('Operating Detail (3)'!$C$12:$AF$12="New")*('Operating Detail (3)'!$C$121:$AF$121='Budget Narrative (3)'!$I$2),0))</f>
        <v>#N/A</v>
      </c>
      <c r="D115" s="20"/>
      <c r="E115" s="261"/>
      <c r="F115" s="843"/>
    </row>
    <row r="116" spans="1:6">
      <c r="A116" s="1398">
        <f>'Operating Detail (3)'!A76</f>
        <v>0</v>
      </c>
      <c r="B116" s="1396"/>
      <c r="C116" s="291" t="e">
        <f t="array" ref="C116">INDEX('Operating Detail (3)'!$C76:$AF76,0,MATCH(1,('Operating Detail (3)'!$C$12:$AF$12="New")*('Operating Detail (3)'!$C$121:$AF$121='Budget Narrative (3)'!$I$2),0))</f>
        <v>#N/A</v>
      </c>
      <c r="D116" s="20"/>
      <c r="E116" s="261"/>
      <c r="F116" s="843"/>
    </row>
    <row r="117" spans="1:6">
      <c r="A117" s="1398">
        <f>'Operating Detail (3)'!A77</f>
        <v>0</v>
      </c>
      <c r="B117" s="1396"/>
      <c r="C117" s="291" t="e">
        <f t="array" ref="C117">INDEX('Operating Detail (3)'!$C77:$AF77,0,MATCH(1,('Operating Detail (3)'!$C$12:$AF$12="New")*('Operating Detail (3)'!$C$121:$AF$121='Budget Narrative (3)'!$I$2),0))</f>
        <v>#N/A</v>
      </c>
      <c r="D117" s="20"/>
      <c r="E117" s="261"/>
      <c r="F117" s="843"/>
    </row>
    <row r="118" spans="1:6">
      <c r="A118" s="1398">
        <f>'Operating Detail (3)'!A78</f>
        <v>0</v>
      </c>
      <c r="B118" s="1396"/>
      <c r="C118" s="291" t="e">
        <f t="array" ref="C118">INDEX('Operating Detail (3)'!$C78:$AF78,0,MATCH(1,('Operating Detail (3)'!$C$12:$AF$12="New")*('Operating Detail (3)'!$C$121:$AF$121='Budget Narrative (3)'!$I$2),0))</f>
        <v>#N/A</v>
      </c>
      <c r="D118" s="20"/>
      <c r="E118" s="261"/>
      <c r="F118" s="843"/>
    </row>
    <row r="119" spans="1:6">
      <c r="A119" s="1398">
        <f>'Operating Detail (3)'!A79</f>
        <v>0</v>
      </c>
      <c r="B119" s="1396"/>
      <c r="C119" s="291" t="e">
        <f t="array" ref="C119">INDEX('Operating Detail (3)'!$C79:$AF79,0,MATCH(1,('Operating Detail (3)'!$C$12:$AF$12="New")*('Operating Detail (3)'!$C$121:$AF$121='Budget Narrative (3)'!$I$2),0))</f>
        <v>#N/A</v>
      </c>
      <c r="D119" s="20"/>
      <c r="E119" s="261"/>
      <c r="F119" s="843"/>
    </row>
    <row r="120" spans="1:6">
      <c r="A120" s="1398">
        <f>'Operating Detail (3)'!A80</f>
        <v>0</v>
      </c>
      <c r="B120" s="1396"/>
      <c r="C120" s="291" t="e">
        <f t="array" ref="C120">INDEX('Operating Detail (3)'!$C80:$AF80,0,MATCH(1,('Operating Detail (3)'!$C$12:$AF$12="New")*('Operating Detail (3)'!$C$121:$AF$121='Budget Narrative (3)'!$I$2),0))</f>
        <v>#N/A</v>
      </c>
      <c r="D120" s="20"/>
      <c r="E120" s="262"/>
      <c r="F120" s="843"/>
    </row>
    <row r="121" spans="1:6">
      <c r="A121" s="1419" t="str">
        <f>'Operating Detail (3)'!A81</f>
        <v>Subcontractors:</v>
      </c>
      <c r="B121" s="1420"/>
      <c r="C121" s="870"/>
      <c r="D121" s="870"/>
      <c r="E121" s="871"/>
      <c r="F121" s="843"/>
    </row>
    <row r="122" spans="1:6">
      <c r="A122" s="1398">
        <f>'Operating Detail (3)'!A82</f>
        <v>0</v>
      </c>
      <c r="B122" s="1396"/>
      <c r="C122" s="291" t="e">
        <f t="array" ref="C122">INDEX('Operating Detail (3)'!$C82:$AF82,0,MATCH(1,('Operating Detail (3)'!$C$12:$AF$12="New")*('Operating Detail (3)'!$C$121:$AF$121='Budget Narrative (3)'!$I$2),0))</f>
        <v>#N/A</v>
      </c>
      <c r="D122" s="20"/>
      <c r="E122" s="263"/>
      <c r="F122" s="843"/>
    </row>
    <row r="123" spans="1:6">
      <c r="A123" s="1398">
        <f>'Operating Detail (3)'!A83</f>
        <v>0</v>
      </c>
      <c r="B123" s="1396"/>
      <c r="C123" s="291" t="e">
        <f t="array" ref="C123">INDEX('Operating Detail (3)'!$C83:$AF83,0,MATCH(1,('Operating Detail (3)'!$C$12:$AF$12="New")*('Operating Detail (3)'!$C$121:$AF$121='Budget Narrative (3)'!$I$2),0))</f>
        <v>#N/A</v>
      </c>
      <c r="D123" s="20"/>
      <c r="E123" s="262"/>
      <c r="F123" s="843"/>
    </row>
    <row r="124" spans="1:6">
      <c r="A124" s="1398">
        <f>'Operating Detail (3)'!A84</f>
        <v>0</v>
      </c>
      <c r="B124" s="1396"/>
      <c r="C124" s="291" t="e">
        <f t="array" ref="C124">INDEX('Operating Detail (3)'!$C84:$AF84,0,MATCH(1,('Operating Detail (3)'!$C$12:$AF$12="New")*('Operating Detail (3)'!$C$121:$AF$121='Budget Narrative (3)'!$I$2),0))</f>
        <v>#N/A</v>
      </c>
      <c r="D124" s="20"/>
      <c r="E124" s="262"/>
      <c r="F124" s="843"/>
    </row>
    <row r="125" spans="1:6">
      <c r="A125" s="1398">
        <f>'Operating Detail (3)'!A85</f>
        <v>0</v>
      </c>
      <c r="B125" s="1396"/>
      <c r="C125" s="291" t="e">
        <f t="array" ref="C125">INDEX('Operating Detail (3)'!$C85:$AF85,0,MATCH(1,('Operating Detail (3)'!$C$12:$AF$12="New")*('Operating Detail (3)'!$C$121:$AF$121='Budget Narrative (3)'!$I$2),0))</f>
        <v>#N/A</v>
      </c>
      <c r="D125" s="20"/>
      <c r="E125" s="262"/>
      <c r="F125" s="843"/>
    </row>
    <row r="126" spans="1:6">
      <c r="A126" s="1398">
        <f>'Operating Detail (3)'!A86</f>
        <v>0</v>
      </c>
      <c r="B126" s="1396"/>
      <c r="C126" s="291" t="e">
        <f t="array" ref="C126">INDEX('Operating Detail (3)'!$C86:$AF86,0,MATCH(1,('Operating Detail (3)'!$C$12:$AF$12="New")*('Operating Detail (3)'!$C$121:$AF$121='Budget Narrative (3)'!$I$2),0))</f>
        <v>#N/A</v>
      </c>
      <c r="D126" s="20"/>
      <c r="E126" s="262"/>
      <c r="F126" s="843"/>
    </row>
    <row r="127" spans="1:6">
      <c r="A127" s="1398">
        <f>'Operating Detail (3)'!A87</f>
        <v>0</v>
      </c>
      <c r="B127" s="1396"/>
      <c r="C127" s="291" t="e">
        <f t="array" ref="C127">INDEX('Operating Detail (3)'!$C87:$AF87,0,MATCH(1,('Operating Detail (3)'!$C$12:$AF$12="New")*('Operating Detail (3)'!$C$121:$AF$121='Budget Narrative (3)'!$I$2),0))</f>
        <v>#N/A</v>
      </c>
      <c r="E127" s="264"/>
    </row>
    <row r="128" spans="1:6">
      <c r="A128" s="1398">
        <f>'Operating Detail (3)'!A88</f>
        <v>0</v>
      </c>
      <c r="B128" s="1396"/>
      <c r="C128" s="291" t="e">
        <f t="array" ref="C128">INDEX('Operating Detail (3)'!$C88:$AF88,0,MATCH(1,('Operating Detail (3)'!$C$12:$AF$12="New")*('Operating Detail (3)'!$C$121:$AF$121='Budget Narrative (3)'!$I$2),0))</f>
        <v>#N/A</v>
      </c>
      <c r="E128" s="264"/>
    </row>
    <row r="129" spans="1:6">
      <c r="A129" s="1398">
        <f>'Operating Detail (3)'!A89</f>
        <v>0</v>
      </c>
      <c r="B129" s="1396"/>
      <c r="C129" s="291" t="e">
        <f t="array" ref="C129">INDEX('Operating Detail (3)'!$C89:$AF89,0,MATCH(1,('Operating Detail (3)'!$C$12:$AF$12="New")*('Operating Detail (3)'!$C$121:$AF$121='Budget Narrative (3)'!$I$2),0))</f>
        <v>#N/A</v>
      </c>
      <c r="E129" s="264"/>
    </row>
    <row r="130" spans="1:6">
      <c r="A130" s="1398">
        <f>'Operating Detail (3)'!A90</f>
        <v>0</v>
      </c>
      <c r="B130" s="1396"/>
      <c r="C130" s="291" t="e">
        <f t="array" ref="C130">INDEX('Operating Detail (3)'!$C90:$AF90,0,MATCH(1,('Operating Detail (3)'!$C$12:$AF$12="New")*('Operating Detail (3)'!$C$121:$AF$121='Budget Narrative (3)'!$I$2),0))</f>
        <v>#N/A</v>
      </c>
      <c r="E130" s="264"/>
    </row>
    <row r="131" spans="1:6">
      <c r="A131" s="1398" t="str">
        <f>'Operating Detail (3)'!A91</f>
        <v>Subcontractor indirect (First $25k only)</v>
      </c>
      <c r="B131" s="1396"/>
      <c r="C131" s="291" t="e" cm="1">
        <f t="array" ref="C131">INDEX('Operating Detail (2)'!$C91:$AF91,0,MATCH(1,('Operating Detail (2)'!$C$12:$AF$12="New")*('Operating Detail (2)'!$C$121:$AF$121='Budget Narrative (2)'!$I$2),0))</f>
        <v>#N/A</v>
      </c>
      <c r="E131" s="264"/>
    </row>
    <row r="132" spans="1:6">
      <c r="A132" s="1398"/>
      <c r="B132" s="1396"/>
      <c r="C132" s="291"/>
      <c r="E132" s="264"/>
    </row>
    <row r="133" spans="1:6" ht="13.5" thickBot="1">
      <c r="A133" s="1402" t="str">
        <f>'Operating Detail (3)'!A93</f>
        <v>TOTAL OTHER EXPENSES</v>
      </c>
      <c r="B133" s="1403"/>
      <c r="C133" s="269" t="e">
        <f>SUM(C111:C131)</f>
        <v>#N/A</v>
      </c>
      <c r="D133" s="270"/>
      <c r="E133" s="272"/>
      <c r="F133" s="3"/>
    </row>
    <row r="134" spans="1:6">
      <c r="A134" s="1396">
        <f>'Operating Detail (3)'!A94</f>
        <v>0</v>
      </c>
      <c r="B134" s="1396"/>
      <c r="C134" s="291"/>
    </row>
    <row r="135" spans="1:6" ht="13.5" thickBot="1">
      <c r="A135" s="843"/>
      <c r="B135" s="843"/>
      <c r="C135" s="291"/>
    </row>
    <row r="136" spans="1:6" ht="12.75" customHeight="1">
      <c r="A136" s="1408" t="str">
        <f>'Operating Detail (3)'!A95</f>
        <v>CAPITAL EXPENSES</v>
      </c>
      <c r="B136" s="1409"/>
      <c r="C136" s="254" t="s">
        <v>383</v>
      </c>
      <c r="D136" s="253" t="s">
        <v>374</v>
      </c>
      <c r="E136" s="255" t="s">
        <v>375</v>
      </c>
    </row>
    <row r="137" spans="1:6">
      <c r="A137" s="1398">
        <f>'Operating Detail (3)'!A96</f>
        <v>0</v>
      </c>
      <c r="B137" s="1396"/>
      <c r="C137" s="291" t="e" cm="1">
        <f t="array" ref="C137">INDEX('+ Operating Detail (1)'!$C96:$AF96,0,MATCH(1,('+ Operating Detail (1)'!$C$12:$AF$12="New")*('+ Operating Detail (1)'!$C$121:$AF$121='+ Budget Narrative (1)'!$I$2),0))</f>
        <v>#N/A</v>
      </c>
      <c r="E137" s="264"/>
    </row>
    <row r="138" spans="1:6">
      <c r="A138" s="1398">
        <f>'Operating Detail (3)'!A97</f>
        <v>0</v>
      </c>
      <c r="B138" s="1396"/>
      <c r="C138" s="291" t="e">
        <f t="array" ref="C138">INDEX('Operating Detail (3)'!$C97:$AF97,0,MATCH(1,('Operating Detail (3)'!$C$12:$AF$12="New")*('Operating Detail (3)'!$C$121:$AF$121='Budget Narrative (3)'!$I$2),0))</f>
        <v>#N/A</v>
      </c>
      <c r="E138" s="264"/>
    </row>
    <row r="139" spans="1:6">
      <c r="A139" s="1398">
        <f>'Operating Detail (3)'!A98</f>
        <v>0</v>
      </c>
      <c r="B139" s="1396"/>
      <c r="C139" s="291" t="e">
        <f t="array" ref="C139">INDEX('Operating Detail (3)'!$C98:$AF98,0,MATCH(1,('Operating Detail (3)'!$C$12:$AF$12="New")*('Operating Detail (3)'!$C$121:$AF$121='Budget Narrative (3)'!$I$2),0))</f>
        <v>#N/A</v>
      </c>
      <c r="E139" s="264"/>
    </row>
    <row r="140" spans="1:6">
      <c r="A140" s="1398">
        <f>'Operating Detail (3)'!A99</f>
        <v>0</v>
      </c>
      <c r="B140" s="1396"/>
      <c r="C140" s="291" t="e">
        <f t="array" ref="C140">INDEX('Operating Detail (3)'!$C99:$AF99,0,MATCH(1,('Operating Detail (3)'!$C$12:$AF$12="New")*('Operating Detail (3)'!$C$121:$AF$121='Budget Narrative (3)'!$I$2),0))</f>
        <v>#N/A</v>
      </c>
      <c r="E140" s="264"/>
    </row>
    <row r="141" spans="1:6">
      <c r="A141" s="1398">
        <f>'Operating Detail (3)'!A100</f>
        <v>0</v>
      </c>
      <c r="B141" s="1396"/>
      <c r="C141" s="291" t="e">
        <f t="array" ref="C141">INDEX('Operating Detail (3)'!$C100:$AF100,0,MATCH(1,('Operating Detail (3)'!$C$12:$AF$12="New")*('Operating Detail (3)'!$C$121:$AF$121='Budget Narrative (3)'!$I$2),0))</f>
        <v>#N/A</v>
      </c>
      <c r="E141" s="264"/>
    </row>
    <row r="142" spans="1:6">
      <c r="A142" s="1398">
        <f>'Operating Detail (3)'!A101</f>
        <v>0</v>
      </c>
      <c r="B142" s="1396"/>
      <c r="C142" s="291" t="e">
        <f t="array" ref="C142">INDEX('Operating Detail (3)'!$C101:$AF101,0,MATCH(1,('Operating Detail (3)'!$C$12:$AF$12="New")*('Operating Detail (3)'!$C$121:$AF$121='Budget Narrative (3)'!$I$2),0))</f>
        <v>#N/A</v>
      </c>
      <c r="E142" s="264"/>
    </row>
    <row r="143" spans="1:6">
      <c r="A143" s="1398">
        <f>'Operating Detail (3)'!A102</f>
        <v>0</v>
      </c>
      <c r="B143" s="1396"/>
      <c r="C143" s="291" t="e">
        <f t="array" ref="C143">INDEX('Operating Detail (3)'!$C102:$AF102,0,MATCH(1,('Operating Detail (3)'!$C$12:$AF$12="New")*('Operating Detail (3)'!$C$121:$AF$121='Budget Narrative (3)'!$I$2),0))</f>
        <v>#N/A</v>
      </c>
      <c r="E143" s="264"/>
    </row>
    <row r="144" spans="1:6">
      <c r="A144" s="1398">
        <f>'Operating Detail (3)'!A103</f>
        <v>0</v>
      </c>
      <c r="B144" s="1396"/>
      <c r="C144" s="291"/>
      <c r="E144" s="264"/>
    </row>
    <row r="145" spans="1:6" ht="13.5" thickBot="1">
      <c r="A145" s="1402" t="str">
        <f>'Operating Detail (3)'!A104</f>
        <v>TOTAL CAPITAL EXPENSES</v>
      </c>
      <c r="B145" s="1403"/>
      <c r="C145" s="269" t="e">
        <f>SUM(C137:C143)</f>
        <v>#N/A</v>
      </c>
      <c r="D145" s="270"/>
      <c r="E145" s="272"/>
      <c r="F145" s="3"/>
    </row>
    <row r="146" spans="1:6">
      <c r="A146" s="1396"/>
      <c r="B146" s="1396"/>
      <c r="C146" s="291"/>
    </row>
    <row r="147" spans="1:6" ht="13.5" thickBot="1">
      <c r="A147" s="1396"/>
      <c r="B147" s="1396"/>
      <c r="C147" s="291"/>
    </row>
    <row r="148" spans="1:6">
      <c r="A148" s="1408" t="s">
        <v>384</v>
      </c>
      <c r="B148" s="1409"/>
      <c r="C148" s="254" t="s">
        <v>383</v>
      </c>
      <c r="D148" s="253" t="s">
        <v>374</v>
      </c>
      <c r="E148" s="255" t="s">
        <v>375</v>
      </c>
    </row>
    <row r="149" spans="1:6">
      <c r="A149" s="1398"/>
      <c r="B149" s="1396"/>
      <c r="C149" s="291"/>
      <c r="E149" s="264"/>
    </row>
    <row r="150" spans="1:6">
      <c r="A150" s="1398"/>
      <c r="B150" s="1396"/>
      <c r="C150" s="291"/>
      <c r="E150" s="264"/>
    </row>
    <row r="151" spans="1:6">
      <c r="A151" s="1398"/>
      <c r="B151" s="1396"/>
      <c r="C151" s="291"/>
      <c r="E151" s="264"/>
    </row>
    <row r="152" spans="1:6">
      <c r="A152" s="1398"/>
      <c r="B152" s="1396"/>
      <c r="C152" s="291"/>
      <c r="E152" s="264"/>
    </row>
    <row r="153" spans="1:6">
      <c r="A153" s="1398"/>
      <c r="B153" s="1396"/>
      <c r="C153" s="291"/>
      <c r="E153" s="264"/>
    </row>
    <row r="154" spans="1:6">
      <c r="A154" s="1398"/>
      <c r="B154" s="1396"/>
      <c r="C154" s="291"/>
      <c r="E154" s="264"/>
    </row>
    <row r="155" spans="1:6">
      <c r="A155" s="1398"/>
      <c r="B155" s="1396"/>
      <c r="C155" s="291"/>
      <c r="E155" s="264"/>
    </row>
    <row r="156" spans="1:6">
      <c r="A156" s="1398"/>
      <c r="B156" s="1396"/>
      <c r="C156" s="291"/>
      <c r="E156" s="264"/>
    </row>
    <row r="157" spans="1:6">
      <c r="A157" s="1398"/>
      <c r="B157" s="1396"/>
      <c r="C157" s="291"/>
      <c r="E157" s="264"/>
    </row>
    <row r="158" spans="1:6">
      <c r="A158" s="1398"/>
      <c r="B158" s="1396"/>
      <c r="C158" s="291"/>
      <c r="E158" s="264"/>
    </row>
    <row r="159" spans="1:6">
      <c r="A159" s="1398"/>
      <c r="B159" s="1396"/>
      <c r="C159" s="291"/>
      <c r="E159" s="264"/>
    </row>
    <row r="160" spans="1:6">
      <c r="A160" s="1398"/>
      <c r="B160" s="1396"/>
      <c r="C160" s="291"/>
      <c r="E160" s="264"/>
    </row>
    <row r="161" spans="1:5">
      <c r="A161" s="1398"/>
      <c r="B161" s="1396"/>
      <c r="C161" s="291"/>
      <c r="E161" s="264"/>
    </row>
    <row r="162" spans="1:5">
      <c r="A162" s="1398"/>
      <c r="B162" s="1396"/>
      <c r="C162" s="291"/>
      <c r="E162" s="264"/>
    </row>
    <row r="163" spans="1:5">
      <c r="A163" s="1398"/>
      <c r="B163" s="1396"/>
      <c r="C163" s="291"/>
      <c r="E163" s="264"/>
    </row>
    <row r="164" spans="1:5">
      <c r="A164" s="1398"/>
      <c r="B164" s="1396"/>
      <c r="C164" s="291"/>
      <c r="E164" s="264"/>
    </row>
    <row r="165" spans="1:5">
      <c r="A165" s="1398"/>
      <c r="B165" s="1396"/>
      <c r="C165" s="291"/>
      <c r="E165" s="264"/>
    </row>
    <row r="166" spans="1:5">
      <c r="A166" s="1398"/>
      <c r="B166" s="1396"/>
      <c r="C166" s="291"/>
      <c r="E166" s="264"/>
    </row>
    <row r="167" spans="1:5">
      <c r="A167" s="1398"/>
      <c r="B167" s="1396"/>
      <c r="C167" s="291"/>
      <c r="E167" s="264"/>
    </row>
    <row r="168" spans="1:5">
      <c r="A168" s="1398"/>
      <c r="B168" s="1396"/>
      <c r="C168" s="291"/>
      <c r="E168" s="264"/>
    </row>
    <row r="169" spans="1:5">
      <c r="A169" s="1398"/>
      <c r="B169" s="1396"/>
      <c r="C169" s="291"/>
      <c r="E169" s="264"/>
    </row>
    <row r="170" spans="1:5">
      <c r="A170" s="1398"/>
      <c r="B170" s="1396"/>
      <c r="C170" s="291"/>
      <c r="E170" s="264"/>
    </row>
    <row r="171" spans="1:5">
      <c r="A171" s="1398"/>
      <c r="B171" s="1396"/>
      <c r="C171" s="291"/>
      <c r="E171" s="264"/>
    </row>
    <row r="172" spans="1:5">
      <c r="A172" s="1398"/>
      <c r="B172" s="1396"/>
      <c r="C172" s="291"/>
      <c r="E172" s="264"/>
    </row>
    <row r="173" spans="1:5">
      <c r="A173" s="1398"/>
      <c r="B173" s="1396"/>
      <c r="C173" s="291"/>
      <c r="E173" s="264"/>
    </row>
    <row r="174" spans="1:5">
      <c r="A174" s="1398"/>
      <c r="B174" s="1396"/>
      <c r="C174" s="291"/>
      <c r="E174" s="264"/>
    </row>
    <row r="175" spans="1:5">
      <c r="A175" s="1398"/>
      <c r="B175" s="1396"/>
      <c r="C175" s="291"/>
      <c r="E175" s="264"/>
    </row>
    <row r="176" spans="1:5">
      <c r="A176" s="1398"/>
      <c r="B176" s="1396"/>
      <c r="C176" s="291"/>
      <c r="E176" s="264"/>
    </row>
    <row r="177" spans="1:9">
      <c r="A177" s="1398"/>
      <c r="B177" s="1396"/>
      <c r="C177" s="291"/>
      <c r="E177" s="264"/>
    </row>
    <row r="178" spans="1:9">
      <c r="A178" s="1400" t="s">
        <v>385</v>
      </c>
      <c r="B178" s="1401"/>
      <c r="C178" s="442">
        <f>SUM(C149:C177)</f>
        <v>0</v>
      </c>
      <c r="D178" s="292"/>
      <c r="E178" s="293"/>
    </row>
    <row r="179" spans="1:9" ht="13.5" thickBot="1">
      <c r="A179" s="1402" t="s">
        <v>386</v>
      </c>
      <c r="B179" s="1403"/>
      <c r="C179" s="443" t="e">
        <f t="array" ref="C179">INDEX('Summary (3)'!$E30:$AH30,0,MATCH(1,('Summary (3)'!$E21:$AH21="New")*('Summary (3)'!$E88:$AH88='Budget Narrative (3)'!$I$2),0))</f>
        <v>#N/A</v>
      </c>
      <c r="D179" s="270"/>
      <c r="E179" s="272"/>
    </row>
    <row r="180" spans="1:9">
      <c r="A180" s="1396" t="s">
        <v>387</v>
      </c>
      <c r="B180" s="1396"/>
      <c r="C180" s="291" t="e">
        <f>C179-C178</f>
        <v>#N/A</v>
      </c>
    </row>
    <row r="181" spans="1:9" ht="13.5" thickBot="1">
      <c r="A181" s="1396"/>
      <c r="B181" s="1396"/>
      <c r="C181" s="291"/>
    </row>
    <row r="182" spans="1:9" ht="15">
      <c r="A182" s="1410" t="s">
        <v>388</v>
      </c>
      <c r="B182" s="1411"/>
      <c r="C182" s="1411"/>
      <c r="D182" s="1411"/>
      <c r="E182" s="1411"/>
      <c r="F182" s="1411"/>
      <c r="G182" s="1411"/>
      <c r="H182" s="1411"/>
      <c r="I182" s="1412"/>
    </row>
    <row r="183" spans="1:9">
      <c r="A183" s="1399" t="s">
        <v>389</v>
      </c>
      <c r="B183" s="1399"/>
      <c r="C183" s="1399"/>
      <c r="D183" s="438" t="s">
        <v>1</v>
      </c>
      <c r="E183" s="1380" t="s">
        <v>390</v>
      </c>
      <c r="F183" s="1380"/>
      <c r="G183" s="1380" t="s">
        <v>2</v>
      </c>
      <c r="H183" s="1380"/>
      <c r="I183" s="1380"/>
    </row>
    <row r="184" spans="1:9" ht="96.75" customHeight="1">
      <c r="A184" s="1394" t="s">
        <v>391</v>
      </c>
      <c r="B184" s="1394"/>
      <c r="C184" s="1394"/>
      <c r="D184" s="439" t="s">
        <v>392</v>
      </c>
      <c r="E184" s="1381"/>
      <c r="F184" s="1381"/>
      <c r="G184" s="1384" t="s">
        <v>393</v>
      </c>
      <c r="H184" s="1385"/>
      <c r="I184" s="1386"/>
    </row>
    <row r="185" spans="1:9">
      <c r="A185" s="1394"/>
      <c r="B185" s="1394"/>
      <c r="C185" s="1394"/>
      <c r="D185" s="439" t="s">
        <v>394</v>
      </c>
      <c r="E185" s="1382" t="s">
        <v>411</v>
      </c>
      <c r="F185" s="1383"/>
      <c r="G185" s="1387"/>
      <c r="H185" s="1388"/>
      <c r="I185" s="1389"/>
    </row>
    <row r="186" spans="1:9">
      <c r="A186" s="1394"/>
      <c r="B186" s="1394"/>
      <c r="C186" s="1394"/>
      <c r="D186" s="439" t="s">
        <v>395</v>
      </c>
      <c r="E186" s="1382" t="s">
        <v>412</v>
      </c>
      <c r="F186" s="1383"/>
      <c r="G186" s="1387"/>
      <c r="H186" s="1388"/>
      <c r="I186" s="1389"/>
    </row>
    <row r="187" spans="1:9" ht="25.5">
      <c r="A187" s="1394"/>
      <c r="B187" s="1394"/>
      <c r="C187" s="1394"/>
      <c r="D187" s="439" t="s">
        <v>396</v>
      </c>
      <c r="E187" s="1382" t="s">
        <v>413</v>
      </c>
      <c r="F187" s="1383"/>
      <c r="G187" s="1387"/>
      <c r="H187" s="1388"/>
      <c r="I187" s="1389"/>
    </row>
    <row r="188" spans="1:9" ht="25.5">
      <c r="A188" s="1394"/>
      <c r="B188" s="1394"/>
      <c r="C188" s="1394"/>
      <c r="D188" s="439" t="s">
        <v>397</v>
      </c>
      <c r="E188" s="1382" t="s">
        <v>414</v>
      </c>
      <c r="F188" s="1383"/>
      <c r="G188" s="1387"/>
      <c r="H188" s="1388"/>
      <c r="I188" s="1389"/>
    </row>
    <row r="189" spans="1:9" ht="25.5">
      <c r="A189" s="1394"/>
      <c r="B189" s="1394"/>
      <c r="C189" s="1394"/>
      <c r="D189" s="439" t="s">
        <v>398</v>
      </c>
      <c r="E189" s="1382" t="s">
        <v>414</v>
      </c>
      <c r="F189" s="1383"/>
      <c r="G189" s="1387"/>
      <c r="H189" s="1388"/>
      <c r="I189" s="1389"/>
    </row>
    <row r="190" spans="1:9">
      <c r="A190" s="1394"/>
      <c r="B190" s="1394"/>
      <c r="C190" s="1394"/>
      <c r="D190" s="439" t="s">
        <v>399</v>
      </c>
      <c r="E190" s="1382" t="s">
        <v>415</v>
      </c>
      <c r="F190" s="1383"/>
      <c r="G190" s="1387"/>
      <c r="H190" s="1388"/>
      <c r="I190" s="1389"/>
    </row>
    <row r="191" spans="1:9">
      <c r="A191" s="1394"/>
      <c r="B191" s="1394"/>
      <c r="C191" s="1394"/>
      <c r="D191" s="439" t="s">
        <v>400</v>
      </c>
      <c r="E191" s="1382" t="s">
        <v>416</v>
      </c>
      <c r="F191" s="1383"/>
      <c r="G191" s="1387"/>
      <c r="H191" s="1388"/>
      <c r="I191" s="1389"/>
    </row>
    <row r="192" spans="1:9" ht="25.5">
      <c r="A192" s="1394"/>
      <c r="B192" s="1394"/>
      <c r="C192" s="1394"/>
      <c r="D192" s="439" t="s">
        <v>401</v>
      </c>
      <c r="E192" s="1382" t="s">
        <v>417</v>
      </c>
      <c r="F192" s="1383"/>
      <c r="G192" s="1390"/>
      <c r="H192" s="1391"/>
      <c r="I192" s="1392"/>
    </row>
    <row r="193" spans="1:9">
      <c r="A193" s="1394"/>
      <c r="B193" s="1394"/>
      <c r="C193" s="1394"/>
      <c r="D193" s="440"/>
      <c r="E193" s="1406"/>
      <c r="F193" s="1407"/>
      <c r="G193" s="1413"/>
      <c r="H193" s="1414"/>
      <c r="I193" s="1415"/>
    </row>
    <row r="194" spans="1:9" ht="15.75">
      <c r="A194" s="1394"/>
      <c r="B194" s="1394"/>
      <c r="C194" s="1394"/>
      <c r="D194" s="439" t="s">
        <v>402</v>
      </c>
      <c r="E194" s="1382" t="s">
        <v>418</v>
      </c>
      <c r="F194" s="1383"/>
      <c r="G194" s="1393"/>
      <c r="H194" s="1393"/>
      <c r="I194" s="1393"/>
    </row>
    <row r="195" spans="1:9" ht="28.5">
      <c r="A195" s="1394"/>
      <c r="B195" s="1394"/>
      <c r="C195" s="1394"/>
      <c r="D195" s="439" t="s">
        <v>403</v>
      </c>
      <c r="E195" s="1382" t="s">
        <v>419</v>
      </c>
      <c r="F195" s="1383"/>
      <c r="G195" s="1393"/>
      <c r="H195" s="1393"/>
      <c r="I195" s="1393"/>
    </row>
    <row r="196" spans="1:9" ht="28.5">
      <c r="A196" s="1394"/>
      <c r="B196" s="1394"/>
      <c r="C196" s="1394"/>
      <c r="D196" s="439" t="s">
        <v>404</v>
      </c>
      <c r="E196" s="1382" t="s">
        <v>420</v>
      </c>
      <c r="F196" s="1383"/>
      <c r="G196" s="1393"/>
      <c r="H196" s="1393"/>
      <c r="I196" s="1393"/>
    </row>
    <row r="197" spans="1:9" ht="25.5">
      <c r="A197" s="1394" t="s">
        <v>405</v>
      </c>
      <c r="B197" s="1394"/>
      <c r="C197" s="1394"/>
      <c r="D197" s="844" t="s">
        <v>406</v>
      </c>
      <c r="E197" s="1382" t="s">
        <v>421</v>
      </c>
      <c r="F197" s="1383"/>
      <c r="G197" s="1393"/>
      <c r="H197" s="1393"/>
      <c r="I197" s="1393"/>
    </row>
    <row r="198" spans="1:9" ht="15.75">
      <c r="A198" s="1379" t="s">
        <v>407</v>
      </c>
      <c r="B198" s="1379"/>
      <c r="C198" s="1379"/>
      <c r="D198" s="844" t="s">
        <v>408</v>
      </c>
      <c r="E198" s="1383"/>
      <c r="F198" s="1383"/>
      <c r="G198" s="1393"/>
      <c r="H198" s="1393"/>
      <c r="I198" s="1393"/>
    </row>
    <row r="199" spans="1:9">
      <c r="A199" s="1397" t="s">
        <v>409</v>
      </c>
      <c r="B199" s="1397"/>
      <c r="C199" s="1397"/>
      <c r="D199" s="1397"/>
      <c r="E199" s="1397"/>
      <c r="F199" s="1397"/>
      <c r="G199" s="1397"/>
      <c r="H199" s="1397"/>
      <c r="I199" s="1397"/>
    </row>
    <row r="200" spans="1:9">
      <c r="A200" s="1404" t="s">
        <v>410</v>
      </c>
      <c r="B200" s="1405"/>
      <c r="C200" s="1405"/>
      <c r="D200" s="1405"/>
      <c r="E200" s="1405"/>
      <c r="F200" s="1405"/>
      <c r="G200" s="1405"/>
      <c r="H200" s="1405"/>
      <c r="I200" s="1405"/>
    </row>
    <row r="201" spans="1:9">
      <c r="A201" s="843">
        <f>'Operating Detail (3)'!A160</f>
        <v>0</v>
      </c>
      <c r="B201" s="843"/>
      <c r="C201" s="291"/>
    </row>
    <row r="202" spans="1:9">
      <c r="A202" s="843">
        <f>'Operating Detail (3)'!A161</f>
        <v>0</v>
      </c>
      <c r="B202" s="843"/>
      <c r="C202" s="291"/>
    </row>
    <row r="203" spans="1:9">
      <c r="C203" s="291"/>
    </row>
    <row r="204" spans="1:9">
      <c r="C204" s="291"/>
    </row>
    <row r="205" spans="1:9">
      <c r="C205" s="291"/>
    </row>
    <row r="206" spans="1:9">
      <c r="C206" s="291"/>
    </row>
    <row r="207" spans="1:9">
      <c r="C207" s="291"/>
    </row>
    <row r="208" spans="1:9">
      <c r="C208" s="291"/>
    </row>
  </sheetData>
  <mergeCells count="161">
    <mergeCell ref="A131:B131"/>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25:B125"/>
    <mergeCell ref="A126:B126"/>
    <mergeCell ref="A127:B127"/>
    <mergeCell ref="A128:B128"/>
    <mergeCell ref="A129:B129"/>
    <mergeCell ref="A130:B130"/>
    <mergeCell ref="A111:B111"/>
    <mergeCell ref="A120:B120"/>
    <mergeCell ref="A121:B121"/>
    <mergeCell ref="A122:B122"/>
    <mergeCell ref="A123:B123"/>
    <mergeCell ref="A124:B124"/>
    <mergeCell ref="A112:B112"/>
    <mergeCell ref="A113:B113"/>
    <mergeCell ref="A114:B114"/>
    <mergeCell ref="A115:B115"/>
    <mergeCell ref="A116:B116"/>
    <mergeCell ref="A117:B117"/>
    <mergeCell ref="A118:B118"/>
    <mergeCell ref="A119:B119"/>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s>
  <conditionalFormatting sqref="B2">
    <cfRule type="containsBlanks" dxfId="442" priority="1">
      <formula>LEN(TRIM(B2))=0</formula>
    </cfRule>
  </conditionalFormatting>
  <conditionalFormatting sqref="B4:F45 C111:E120 C122:E131 C137:E143">
    <cfRule type="expression" dxfId="441" priority="16">
      <formula>$C4=0</formula>
    </cfRule>
  </conditionalFormatting>
  <conditionalFormatting sqref="C106">
    <cfRule type="expression" dxfId="440" priority="14">
      <formula>$A106=0</formula>
    </cfRule>
  </conditionalFormatting>
  <conditionalFormatting sqref="C133">
    <cfRule type="expression" dxfId="439" priority="13">
      <formula>$A133=0</formula>
    </cfRule>
  </conditionalFormatting>
  <conditionalFormatting sqref="C145">
    <cfRule type="expression" dxfId="438" priority="12">
      <formula>$A145=0</formula>
    </cfRule>
  </conditionalFormatting>
  <conditionalFormatting sqref="C179">
    <cfRule type="expression" dxfId="437" priority="9">
      <formula>$C179=0</formula>
    </cfRule>
  </conditionalFormatting>
  <conditionalFormatting sqref="C180">
    <cfRule type="cellIs" dxfId="436" priority="8" operator="notBetween">
      <formula>-2</formula>
      <formula>2</formula>
    </cfRule>
  </conditionalFormatting>
  <conditionalFormatting sqref="C51:E92">
    <cfRule type="expression" dxfId="435" priority="4">
      <formula>$C51=0</formula>
    </cfRule>
  </conditionalFormatting>
  <conditionalFormatting sqref="C94:E105">
    <cfRule type="expression" dxfId="434" priority="2">
      <formula>$C94=0</formula>
    </cfRule>
  </conditionalFormatting>
  <conditionalFormatting sqref="C149:E177">
    <cfRule type="expression" dxfId="433" priority="10">
      <formula>$C149=0</formula>
    </cfRule>
  </conditionalFormatting>
  <conditionalFormatting sqref="D51:E92">
    <cfRule type="containsBlanks" dxfId="432" priority="5">
      <formula>LEN(TRIM(D51))=0</formula>
    </cfRule>
  </conditionalFormatting>
  <conditionalFormatting sqref="D94:E104">
    <cfRule type="containsBlanks" dxfId="431" priority="3">
      <formula>LEN(TRIM(D94))=0</formula>
    </cfRule>
  </conditionalFormatting>
  <conditionalFormatting sqref="D149:E177">
    <cfRule type="containsBlanks" dxfId="430" priority="11">
      <formula>LEN(TRIM(D149))=0</formula>
    </cfRule>
  </conditionalFormatting>
  <conditionalFormatting sqref="D4:F45 D111:E120 D122:E131 D137:E143">
    <cfRule type="containsBlanks" dxfId="429" priority="17">
      <formula>LEN(TRIM(D4))=0</formula>
    </cfRule>
  </conditionalFormatting>
  <hyperlinks>
    <hyperlink ref="A200" r:id="rId1" xr:uid="{00000000-0004-0000-0E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6BEACEC1-6E30-42EE-B5CF-F15F594B1693}">
          <x14:formula1>
            <xm:f>'Dropdown Lists'!$F$2:$F$30</xm:f>
          </x14:formula1>
          <xm:sqref>B2:C2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M93"/>
  <sheetViews>
    <sheetView showGridLines="0" topLeftCell="A6" zoomScaleNormal="100" workbookViewId="0">
      <pane xSplit="4" topLeftCell="E1" activePane="topRight" state="frozen"/>
      <selection activeCell="A67" sqref="A67:N67"/>
      <selection pane="topRight" activeCell="A67" sqref="A67:N67"/>
    </sheetView>
  </sheetViews>
  <sheetFormatPr defaultColWidth="11.42578125" defaultRowHeight="15.75" outlineLevelCol="1"/>
  <cols>
    <col min="1" max="1" width="18" style="56" customWidth="1"/>
    <col min="2" max="3" width="15.42578125" style="56" customWidth="1"/>
    <col min="4" max="4" width="13.28515625" style="56" customWidth="1"/>
    <col min="5"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2" width="16.5703125" style="56" customWidth="1"/>
    <col min="23" max="24" width="16.5703125" style="56" customWidth="1" outlineLevel="1"/>
    <col min="25"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257</v>
      </c>
      <c r="B1" s="55"/>
      <c r="C1" s="55"/>
      <c r="D1" s="55"/>
    </row>
    <row r="2" spans="1:29" ht="15" customHeight="1">
      <c r="A2" s="55" t="s">
        <v>258</v>
      </c>
      <c r="B2" s="55"/>
      <c r="C2" s="55"/>
      <c r="D2" s="55"/>
    </row>
    <row r="3" spans="1:29">
      <c r="A3" s="57" t="s">
        <v>259</v>
      </c>
      <c r="B3" s="834">
        <f>'+ Summary (1)'!B3</f>
        <v>0</v>
      </c>
      <c r="E3" s="55"/>
    </row>
    <row r="4" spans="1:29" ht="28.5" customHeight="1">
      <c r="A4" s="229" t="s">
        <v>260</v>
      </c>
      <c r="B4" s="230" t="s">
        <v>261</v>
      </c>
      <c r="C4" s="230" t="s">
        <v>262</v>
      </c>
      <c r="D4" s="230" t="s">
        <v>263</v>
      </c>
      <c r="E4" s="55"/>
    </row>
    <row r="5" spans="1:29">
      <c r="A5" s="58" t="s">
        <v>264</v>
      </c>
      <c r="B5" s="834">
        <f>'+ Summary (1)'!B5</f>
        <v>45323</v>
      </c>
      <c r="C5" s="834">
        <f>'+ Summary (1)'!C5</f>
        <v>45688</v>
      </c>
      <c r="D5" s="829">
        <f>ROUNDUP(YEARFRAC(B5,C5),0)</f>
        <v>1</v>
      </c>
    </row>
    <row r="6" spans="1:29">
      <c r="A6" s="58" t="s">
        <v>265</v>
      </c>
      <c r="B6" s="834">
        <f>B5</f>
        <v>45323</v>
      </c>
      <c r="C6" s="834">
        <f>'+ Summary (1)'!C6</f>
        <v>45688</v>
      </c>
      <c r="D6" s="829">
        <f>ROUNDUP(YEARFRAC(B6,C6),0)</f>
        <v>1</v>
      </c>
    </row>
    <row r="7" spans="1:29" ht="15.75" customHeight="1">
      <c r="A7" s="60" t="s">
        <v>292</v>
      </c>
      <c r="B7" s="1122">
        <f>'+ Summary (1)'!B7</f>
        <v>0</v>
      </c>
      <c r="C7" s="1084">
        <f>'+ Summary (1)'!C7</f>
        <v>0</v>
      </c>
      <c r="D7" s="1123">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285</v>
      </c>
      <c r="B8" s="1067" t="str">
        <f>'+ Summary (1)'!B8</f>
        <v>Hot Meals for Alternative Shelter Sites</v>
      </c>
      <c r="C8" s="1068">
        <f>'+ Summary (1)'!C8</f>
        <v>0</v>
      </c>
      <c r="D8" s="1433">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293</v>
      </c>
      <c r="B9" s="987">
        <f>'+ Summary (1)'!B9</f>
        <v>0</v>
      </c>
      <c r="C9" s="987">
        <f>'+ Summary (1)'!C9</f>
        <v>0</v>
      </c>
      <c r="D9" s="987">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987" t="str">
        <f>'+ Summary (1)'!B10</f>
        <v>New Agreement</v>
      </c>
      <c r="C10" s="987">
        <f>'+ Summary (1)'!C10</f>
        <v>0</v>
      </c>
      <c r="D10" s="987">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294</v>
      </c>
      <c r="B11" s="1124">
        <f>'+ Summary (1)'!B11</f>
        <v>45323</v>
      </c>
      <c r="C11" s="1124">
        <f>'+ Summary (1)'!C11</f>
        <v>0</v>
      </c>
      <c r="D11" s="1124">
        <f>'+ Summary (1)'!D11</f>
        <v>0</v>
      </c>
    </row>
    <row r="12" spans="1:29">
      <c r="A12" s="57" t="s">
        <v>325</v>
      </c>
      <c r="B12" s="1442"/>
      <c r="C12" s="1443"/>
      <c r="D12" s="1444"/>
    </row>
    <row r="13" spans="1:29">
      <c r="A13" s="55"/>
      <c r="B13" s="233" t="s">
        <v>297</v>
      </c>
      <c r="C13" s="473" t="s">
        <v>298</v>
      </c>
      <c r="D13" s="1126">
        <f>'+ Summary (1)'!D13:D16</f>
        <v>0</v>
      </c>
    </row>
    <row r="14" spans="1:29">
      <c r="A14" s="57" t="s">
        <v>299</v>
      </c>
      <c r="B14" s="319">
        <f>AI53</f>
        <v>0</v>
      </c>
      <c r="C14" s="319">
        <f>AK53</f>
        <v>0</v>
      </c>
      <c r="D14" s="1127"/>
    </row>
    <row r="15" spans="1:29" ht="18.75" customHeight="1">
      <c r="A15" s="57" t="s">
        <v>300</v>
      </c>
      <c r="B15" s="320">
        <f>'Summary (ALL Budgets)'!B15</f>
        <v>0</v>
      </c>
      <c r="C15" s="320">
        <f>'Summary (ALL Budgets)'!C15</f>
        <v>0</v>
      </c>
      <c r="D15" s="1127"/>
    </row>
    <row r="16" spans="1:29" s="55" customFormat="1" ht="18.75" customHeight="1">
      <c r="A16" s="231" t="s">
        <v>301</v>
      </c>
      <c r="B16" s="320">
        <f>'+ Summary (1)'!B16</f>
        <v>0</v>
      </c>
      <c r="C16" s="320">
        <f>'Summary (ALL Budgets)'!C16</f>
        <v>0</v>
      </c>
      <c r="D16" s="1128"/>
    </row>
    <row r="17" spans="1:38" s="854" customFormat="1" ht="18.75" customHeight="1" thickBot="1">
      <c r="A17" s="850"/>
      <c r="B17" s="850"/>
      <c r="C17" s="850"/>
      <c r="D17" s="850"/>
      <c r="E17" s="1166" t="str">
        <f>IF((AND(F87&gt;$D$5,F87&lt;=$D$6)),"EXTENSION YEAR"," ")</f>
        <v xml:space="preserve"> </v>
      </c>
      <c r="F17" s="1166"/>
      <c r="G17" s="1166"/>
      <c r="H17" s="1166" t="str">
        <f>IF((AND(I87&gt;$D$5,I87&lt;=$D$6)),"EXTENSION YEAR"," ")</f>
        <v xml:space="preserve"> </v>
      </c>
      <c r="I17" s="1166"/>
      <c r="J17" s="1166"/>
      <c r="K17" s="1166" t="str">
        <f>IF((AND(L87&gt;$D$5,L87&lt;=$D$6)),"EXTENSION YEAR"," ")</f>
        <v xml:space="preserve"> </v>
      </c>
      <c r="L17" s="1166"/>
      <c r="M17" s="1166"/>
      <c r="N17" s="1166" t="str">
        <f>IF((AND(O87&gt;$D$5,O87&lt;=$D$6)),"EXTENSION YEAR"," ")</f>
        <v xml:space="preserve"> </v>
      </c>
      <c r="O17" s="1166"/>
      <c r="P17" s="1166"/>
      <c r="Q17" s="1166" t="str">
        <f>IF((AND(R87&gt;$D$5,R87&lt;=$D$6)),"EXTENSION YEAR"," ")</f>
        <v xml:space="preserve"> </v>
      </c>
      <c r="R17" s="1166"/>
      <c r="S17" s="1166"/>
      <c r="T17" s="1166" t="str">
        <f>IF((AND(U87&gt;$D$5,U87&lt;=$D$6)),"EXTENSION YEAR"," ")</f>
        <v xml:space="preserve"> </v>
      </c>
      <c r="U17" s="1166"/>
      <c r="V17" s="1166"/>
      <c r="W17" s="1166" t="str">
        <f>IF((AND(X87&gt;$D$5,X87&lt;=$D$6)),"EXTENSION YEAR"," ")</f>
        <v xml:space="preserve"> </v>
      </c>
      <c r="X17" s="1166"/>
      <c r="Y17" s="1166"/>
      <c r="Z17" s="1166" t="str">
        <f>IF((AND(AA87&gt;$D$5,AA87&lt;=$D$6)),"EXTENSION YEAR"," ")</f>
        <v xml:space="preserve"> </v>
      </c>
      <c r="AA17" s="1166"/>
      <c r="AB17" s="1166"/>
      <c r="AC17" s="1166" t="str">
        <f>IF((AND(AD87&gt;$D$5,AD87&lt;=$D$6)),"EXTENSION YEAR"," ")</f>
        <v xml:space="preserve"> </v>
      </c>
      <c r="AD17" s="1166"/>
      <c r="AE17" s="1166"/>
      <c r="AF17" s="1166" t="str">
        <f>IF((AND(AG87&gt;$D$5,AG87&lt;=$D$6)),"EXTENSION YEAR"," ")</f>
        <v xml:space="preserve"> </v>
      </c>
      <c r="AG17" s="1166"/>
      <c r="AH17" s="1166"/>
      <c r="AI17" s="853"/>
      <c r="AJ17" s="853"/>
      <c r="AK17" s="853"/>
    </row>
    <row r="18" spans="1:38" s="100" customFormat="1" ht="18.75" customHeight="1">
      <c r="E18" s="1029" t="s">
        <v>275</v>
      </c>
      <c r="F18" s="1030"/>
      <c r="G18" s="1031"/>
      <c r="H18" s="1033" t="s">
        <v>276</v>
      </c>
      <c r="I18" s="1033"/>
      <c r="J18" s="1034"/>
      <c r="K18" s="1036" t="s">
        <v>277</v>
      </c>
      <c r="L18" s="1036"/>
      <c r="M18" s="1036"/>
      <c r="N18" s="1038" t="s">
        <v>278</v>
      </c>
      <c r="O18" s="1039"/>
      <c r="P18" s="1040"/>
      <c r="Q18" s="1041" t="s">
        <v>279</v>
      </c>
      <c r="R18" s="1042"/>
      <c r="S18" s="1043"/>
      <c r="T18" s="1044" t="s">
        <v>280</v>
      </c>
      <c r="U18" s="1044"/>
      <c r="V18" s="1044"/>
      <c r="W18" s="1002" t="s">
        <v>281</v>
      </c>
      <c r="X18" s="1003"/>
      <c r="Y18" s="1004"/>
      <c r="Z18" s="1005" t="s">
        <v>282</v>
      </c>
      <c r="AA18" s="1006"/>
      <c r="AB18" s="1007"/>
      <c r="AC18" s="1008" t="s">
        <v>283</v>
      </c>
      <c r="AD18" s="1009"/>
      <c r="AE18" s="1010"/>
      <c r="AF18" s="1011" t="s">
        <v>284</v>
      </c>
      <c r="AG18" s="1012"/>
      <c r="AH18" s="1012"/>
      <c r="AI18" s="1173" t="s">
        <v>302</v>
      </c>
      <c r="AJ18" s="1174"/>
      <c r="AK18" s="1175"/>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80" t="str">
        <f>CONCATENATE(AI92," - ",AI93)</f>
        <v>2/1/2024 - 1/31/2025</v>
      </c>
      <c r="AJ19" s="878" t="str">
        <f>CONCATENATE(AJ92," - ",AJ93)</f>
        <v>2/1/2024 - 1/31/2025</v>
      </c>
      <c r="AK19" s="879" t="str">
        <f>CONCATENATE(AK92," - ",AK93)</f>
        <v>2/1/2024 - 1/31/2025</v>
      </c>
    </row>
    <row r="20" spans="1:38">
      <c r="A20" s="121"/>
      <c r="B20" s="121"/>
      <c r="C20" s="121"/>
      <c r="D20" s="121"/>
      <c r="E20" s="550" t="str">
        <f>_xlfn.CONCAT(ROUND(YEARFRAC(E88,E89),0)*12," Months")</f>
        <v>12 Months</v>
      </c>
      <c r="F20" s="101" t="str">
        <f t="shared" ref="F20:AH20" si="1">_xlfn.CONCAT(ROUND(YEARFRAC(F88,F89),0)*12,"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167" t="str">
        <f>IF($B$10="New Agreement","","Current")</f>
        <v/>
      </c>
      <c r="AJ20" s="1171" t="str">
        <f>'+ Summary (1)'!AJ20</f>
        <v xml:space="preserve"> </v>
      </c>
      <c r="AK20" s="1169" t="str">
        <f>'+ Summary (1)'!AK20</f>
        <v>New</v>
      </c>
    </row>
    <row r="21" spans="1:38">
      <c r="A21" s="121"/>
      <c r="B21" s="121"/>
      <c r="C21" s="121"/>
      <c r="D21" s="121"/>
      <c r="E21" s="518" t="str">
        <f>IF($B$10="New Agreement","","Current")</f>
        <v/>
      </c>
      <c r="F21" s="101" t="str">
        <f>'+ Summary (1)'!F21</f>
        <v xml:space="preserve"> </v>
      </c>
      <c r="G21" s="463" t="s">
        <v>298</v>
      </c>
      <c r="H21" s="533" t="str">
        <f>'+ Summary (1)'!H21</f>
        <v/>
      </c>
      <c r="I21" s="102" t="str">
        <f>'+ Summary (1)'!I21</f>
        <v xml:space="preserve"> </v>
      </c>
      <c r="J21" s="495" t="s">
        <v>298</v>
      </c>
      <c r="K21" s="496" t="str">
        <f>'+ Summary (1)'!K21</f>
        <v/>
      </c>
      <c r="L21" s="104" t="str">
        <f>'+ Summary (1)'!L21</f>
        <v xml:space="preserve"> </v>
      </c>
      <c r="M21" s="498" t="s">
        <v>298</v>
      </c>
      <c r="N21" s="499" t="str">
        <f>'+ Summary (1)'!N21</f>
        <v/>
      </c>
      <c r="O21" s="107" t="str">
        <f>'+ Summary (1)'!O21</f>
        <v xml:space="preserve"> </v>
      </c>
      <c r="P21" s="501" t="s">
        <v>298</v>
      </c>
      <c r="Q21" s="502" t="str">
        <f>'+ Summary (1)'!Q21</f>
        <v/>
      </c>
      <c r="R21" s="109" t="str">
        <f>'+ Summary (1)'!R21</f>
        <v xml:space="preserve"> </v>
      </c>
      <c r="S21" s="504" t="s">
        <v>298</v>
      </c>
      <c r="T21" s="505" t="str">
        <f>'+ Summary (1)'!T21</f>
        <v/>
      </c>
      <c r="U21" s="110" t="str">
        <f>'+ Summary (1)'!U21</f>
        <v xml:space="preserve"> </v>
      </c>
      <c r="V21" s="507" t="s">
        <v>298</v>
      </c>
      <c r="W21" s="508" t="str">
        <f>'+ Summary (1)'!W21</f>
        <v/>
      </c>
      <c r="X21" s="113" t="str">
        <f>'+ Summary (1)'!X21</f>
        <v xml:space="preserve"> </v>
      </c>
      <c r="Y21" s="510" t="s">
        <v>298</v>
      </c>
      <c r="Z21" s="511" t="str">
        <f>'+ Summary (1)'!Z21</f>
        <v/>
      </c>
      <c r="AA21" s="115" t="str">
        <f>'+ Summary (1)'!AA21</f>
        <v xml:space="preserve"> </v>
      </c>
      <c r="AB21" s="513" t="s">
        <v>298</v>
      </c>
      <c r="AC21" s="514" t="str">
        <f>'+ Summary (1)'!AC21</f>
        <v/>
      </c>
      <c r="AD21" s="117" t="str">
        <f>'+ Summary (1)'!AD21</f>
        <v xml:space="preserve"> </v>
      </c>
      <c r="AE21" s="516" t="s">
        <v>298</v>
      </c>
      <c r="AF21" s="517" t="str">
        <f>IF($B$10="New Agreement","","Current")</f>
        <v/>
      </c>
      <c r="AG21" s="119" t="str">
        <f>'+ Summary (1)'!AG21</f>
        <v xml:space="preserve"> </v>
      </c>
      <c r="AH21" s="877" t="s">
        <v>298</v>
      </c>
      <c r="AI21" s="1168"/>
      <c r="AJ21" s="1172"/>
      <c r="AK21" s="1170"/>
    </row>
    <row r="22" spans="1:38">
      <c r="A22" s="1129" t="s">
        <v>303</v>
      </c>
      <c r="B22" s="1113"/>
      <c r="C22" s="1113"/>
      <c r="D22" s="1113"/>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995" t="s">
        <v>304</v>
      </c>
      <c r="B23" s="993"/>
      <c r="C23" s="993"/>
      <c r="D23" s="993"/>
      <c r="E23" s="81">
        <f>'Salary Detail (4)'!G61</f>
        <v>0</v>
      </c>
      <c r="F23" s="80">
        <f>'Salary Detail (4)'!H61</f>
        <v>0</v>
      </c>
      <c r="G23" s="333">
        <f>'Salary Detail (4)'!I61</f>
        <v>0</v>
      </c>
      <c r="H23" s="155">
        <f>'Salary Detail (4)'!N61</f>
        <v>0</v>
      </c>
      <c r="I23" s="80">
        <f>'Salary Detail (4)'!O61</f>
        <v>0</v>
      </c>
      <c r="J23" s="333">
        <f>'Salary Detail (4)'!P61</f>
        <v>0</v>
      </c>
      <c r="K23" s="155">
        <f>'Salary Detail (4)'!U61</f>
        <v>0</v>
      </c>
      <c r="L23" s="80">
        <f>'Salary Detail (4)'!V61</f>
        <v>0</v>
      </c>
      <c r="M23" s="332">
        <f>'Salary Detail (4)'!W61</f>
        <v>0</v>
      </c>
      <c r="N23" s="81">
        <f>'Salary Detail (4)'!AB61</f>
        <v>0</v>
      </c>
      <c r="O23" s="80">
        <f>'Salary Detail (4)'!AC61</f>
        <v>0</v>
      </c>
      <c r="P23" s="333">
        <f>'Salary Detail (4)'!AD61</f>
        <v>0</v>
      </c>
      <c r="Q23" s="81">
        <f>'Salary Detail (4)'!AI61</f>
        <v>0</v>
      </c>
      <c r="R23" s="80">
        <f>'Salary Detail (4)'!AJ61</f>
        <v>0</v>
      </c>
      <c r="S23" s="333">
        <f>'Salary Detail (4)'!AK61</f>
        <v>0</v>
      </c>
      <c r="T23" s="155">
        <f>'Salary Detail (4)'!AP61</f>
        <v>0</v>
      </c>
      <c r="U23" s="80">
        <f>'Salary Detail (4)'!AQ61</f>
        <v>0</v>
      </c>
      <c r="V23" s="332">
        <f>'Salary Detail (4)'!AR61</f>
        <v>0</v>
      </c>
      <c r="W23" s="81">
        <f>'Salary Detail (4)'!AW61</f>
        <v>0</v>
      </c>
      <c r="X23" s="80">
        <f>'Salary Detail (4)'!AX61</f>
        <v>0</v>
      </c>
      <c r="Y23" s="333">
        <f>'Salary Detail (4)'!AY61</f>
        <v>0</v>
      </c>
      <c r="Z23" s="81">
        <f>'Salary Detail (4)'!BD61</f>
        <v>0</v>
      </c>
      <c r="AA23" s="80">
        <f>'Salary Detail (4)'!BE61</f>
        <v>0</v>
      </c>
      <c r="AB23" s="333">
        <f>'Salary Detail (4)'!BF61</f>
        <v>0</v>
      </c>
      <c r="AC23" s="81">
        <f>'Salary Detail (4)'!BK61</f>
        <v>0</v>
      </c>
      <c r="AD23" s="80">
        <f>'Salary Detail (4)'!BL61</f>
        <v>0</v>
      </c>
      <c r="AE23" s="333">
        <f>'Salary Detail (4)'!BM61</f>
        <v>0</v>
      </c>
      <c r="AF23" s="81">
        <f>'Salary Detail (4)'!BR61</f>
        <v>0</v>
      </c>
      <c r="AG23" s="80">
        <f>'Salary Detail (4)'!BS61</f>
        <v>0</v>
      </c>
      <c r="AH23" s="333">
        <f>'Salary Detail (4)'!BT61</f>
        <v>0</v>
      </c>
      <c r="AI23" s="321">
        <f t="shared" ref="AI23:AK25" si="2">SUM(E23,H23,K23,N23,Q23,T23,W23,Z23,AC23,AF23)</f>
        <v>0</v>
      </c>
      <c r="AJ23" s="322">
        <f t="shared" si="2"/>
        <v>0</v>
      </c>
      <c r="AK23" s="71">
        <f t="shared" si="2"/>
        <v>0</v>
      </c>
    </row>
    <row r="24" spans="1:38">
      <c r="A24" s="993" t="s">
        <v>326</v>
      </c>
      <c r="B24" s="993"/>
      <c r="C24" s="993"/>
      <c r="D24" s="993"/>
      <c r="E24" s="61">
        <f>'Operating Detail (4)'!C68</f>
        <v>0</v>
      </c>
      <c r="F24" s="62">
        <f>'Operating Detail (4)'!D68</f>
        <v>0</v>
      </c>
      <c r="G24" s="334">
        <f>'Operating Detail (4)'!E68</f>
        <v>0</v>
      </c>
      <c r="H24" s="156">
        <f>'Operating Detail (4)'!F68</f>
        <v>0</v>
      </c>
      <c r="I24" s="62">
        <f>'Operating Detail (4)'!G68</f>
        <v>0</v>
      </c>
      <c r="J24" s="334">
        <f>'Operating Detail (4)'!H68</f>
        <v>0</v>
      </c>
      <c r="K24" s="156">
        <f>'Operating Detail (4)'!I68</f>
        <v>0</v>
      </c>
      <c r="L24" s="62">
        <f>'Operating Detail (4)'!J68</f>
        <v>0</v>
      </c>
      <c r="M24" s="323">
        <f>'Operating Detail (4)'!K68</f>
        <v>0</v>
      </c>
      <c r="N24" s="61">
        <f>'Operating Detail (4)'!L68</f>
        <v>0</v>
      </c>
      <c r="O24" s="62">
        <f>'Operating Detail (4)'!M68</f>
        <v>0</v>
      </c>
      <c r="P24" s="334">
        <f>'Operating Detail (4)'!N68</f>
        <v>0</v>
      </c>
      <c r="Q24" s="61">
        <f>'Operating Detail (4)'!O68</f>
        <v>0</v>
      </c>
      <c r="R24" s="62">
        <f>'Operating Detail (4)'!P68</f>
        <v>0</v>
      </c>
      <c r="S24" s="334">
        <f>'Operating Detail (4)'!Q68</f>
        <v>0</v>
      </c>
      <c r="T24" s="156">
        <f>'Operating Detail (4)'!R68</f>
        <v>0</v>
      </c>
      <c r="U24" s="62">
        <f>'Operating Detail (4)'!S68</f>
        <v>0</v>
      </c>
      <c r="V24" s="323">
        <f>'Operating Detail (4)'!T68</f>
        <v>0</v>
      </c>
      <c r="W24" s="61">
        <f>'Operating Detail (4)'!U68</f>
        <v>0</v>
      </c>
      <c r="X24" s="62">
        <f>'Operating Detail (4)'!V68</f>
        <v>0</v>
      </c>
      <c r="Y24" s="334">
        <f>'Operating Detail (4)'!W68</f>
        <v>0</v>
      </c>
      <c r="Z24" s="61">
        <f>'Operating Detail (4)'!X68</f>
        <v>0</v>
      </c>
      <c r="AA24" s="62">
        <f>'Operating Detail (4)'!Y68</f>
        <v>0</v>
      </c>
      <c r="AB24" s="334">
        <f>'Operating Detail (4)'!Z68</f>
        <v>0</v>
      </c>
      <c r="AC24" s="61">
        <f>'Operating Detail (4)'!AA68</f>
        <v>0</v>
      </c>
      <c r="AD24" s="62">
        <f>'Operating Detail (4)'!AB68</f>
        <v>0</v>
      </c>
      <c r="AE24" s="334">
        <f>'Operating Detail (4)'!AC68</f>
        <v>0</v>
      </c>
      <c r="AF24" s="61">
        <f>'Operating Detail (4)'!AD68</f>
        <v>0</v>
      </c>
      <c r="AG24" s="62">
        <f>'Operating Detail (4)'!AE68</f>
        <v>0</v>
      </c>
      <c r="AH24" s="334">
        <f>'Operating Detail (4)'!AF68</f>
        <v>0</v>
      </c>
      <c r="AI24" s="323">
        <f t="shared" si="2"/>
        <v>0</v>
      </c>
      <c r="AJ24" s="324">
        <f t="shared" si="2"/>
        <v>0</v>
      </c>
      <c r="AK24" s="63">
        <f t="shared" si="2"/>
        <v>0</v>
      </c>
      <c r="AL24" s="64"/>
    </row>
    <row r="25" spans="1:38" s="65" customFormat="1">
      <c r="A25" s="993" t="s">
        <v>306</v>
      </c>
      <c r="B25" s="993"/>
      <c r="C25" s="993"/>
      <c r="D25" s="993"/>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32" t="s">
        <v>307</v>
      </c>
      <c r="B26" s="1132"/>
      <c r="C26" s="1132"/>
      <c r="D26" s="1132"/>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325"/>
      <c r="AJ26" s="326"/>
      <c r="AK26" s="327"/>
    </row>
    <row r="27" spans="1:38">
      <c r="A27" s="993" t="s">
        <v>327</v>
      </c>
      <c r="B27" s="993"/>
      <c r="C27" s="993"/>
      <c r="D27" s="993"/>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27" si="4">SUM(E27,H27,K27,N27,Q27,T27,W27,Z27,AC27,AF27)</f>
        <v>0</v>
      </c>
      <c r="AJ27" s="324">
        <f t="shared" si="4"/>
        <v>0</v>
      </c>
      <c r="AK27" s="63">
        <f t="shared" si="4"/>
        <v>0</v>
      </c>
    </row>
    <row r="28" spans="1:38">
      <c r="A28" s="993" t="s">
        <v>309</v>
      </c>
      <c r="B28" s="993"/>
      <c r="C28" s="993"/>
      <c r="D28" s="993"/>
      <c r="E28" s="335">
        <f>'Operating Detail (4)'!C93</f>
        <v>0</v>
      </c>
      <c r="F28" s="336">
        <f>'Operating Detail (4)'!D93</f>
        <v>0</v>
      </c>
      <c r="G28" s="338">
        <f>'Operating Detail (4)'!E93</f>
        <v>0</v>
      </c>
      <c r="H28" s="339">
        <f>'Operating Detail (4)'!F93</f>
        <v>0</v>
      </c>
      <c r="I28" s="336">
        <f>'Operating Detail (4)'!G93</f>
        <v>0</v>
      </c>
      <c r="J28" s="338">
        <f>'Operating Detail (4)'!H93</f>
        <v>0</v>
      </c>
      <c r="K28" s="339">
        <f>'Operating Detail (4)'!I93</f>
        <v>0</v>
      </c>
      <c r="L28" s="336">
        <f>'Operating Detail (4)'!J93</f>
        <v>0</v>
      </c>
      <c r="M28" s="337">
        <f>'Operating Detail (4)'!K93</f>
        <v>0</v>
      </c>
      <c r="N28" s="335">
        <f>'Operating Detail (4)'!L93</f>
        <v>0</v>
      </c>
      <c r="O28" s="336">
        <f>'Operating Detail (4)'!M93</f>
        <v>0</v>
      </c>
      <c r="P28" s="338">
        <f>'Operating Detail (4)'!N93</f>
        <v>0</v>
      </c>
      <c r="Q28" s="335">
        <f>'Operating Detail (4)'!O93</f>
        <v>0</v>
      </c>
      <c r="R28" s="336">
        <f>'Operating Detail (4)'!P93</f>
        <v>0</v>
      </c>
      <c r="S28" s="338">
        <f>'Operating Detail (4)'!Q93</f>
        <v>0</v>
      </c>
      <c r="T28" s="339">
        <f>'Operating Detail (4)'!R93</f>
        <v>0</v>
      </c>
      <c r="U28" s="336">
        <f>'Operating Detail (4)'!S93</f>
        <v>0</v>
      </c>
      <c r="V28" s="337">
        <f>'Operating Detail (4)'!T93</f>
        <v>0</v>
      </c>
      <c r="W28" s="335">
        <f>'Operating Detail (4)'!U93</f>
        <v>0</v>
      </c>
      <c r="X28" s="336">
        <f>'Operating Detail (4)'!V93</f>
        <v>0</v>
      </c>
      <c r="Y28" s="338">
        <f>'Operating Detail (4)'!W93</f>
        <v>0</v>
      </c>
      <c r="Z28" s="335">
        <f>'Operating Detail (4)'!X93</f>
        <v>0</v>
      </c>
      <c r="AA28" s="336">
        <f>'Operating Detail (4)'!Y93</f>
        <v>0</v>
      </c>
      <c r="AB28" s="338">
        <f>'Operating Detail (4)'!Z93</f>
        <v>0</v>
      </c>
      <c r="AC28" s="335">
        <f>'Operating Detail (4)'!AA93</f>
        <v>0</v>
      </c>
      <c r="AD28" s="336">
        <f>'Operating Detail (4)'!AB93</f>
        <v>0</v>
      </c>
      <c r="AE28" s="338">
        <f>'Operating Detail (4)'!AC93</f>
        <v>0</v>
      </c>
      <c r="AF28" s="335">
        <f>'Operating Detail (4)'!AD93</f>
        <v>0</v>
      </c>
      <c r="AG28" s="336">
        <f>'Operating Detail (4)'!AE93</f>
        <v>0</v>
      </c>
      <c r="AH28" s="338">
        <f>'Operating Detail (4)'!AF93</f>
        <v>0</v>
      </c>
      <c r="AI28" s="323">
        <f t="shared" ref="AI28:AK30" si="5">SUM(E28,H28,K28,N28,Q28,T28,W28,Z28,AC28,AF28)</f>
        <v>0</v>
      </c>
      <c r="AJ28" s="324">
        <f t="shared" si="5"/>
        <v>0</v>
      </c>
      <c r="AK28" s="63">
        <f t="shared" si="5"/>
        <v>0</v>
      </c>
    </row>
    <row r="29" spans="1:38">
      <c r="A29" s="993" t="s">
        <v>328</v>
      </c>
      <c r="B29" s="993"/>
      <c r="C29" s="993"/>
      <c r="D29" s="993"/>
      <c r="E29" s="340">
        <f>'Operating Detail (4)'!C104</f>
        <v>0</v>
      </c>
      <c r="F29" s="336">
        <f>'Operating Detail (4)'!D104</f>
        <v>0</v>
      </c>
      <c r="G29" s="338">
        <f>'Operating Detail (4)'!E104</f>
        <v>0</v>
      </c>
      <c r="H29" s="341">
        <f>'Operating Detail (4)'!F104</f>
        <v>0</v>
      </c>
      <c r="I29" s="336">
        <f>'Operating Detail (4)'!G104</f>
        <v>0</v>
      </c>
      <c r="J29" s="338">
        <f>'Operating Detail (4)'!H104</f>
        <v>0</v>
      </c>
      <c r="K29" s="341">
        <f>'Operating Detail (4)'!I104</f>
        <v>0</v>
      </c>
      <c r="L29" s="336">
        <f>'Operating Detail (4)'!J104</f>
        <v>0</v>
      </c>
      <c r="M29" s="337">
        <f>'Operating Detail (4)'!K104</f>
        <v>0</v>
      </c>
      <c r="N29" s="340">
        <f>'Operating Detail (4)'!L104</f>
        <v>0</v>
      </c>
      <c r="O29" s="336">
        <f>'Operating Detail (4)'!M104</f>
        <v>0</v>
      </c>
      <c r="P29" s="338">
        <f>'Operating Detail (4)'!N104</f>
        <v>0</v>
      </c>
      <c r="Q29" s="340">
        <f>'Operating Detail (4)'!O104</f>
        <v>0</v>
      </c>
      <c r="R29" s="336">
        <f>'Operating Detail (4)'!P104</f>
        <v>0</v>
      </c>
      <c r="S29" s="338">
        <f>'Operating Detail (4)'!Q104</f>
        <v>0</v>
      </c>
      <c r="T29" s="341">
        <f>'Operating Detail (4)'!R104</f>
        <v>0</v>
      </c>
      <c r="U29" s="336">
        <f>'Operating Detail (4)'!S104</f>
        <v>0</v>
      </c>
      <c r="V29" s="337">
        <f>'Operating Detail (4)'!T104</f>
        <v>0</v>
      </c>
      <c r="W29" s="340">
        <f>'Operating Detail (4)'!U104</f>
        <v>0</v>
      </c>
      <c r="X29" s="336">
        <f>'Operating Detail (4)'!V104</f>
        <v>0</v>
      </c>
      <c r="Y29" s="338">
        <f>'Operating Detail (4)'!W104</f>
        <v>0</v>
      </c>
      <c r="Z29" s="340">
        <f>'Operating Detail (4)'!X104</f>
        <v>0</v>
      </c>
      <c r="AA29" s="336">
        <f>'Operating Detail (4)'!Y104</f>
        <v>0</v>
      </c>
      <c r="AB29" s="338">
        <f>'Operating Detail (4)'!Z104</f>
        <v>0</v>
      </c>
      <c r="AC29" s="340">
        <f>'Operating Detail (4)'!AA104</f>
        <v>0</v>
      </c>
      <c r="AD29" s="336">
        <f>'Operating Detail (4)'!AB104</f>
        <v>0</v>
      </c>
      <c r="AE29" s="338">
        <f>'Operating Detail (4)'!AC104</f>
        <v>0</v>
      </c>
      <c r="AF29" s="340">
        <f>'Operating Detail (4)'!AD104</f>
        <v>0</v>
      </c>
      <c r="AG29" s="336">
        <f>'Operating Detail (4)'!AE104</f>
        <v>0</v>
      </c>
      <c r="AH29" s="338">
        <f>'Operating Detail (4)'!AF104</f>
        <v>0</v>
      </c>
      <c r="AI29" s="323">
        <f t="shared" si="5"/>
        <v>0</v>
      </c>
      <c r="AJ29" s="324">
        <f t="shared" si="5"/>
        <v>0</v>
      </c>
      <c r="AK29" s="63">
        <f t="shared" si="5"/>
        <v>0</v>
      </c>
    </row>
    <row r="30" spans="1:38" s="55" customFormat="1">
      <c r="A30" s="993" t="s">
        <v>329</v>
      </c>
      <c r="B30" s="993"/>
      <c r="C30" s="993"/>
      <c r="D30" s="993"/>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5"/>
        <v>0</v>
      </c>
      <c r="AJ30" s="324">
        <f t="shared" si="5"/>
        <v>0</v>
      </c>
      <c r="AK30" s="63">
        <f t="shared" si="5"/>
        <v>0</v>
      </c>
      <c r="AL30" s="217"/>
    </row>
    <row r="31" spans="1:38" s="55" customFormat="1">
      <c r="A31" s="1114" t="s">
        <v>330</v>
      </c>
      <c r="B31" s="1114"/>
      <c r="C31" s="1114"/>
      <c r="D31" s="1114"/>
      <c r="E31" s="342">
        <f t="shared" ref="E31:AH31" si="6">SUM(E25+E27+E28+E29+E30)</f>
        <v>0</v>
      </c>
      <c r="F31" s="343">
        <f t="shared" si="6"/>
        <v>0</v>
      </c>
      <c r="G31" s="345">
        <f t="shared" si="6"/>
        <v>0</v>
      </c>
      <c r="H31" s="346">
        <f t="shared" si="6"/>
        <v>0</v>
      </c>
      <c r="I31" s="343">
        <f t="shared" si="6"/>
        <v>0</v>
      </c>
      <c r="J31" s="345">
        <f t="shared" si="6"/>
        <v>0</v>
      </c>
      <c r="K31" s="346">
        <f t="shared" si="6"/>
        <v>0</v>
      </c>
      <c r="L31" s="343">
        <f t="shared" si="6"/>
        <v>0</v>
      </c>
      <c r="M31" s="344">
        <f t="shared" si="6"/>
        <v>0</v>
      </c>
      <c r="N31" s="342">
        <f t="shared" si="6"/>
        <v>0</v>
      </c>
      <c r="O31" s="343">
        <f t="shared" si="6"/>
        <v>0</v>
      </c>
      <c r="P31" s="345">
        <f t="shared" si="6"/>
        <v>0</v>
      </c>
      <c r="Q31" s="342">
        <f t="shared" si="6"/>
        <v>0</v>
      </c>
      <c r="R31" s="343">
        <f t="shared" si="6"/>
        <v>0</v>
      </c>
      <c r="S31" s="345">
        <f t="shared" si="6"/>
        <v>0</v>
      </c>
      <c r="T31" s="346">
        <f t="shared" si="6"/>
        <v>0</v>
      </c>
      <c r="U31" s="343">
        <f t="shared" si="6"/>
        <v>0</v>
      </c>
      <c r="V31" s="344">
        <f t="shared" si="6"/>
        <v>0</v>
      </c>
      <c r="W31" s="342">
        <f t="shared" si="6"/>
        <v>0</v>
      </c>
      <c r="X31" s="343">
        <f t="shared" si="6"/>
        <v>0</v>
      </c>
      <c r="Y31" s="345">
        <f t="shared" si="6"/>
        <v>0</v>
      </c>
      <c r="Z31" s="342">
        <f t="shared" si="6"/>
        <v>0</v>
      </c>
      <c r="AA31" s="343">
        <f t="shared" si="6"/>
        <v>0</v>
      </c>
      <c r="AB31" s="345">
        <f t="shared" si="6"/>
        <v>0</v>
      </c>
      <c r="AC31" s="342">
        <f t="shared" si="6"/>
        <v>0</v>
      </c>
      <c r="AD31" s="343">
        <f t="shared" si="6"/>
        <v>0</v>
      </c>
      <c r="AE31" s="345">
        <f t="shared" si="6"/>
        <v>0</v>
      </c>
      <c r="AF31" s="342">
        <f t="shared" si="6"/>
        <v>0</v>
      </c>
      <c r="AG31" s="343">
        <f t="shared" si="6"/>
        <v>0</v>
      </c>
      <c r="AH31" s="345">
        <f t="shared" si="6"/>
        <v>0</v>
      </c>
      <c r="AI31" s="489">
        <f>SUM(E31,H31,K31,N31,Q31,T31,W31,Z31,AC31,AF31)</f>
        <v>0</v>
      </c>
      <c r="AJ31" s="331">
        <f>SUM(F31,I31,L31,O31,R31,U31,X31,AA31,AD31,AG31)</f>
        <v>0</v>
      </c>
      <c r="AK31" s="529">
        <f>SUM(G31,J31,M31,P31,S31,V31,Y31,AB31,AE31,AH31)</f>
        <v>0</v>
      </c>
      <c r="AL31" s="217"/>
    </row>
    <row r="32" spans="1:38" ht="11.25" customHeight="1">
      <c r="A32" s="1117"/>
      <c r="B32" s="1117"/>
      <c r="C32" s="1117"/>
      <c r="D32" s="1117"/>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29" t="s">
        <v>313</v>
      </c>
      <c r="B33" s="1113"/>
      <c r="C33" s="1113"/>
      <c r="D33" s="1113"/>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26" t="str">
        <f>IF('+ Summary (1)'!A34:D34&lt;&gt;"",'+ Summary (1)'!A34:D34,"")</f>
        <v/>
      </c>
      <c r="B34" s="1427"/>
      <c r="C34" s="1427"/>
      <c r="D34" s="1427"/>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7">SUM(E34,H34,K34,N34,Q34,T34,W34,Z34,AC34,AF34)</f>
        <v>0</v>
      </c>
      <c r="AJ34" s="329">
        <f t="shared" ref="AJ34" si="8">SUM(F34,I34,L34,O34,R34,U34,X34,AA34,AD34,AG34)</f>
        <v>0</v>
      </c>
      <c r="AK34" s="63">
        <f t="shared" si="7"/>
        <v>0</v>
      </c>
    </row>
    <row r="35" spans="1:38" s="55" customFormat="1">
      <c r="A35" s="1426" t="str">
        <f>IF('+ Summary (1)'!A35:D35&lt;&gt;"",'+ Summary (1)'!A35:D35,"")</f>
        <v/>
      </c>
      <c r="B35" s="1427"/>
      <c r="C35" s="1427"/>
      <c r="D35" s="1427"/>
      <c r="E35" s="309"/>
      <c r="F35" s="310"/>
      <c r="G35" s="338">
        <f t="shared" ref="G35:G45" si="9">E35+F35</f>
        <v>0</v>
      </c>
      <c r="H35" s="313"/>
      <c r="I35" s="310"/>
      <c r="J35" s="338">
        <f t="shared" ref="J35:J45" si="10">H35+I35</f>
        <v>0</v>
      </c>
      <c r="K35" s="313"/>
      <c r="L35" s="310"/>
      <c r="M35" s="337">
        <f t="shared" ref="M35:M45" si="11">K35+L35</f>
        <v>0</v>
      </c>
      <c r="N35" s="309"/>
      <c r="O35" s="310"/>
      <c r="P35" s="338">
        <f t="shared" ref="P35:P45" si="12">N35+O35</f>
        <v>0</v>
      </c>
      <c r="Q35" s="309"/>
      <c r="R35" s="310"/>
      <c r="S35" s="338">
        <f t="shared" ref="S35:S45" si="13">Q35+R35</f>
        <v>0</v>
      </c>
      <c r="T35" s="313"/>
      <c r="U35" s="310"/>
      <c r="V35" s="337">
        <f t="shared" ref="V35:V45" si="14">T35+U35</f>
        <v>0</v>
      </c>
      <c r="W35" s="309"/>
      <c r="X35" s="310"/>
      <c r="Y35" s="338">
        <f t="shared" ref="Y35:Y45" si="15">W35+X35</f>
        <v>0</v>
      </c>
      <c r="Z35" s="309"/>
      <c r="AA35" s="310"/>
      <c r="AB35" s="338">
        <f t="shared" ref="AB35:AB45" si="16">Z35+AA35</f>
        <v>0</v>
      </c>
      <c r="AC35" s="309"/>
      <c r="AD35" s="310"/>
      <c r="AE35" s="338">
        <f t="shared" ref="AE35:AE45" si="17">AC35+AD35</f>
        <v>0</v>
      </c>
      <c r="AF35" s="309"/>
      <c r="AG35" s="310"/>
      <c r="AH35" s="338">
        <f t="shared" ref="AH35:AH45" si="18">AF35+AG35</f>
        <v>0</v>
      </c>
      <c r="AI35" s="323">
        <f t="shared" ref="AI35:AI45" si="19">SUM(E35,H35,K35,N35,Q35,T35,W35,Z35,AC35,AF35)</f>
        <v>0</v>
      </c>
      <c r="AJ35" s="324">
        <f t="shared" ref="AJ35:AJ45" si="20">SUM(F35,I35,L35,O35,R35,U35,X35,AA35,AD35,AG35)</f>
        <v>0</v>
      </c>
      <c r="AK35" s="63">
        <f t="shared" ref="AK35:AK45" si="21">SUM(G35,J35,M35,P35,S35,V35,Y35,AB35,AE35,AH35)</f>
        <v>0</v>
      </c>
    </row>
    <row r="36" spans="1:38" s="55" customFormat="1">
      <c r="A36" s="1426" t="str">
        <f>IF('+ Summary (1)'!A36:D36&lt;&gt;"",'+ Summary (1)'!A36:D36,"")</f>
        <v/>
      </c>
      <c r="B36" s="1427"/>
      <c r="C36" s="1427"/>
      <c r="D36" s="1427"/>
      <c r="E36" s="309"/>
      <c r="F36" s="310"/>
      <c r="G36" s="338">
        <f t="shared" si="9"/>
        <v>0</v>
      </c>
      <c r="H36" s="313"/>
      <c r="I36" s="310"/>
      <c r="J36" s="338">
        <f t="shared" si="10"/>
        <v>0</v>
      </c>
      <c r="K36" s="313"/>
      <c r="L36" s="310"/>
      <c r="M36" s="337">
        <f t="shared" si="11"/>
        <v>0</v>
      </c>
      <c r="N36" s="309"/>
      <c r="O36" s="310"/>
      <c r="P36" s="338">
        <f t="shared" si="12"/>
        <v>0</v>
      </c>
      <c r="Q36" s="309"/>
      <c r="R36" s="310"/>
      <c r="S36" s="338">
        <f t="shared" si="13"/>
        <v>0</v>
      </c>
      <c r="T36" s="313"/>
      <c r="U36" s="310"/>
      <c r="V36" s="337">
        <f t="shared" si="14"/>
        <v>0</v>
      </c>
      <c r="W36" s="309"/>
      <c r="X36" s="310"/>
      <c r="Y36" s="338">
        <f t="shared" si="15"/>
        <v>0</v>
      </c>
      <c r="Z36" s="309"/>
      <c r="AA36" s="310"/>
      <c r="AB36" s="338">
        <f t="shared" si="16"/>
        <v>0</v>
      </c>
      <c r="AC36" s="309"/>
      <c r="AD36" s="310"/>
      <c r="AE36" s="338">
        <f t="shared" si="17"/>
        <v>0</v>
      </c>
      <c r="AF36" s="309"/>
      <c r="AG36" s="310"/>
      <c r="AH36" s="338">
        <f t="shared" si="18"/>
        <v>0</v>
      </c>
      <c r="AI36" s="323">
        <f t="shared" si="19"/>
        <v>0</v>
      </c>
      <c r="AJ36" s="324">
        <f t="shared" si="20"/>
        <v>0</v>
      </c>
      <c r="AK36" s="63">
        <f t="shared" si="21"/>
        <v>0</v>
      </c>
    </row>
    <row r="37" spans="1:38" s="55" customFormat="1">
      <c r="A37" s="1426" t="str">
        <f>IF('+ Summary (1)'!A37:D37&lt;&gt;"",'+ Summary (1)'!A37:D37,"")</f>
        <v/>
      </c>
      <c r="B37" s="1427"/>
      <c r="C37" s="1427"/>
      <c r="D37" s="1427"/>
      <c r="E37" s="309"/>
      <c r="F37" s="310"/>
      <c r="G37" s="338">
        <f t="shared" si="9"/>
        <v>0</v>
      </c>
      <c r="H37" s="313"/>
      <c r="I37" s="310"/>
      <c r="J37" s="338">
        <f t="shared" si="10"/>
        <v>0</v>
      </c>
      <c r="K37" s="313"/>
      <c r="L37" s="310"/>
      <c r="M37" s="337">
        <f t="shared" si="11"/>
        <v>0</v>
      </c>
      <c r="N37" s="309"/>
      <c r="O37" s="310"/>
      <c r="P37" s="338">
        <f t="shared" si="12"/>
        <v>0</v>
      </c>
      <c r="Q37" s="309"/>
      <c r="R37" s="310"/>
      <c r="S37" s="338">
        <f t="shared" si="13"/>
        <v>0</v>
      </c>
      <c r="T37" s="313"/>
      <c r="U37" s="310"/>
      <c r="V37" s="337">
        <f t="shared" si="14"/>
        <v>0</v>
      </c>
      <c r="W37" s="309"/>
      <c r="X37" s="310"/>
      <c r="Y37" s="338">
        <f t="shared" si="15"/>
        <v>0</v>
      </c>
      <c r="Z37" s="309"/>
      <c r="AA37" s="310"/>
      <c r="AB37" s="338">
        <f t="shared" si="16"/>
        <v>0</v>
      </c>
      <c r="AC37" s="309"/>
      <c r="AD37" s="310"/>
      <c r="AE37" s="338">
        <f t="shared" si="17"/>
        <v>0</v>
      </c>
      <c r="AF37" s="309"/>
      <c r="AG37" s="310"/>
      <c r="AH37" s="338">
        <f t="shared" si="18"/>
        <v>0</v>
      </c>
      <c r="AI37" s="323">
        <f t="shared" si="19"/>
        <v>0</v>
      </c>
      <c r="AJ37" s="324">
        <f t="shared" si="20"/>
        <v>0</v>
      </c>
      <c r="AK37" s="63">
        <f t="shared" si="21"/>
        <v>0</v>
      </c>
    </row>
    <row r="38" spans="1:38" s="55" customFormat="1">
      <c r="A38" s="1426" t="str">
        <f>IF('+ Summary (1)'!A38:D38&lt;&gt;"",'+ Summary (1)'!A38:D38,"")</f>
        <v/>
      </c>
      <c r="B38" s="1427"/>
      <c r="C38" s="1427"/>
      <c r="D38" s="1427"/>
      <c r="E38" s="309"/>
      <c r="F38" s="310"/>
      <c r="G38" s="338">
        <f t="shared" si="9"/>
        <v>0</v>
      </c>
      <c r="H38" s="313"/>
      <c r="I38" s="310"/>
      <c r="J38" s="338">
        <f t="shared" si="10"/>
        <v>0</v>
      </c>
      <c r="K38" s="313"/>
      <c r="L38" s="310"/>
      <c r="M38" s="337">
        <f t="shared" si="11"/>
        <v>0</v>
      </c>
      <c r="N38" s="309"/>
      <c r="O38" s="310"/>
      <c r="P38" s="338">
        <f t="shared" si="12"/>
        <v>0</v>
      </c>
      <c r="Q38" s="309"/>
      <c r="R38" s="310"/>
      <c r="S38" s="338">
        <f t="shared" si="13"/>
        <v>0</v>
      </c>
      <c r="T38" s="313"/>
      <c r="U38" s="310"/>
      <c r="V38" s="337">
        <f t="shared" si="14"/>
        <v>0</v>
      </c>
      <c r="W38" s="309"/>
      <c r="X38" s="310"/>
      <c r="Y38" s="338">
        <f t="shared" si="15"/>
        <v>0</v>
      </c>
      <c r="Z38" s="309"/>
      <c r="AA38" s="310"/>
      <c r="AB38" s="338">
        <f t="shared" si="16"/>
        <v>0</v>
      </c>
      <c r="AC38" s="309"/>
      <c r="AD38" s="310"/>
      <c r="AE38" s="338">
        <f t="shared" si="17"/>
        <v>0</v>
      </c>
      <c r="AF38" s="309"/>
      <c r="AG38" s="310"/>
      <c r="AH38" s="338">
        <f t="shared" si="18"/>
        <v>0</v>
      </c>
      <c r="AI38" s="323">
        <f t="shared" si="19"/>
        <v>0</v>
      </c>
      <c r="AJ38" s="324">
        <f t="shared" si="20"/>
        <v>0</v>
      </c>
      <c r="AK38" s="63">
        <f t="shared" si="21"/>
        <v>0</v>
      </c>
    </row>
    <row r="39" spans="1:38" s="55" customFormat="1">
      <c r="A39" s="1426" t="str">
        <f>IF('+ Summary (1)'!A39:D39&lt;&gt;"",'+ Summary (1)'!A39:D39,"")</f>
        <v/>
      </c>
      <c r="B39" s="1427"/>
      <c r="C39" s="1427"/>
      <c r="D39" s="1427"/>
      <c r="E39" s="309"/>
      <c r="F39" s="310"/>
      <c r="G39" s="338">
        <f t="shared" si="9"/>
        <v>0</v>
      </c>
      <c r="H39" s="313"/>
      <c r="I39" s="310"/>
      <c r="J39" s="338">
        <f t="shared" si="10"/>
        <v>0</v>
      </c>
      <c r="K39" s="313"/>
      <c r="L39" s="310"/>
      <c r="M39" s="337">
        <f t="shared" si="11"/>
        <v>0</v>
      </c>
      <c r="N39" s="309"/>
      <c r="O39" s="310"/>
      <c r="P39" s="338">
        <f t="shared" si="12"/>
        <v>0</v>
      </c>
      <c r="Q39" s="309"/>
      <c r="R39" s="310"/>
      <c r="S39" s="338">
        <f t="shared" si="13"/>
        <v>0</v>
      </c>
      <c r="T39" s="313"/>
      <c r="U39" s="310"/>
      <c r="V39" s="337">
        <f t="shared" si="14"/>
        <v>0</v>
      </c>
      <c r="W39" s="309"/>
      <c r="X39" s="310"/>
      <c r="Y39" s="338">
        <f t="shared" si="15"/>
        <v>0</v>
      </c>
      <c r="Z39" s="309"/>
      <c r="AA39" s="310"/>
      <c r="AB39" s="338">
        <f t="shared" si="16"/>
        <v>0</v>
      </c>
      <c r="AC39" s="309"/>
      <c r="AD39" s="310"/>
      <c r="AE39" s="338">
        <f t="shared" si="17"/>
        <v>0</v>
      </c>
      <c r="AF39" s="309"/>
      <c r="AG39" s="310"/>
      <c r="AH39" s="338">
        <f t="shared" si="18"/>
        <v>0</v>
      </c>
      <c r="AI39" s="323">
        <f t="shared" si="19"/>
        <v>0</v>
      </c>
      <c r="AJ39" s="324">
        <f t="shared" si="20"/>
        <v>0</v>
      </c>
      <c r="AK39" s="63">
        <f t="shared" si="21"/>
        <v>0</v>
      </c>
    </row>
    <row r="40" spans="1:38" s="55" customFormat="1">
      <c r="A40" s="1426" t="str">
        <f>IF('+ Summary (1)'!A40:D40&lt;&gt;"",'+ Summary (1)'!A40:D40,"")</f>
        <v/>
      </c>
      <c r="B40" s="1427"/>
      <c r="C40" s="1427"/>
      <c r="D40" s="1427"/>
      <c r="E40" s="309"/>
      <c r="F40" s="310"/>
      <c r="G40" s="338">
        <f t="shared" si="9"/>
        <v>0</v>
      </c>
      <c r="H40" s="313"/>
      <c r="I40" s="310"/>
      <c r="J40" s="338">
        <f t="shared" si="10"/>
        <v>0</v>
      </c>
      <c r="K40" s="313"/>
      <c r="L40" s="310"/>
      <c r="M40" s="337">
        <f t="shared" si="11"/>
        <v>0</v>
      </c>
      <c r="N40" s="309"/>
      <c r="O40" s="310"/>
      <c r="P40" s="338">
        <f t="shared" si="12"/>
        <v>0</v>
      </c>
      <c r="Q40" s="309"/>
      <c r="R40" s="310"/>
      <c r="S40" s="338">
        <f t="shared" si="13"/>
        <v>0</v>
      </c>
      <c r="T40" s="313"/>
      <c r="U40" s="310"/>
      <c r="V40" s="337">
        <f t="shared" si="14"/>
        <v>0</v>
      </c>
      <c r="W40" s="309"/>
      <c r="X40" s="310"/>
      <c r="Y40" s="338">
        <f t="shared" si="15"/>
        <v>0</v>
      </c>
      <c r="Z40" s="309"/>
      <c r="AA40" s="310"/>
      <c r="AB40" s="338">
        <f t="shared" si="16"/>
        <v>0</v>
      </c>
      <c r="AC40" s="309"/>
      <c r="AD40" s="310"/>
      <c r="AE40" s="338">
        <f t="shared" si="17"/>
        <v>0</v>
      </c>
      <c r="AF40" s="309"/>
      <c r="AG40" s="310"/>
      <c r="AH40" s="338">
        <f t="shared" si="18"/>
        <v>0</v>
      </c>
      <c r="AI40" s="323">
        <f t="shared" si="19"/>
        <v>0</v>
      </c>
      <c r="AJ40" s="324">
        <f t="shared" si="20"/>
        <v>0</v>
      </c>
      <c r="AK40" s="63">
        <f t="shared" si="21"/>
        <v>0</v>
      </c>
    </row>
    <row r="41" spans="1:38" s="55" customFormat="1">
      <c r="A41" s="1426" t="str">
        <f>IF('+ Summary (1)'!A41:D41&lt;&gt;"",'+ Summary (1)'!A41:D41,"")</f>
        <v/>
      </c>
      <c r="B41" s="1427"/>
      <c r="C41" s="1427"/>
      <c r="D41" s="1427"/>
      <c r="E41" s="309"/>
      <c r="F41" s="310"/>
      <c r="G41" s="338">
        <f t="shared" si="9"/>
        <v>0</v>
      </c>
      <c r="H41" s="313"/>
      <c r="I41" s="310"/>
      <c r="J41" s="338">
        <f t="shared" si="10"/>
        <v>0</v>
      </c>
      <c r="K41" s="313"/>
      <c r="L41" s="310"/>
      <c r="M41" s="337">
        <f t="shared" si="11"/>
        <v>0</v>
      </c>
      <c r="N41" s="309"/>
      <c r="O41" s="310"/>
      <c r="P41" s="338">
        <f t="shared" si="12"/>
        <v>0</v>
      </c>
      <c r="Q41" s="309"/>
      <c r="R41" s="310"/>
      <c r="S41" s="338">
        <f t="shared" si="13"/>
        <v>0</v>
      </c>
      <c r="T41" s="313"/>
      <c r="U41" s="310"/>
      <c r="V41" s="337">
        <f t="shared" si="14"/>
        <v>0</v>
      </c>
      <c r="W41" s="309"/>
      <c r="X41" s="310"/>
      <c r="Y41" s="338">
        <f t="shared" si="15"/>
        <v>0</v>
      </c>
      <c r="Z41" s="309"/>
      <c r="AA41" s="310"/>
      <c r="AB41" s="338">
        <f t="shared" si="16"/>
        <v>0</v>
      </c>
      <c r="AC41" s="309"/>
      <c r="AD41" s="310"/>
      <c r="AE41" s="338">
        <f t="shared" si="17"/>
        <v>0</v>
      </c>
      <c r="AF41" s="309"/>
      <c r="AG41" s="310"/>
      <c r="AH41" s="338">
        <f t="shared" si="18"/>
        <v>0</v>
      </c>
      <c r="AI41" s="323">
        <f t="shared" si="19"/>
        <v>0</v>
      </c>
      <c r="AJ41" s="324">
        <f t="shared" si="20"/>
        <v>0</v>
      </c>
      <c r="AK41" s="63">
        <f t="shared" si="21"/>
        <v>0</v>
      </c>
    </row>
    <row r="42" spans="1:38" s="55" customFormat="1">
      <c r="A42" s="1426" t="str">
        <f>IF('+ Summary (1)'!A42:D42&lt;&gt;"",'+ Summary (1)'!A42:D42,"")</f>
        <v/>
      </c>
      <c r="B42" s="1427"/>
      <c r="C42" s="1427"/>
      <c r="D42" s="1427"/>
      <c r="E42" s="309"/>
      <c r="F42" s="310"/>
      <c r="G42" s="338">
        <f t="shared" si="9"/>
        <v>0</v>
      </c>
      <c r="H42" s="313"/>
      <c r="I42" s="310"/>
      <c r="J42" s="338">
        <f t="shared" si="10"/>
        <v>0</v>
      </c>
      <c r="K42" s="313"/>
      <c r="L42" s="310"/>
      <c r="M42" s="337">
        <f t="shared" si="11"/>
        <v>0</v>
      </c>
      <c r="N42" s="309"/>
      <c r="O42" s="310"/>
      <c r="P42" s="338">
        <f t="shared" si="12"/>
        <v>0</v>
      </c>
      <c r="Q42" s="309"/>
      <c r="R42" s="310"/>
      <c r="S42" s="338">
        <f t="shared" si="13"/>
        <v>0</v>
      </c>
      <c r="T42" s="313"/>
      <c r="U42" s="310"/>
      <c r="V42" s="337">
        <f t="shared" si="14"/>
        <v>0</v>
      </c>
      <c r="W42" s="309"/>
      <c r="X42" s="310"/>
      <c r="Y42" s="338">
        <f t="shared" si="15"/>
        <v>0</v>
      </c>
      <c r="Z42" s="309"/>
      <c r="AA42" s="310"/>
      <c r="AB42" s="338">
        <f t="shared" si="16"/>
        <v>0</v>
      </c>
      <c r="AC42" s="309"/>
      <c r="AD42" s="310"/>
      <c r="AE42" s="338">
        <f t="shared" si="17"/>
        <v>0</v>
      </c>
      <c r="AF42" s="309"/>
      <c r="AG42" s="310"/>
      <c r="AH42" s="338">
        <f t="shared" si="18"/>
        <v>0</v>
      </c>
      <c r="AI42" s="323">
        <f t="shared" si="19"/>
        <v>0</v>
      </c>
      <c r="AJ42" s="324">
        <f t="shared" si="20"/>
        <v>0</v>
      </c>
      <c r="AK42" s="63">
        <f t="shared" si="21"/>
        <v>0</v>
      </c>
    </row>
    <row r="43" spans="1:38" s="55" customFormat="1">
      <c r="A43" s="1426" t="str">
        <f>IF('+ Summary (1)'!A43:D43&lt;&gt;"",'+ Summary (1)'!A43:D43,"")</f>
        <v/>
      </c>
      <c r="B43" s="1427"/>
      <c r="C43" s="1427"/>
      <c r="D43" s="1427"/>
      <c r="E43" s="309"/>
      <c r="F43" s="310"/>
      <c r="G43" s="338">
        <f t="shared" si="9"/>
        <v>0</v>
      </c>
      <c r="H43" s="313"/>
      <c r="I43" s="310"/>
      <c r="J43" s="338">
        <f t="shared" si="10"/>
        <v>0</v>
      </c>
      <c r="K43" s="313"/>
      <c r="L43" s="310"/>
      <c r="M43" s="337">
        <f t="shared" si="11"/>
        <v>0</v>
      </c>
      <c r="N43" s="309"/>
      <c r="O43" s="310"/>
      <c r="P43" s="338">
        <f t="shared" si="12"/>
        <v>0</v>
      </c>
      <c r="Q43" s="309"/>
      <c r="R43" s="310"/>
      <c r="S43" s="338">
        <f t="shared" si="13"/>
        <v>0</v>
      </c>
      <c r="T43" s="313"/>
      <c r="U43" s="310"/>
      <c r="V43" s="337">
        <f t="shared" si="14"/>
        <v>0</v>
      </c>
      <c r="W43" s="309"/>
      <c r="X43" s="310"/>
      <c r="Y43" s="338">
        <f t="shared" si="15"/>
        <v>0</v>
      </c>
      <c r="Z43" s="309"/>
      <c r="AA43" s="310"/>
      <c r="AB43" s="338">
        <f t="shared" si="16"/>
        <v>0</v>
      </c>
      <c r="AC43" s="309"/>
      <c r="AD43" s="310"/>
      <c r="AE43" s="338">
        <f t="shared" si="17"/>
        <v>0</v>
      </c>
      <c r="AF43" s="309"/>
      <c r="AG43" s="310"/>
      <c r="AH43" s="338">
        <f t="shared" si="18"/>
        <v>0</v>
      </c>
      <c r="AI43" s="323">
        <f t="shared" si="19"/>
        <v>0</v>
      </c>
      <c r="AJ43" s="324">
        <f t="shared" si="20"/>
        <v>0</v>
      </c>
      <c r="AK43" s="63">
        <f t="shared" si="21"/>
        <v>0</v>
      </c>
    </row>
    <row r="44" spans="1:38" s="55" customFormat="1">
      <c r="A44" s="1426" t="str">
        <f>IF('+ Summary (1)'!A44:D44&lt;&gt;"",'+ Summary (1)'!A44:D44,"")</f>
        <v/>
      </c>
      <c r="B44" s="1427"/>
      <c r="C44" s="1427"/>
      <c r="D44" s="1427"/>
      <c r="E44" s="309"/>
      <c r="F44" s="310"/>
      <c r="G44" s="338">
        <f t="shared" si="9"/>
        <v>0</v>
      </c>
      <c r="H44" s="313"/>
      <c r="I44" s="310"/>
      <c r="J44" s="338">
        <f t="shared" si="10"/>
        <v>0</v>
      </c>
      <c r="K44" s="313"/>
      <c r="L44" s="310"/>
      <c r="M44" s="337">
        <f t="shared" si="11"/>
        <v>0</v>
      </c>
      <c r="N44" s="309"/>
      <c r="O44" s="310"/>
      <c r="P44" s="338">
        <f t="shared" si="12"/>
        <v>0</v>
      </c>
      <c r="Q44" s="309"/>
      <c r="R44" s="310"/>
      <c r="S44" s="338">
        <f t="shared" si="13"/>
        <v>0</v>
      </c>
      <c r="T44" s="313"/>
      <c r="U44" s="310"/>
      <c r="V44" s="337">
        <f t="shared" si="14"/>
        <v>0</v>
      </c>
      <c r="W44" s="309"/>
      <c r="X44" s="310"/>
      <c r="Y44" s="338">
        <f t="shared" si="15"/>
        <v>0</v>
      </c>
      <c r="Z44" s="309"/>
      <c r="AA44" s="310"/>
      <c r="AB44" s="338">
        <f t="shared" si="16"/>
        <v>0</v>
      </c>
      <c r="AC44" s="309"/>
      <c r="AD44" s="310"/>
      <c r="AE44" s="338">
        <f t="shared" si="17"/>
        <v>0</v>
      </c>
      <c r="AF44" s="309"/>
      <c r="AG44" s="310"/>
      <c r="AH44" s="338">
        <f t="shared" si="18"/>
        <v>0</v>
      </c>
      <c r="AI44" s="323">
        <f t="shared" si="19"/>
        <v>0</v>
      </c>
      <c r="AJ44" s="324">
        <f t="shared" si="20"/>
        <v>0</v>
      </c>
      <c r="AK44" s="63">
        <f t="shared" si="21"/>
        <v>0</v>
      </c>
    </row>
    <row r="45" spans="1:38" s="55" customFormat="1">
      <c r="A45" s="1426" t="str">
        <f>IF('+ Summary (1)'!A45:D45&lt;&gt;"",'+ Summary (1)'!A45:D45,"")</f>
        <v/>
      </c>
      <c r="B45" s="1427"/>
      <c r="C45" s="1427"/>
      <c r="D45" s="1427"/>
      <c r="E45" s="309"/>
      <c r="F45" s="310"/>
      <c r="G45" s="338">
        <f t="shared" si="9"/>
        <v>0</v>
      </c>
      <c r="H45" s="313"/>
      <c r="I45" s="310"/>
      <c r="J45" s="338">
        <f t="shared" si="10"/>
        <v>0</v>
      </c>
      <c r="K45" s="313"/>
      <c r="L45" s="310"/>
      <c r="M45" s="337">
        <f t="shared" si="11"/>
        <v>0</v>
      </c>
      <c r="N45" s="309"/>
      <c r="O45" s="310"/>
      <c r="P45" s="338">
        <f t="shared" si="12"/>
        <v>0</v>
      </c>
      <c r="Q45" s="309"/>
      <c r="R45" s="310"/>
      <c r="S45" s="338">
        <f t="shared" si="13"/>
        <v>0</v>
      </c>
      <c r="T45" s="313"/>
      <c r="U45" s="310"/>
      <c r="V45" s="337">
        <f t="shared" si="14"/>
        <v>0</v>
      </c>
      <c r="W45" s="309"/>
      <c r="X45" s="310"/>
      <c r="Y45" s="338">
        <f t="shared" si="15"/>
        <v>0</v>
      </c>
      <c r="Z45" s="309"/>
      <c r="AA45" s="310"/>
      <c r="AB45" s="338">
        <f t="shared" si="16"/>
        <v>0</v>
      </c>
      <c r="AC45" s="309"/>
      <c r="AD45" s="310"/>
      <c r="AE45" s="338">
        <f t="shared" si="17"/>
        <v>0</v>
      </c>
      <c r="AF45" s="309"/>
      <c r="AG45" s="310"/>
      <c r="AH45" s="338">
        <f t="shared" si="18"/>
        <v>0</v>
      </c>
      <c r="AI45" s="323">
        <f t="shared" si="19"/>
        <v>0</v>
      </c>
      <c r="AJ45" s="324">
        <f t="shared" si="20"/>
        <v>0</v>
      </c>
      <c r="AK45" s="63">
        <f t="shared" si="21"/>
        <v>0</v>
      </c>
    </row>
    <row r="46" spans="1:38">
      <c r="A46" s="1426" t="str">
        <f>IF('+ Summary (1)'!A46:D46&lt;&gt;"",'+ Summary (1)'!A46:D46,"")</f>
        <v/>
      </c>
      <c r="B46" s="1427"/>
      <c r="C46" s="1427"/>
      <c r="D46" s="1427"/>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7"/>
        <v>0</v>
      </c>
      <c r="AJ46" s="324">
        <f t="shared" si="7"/>
        <v>0</v>
      </c>
      <c r="AK46" s="63">
        <f t="shared" si="7"/>
        <v>0</v>
      </c>
    </row>
    <row r="47" spans="1:38">
      <c r="A47" s="1426" t="str">
        <f>IF('+ Summary (1)'!A47:D47&lt;&gt;"",'+ Summary (1)'!A47:D47,"")</f>
        <v/>
      </c>
      <c r="B47" s="1427"/>
      <c r="C47" s="1427"/>
      <c r="D47" s="1427"/>
      <c r="E47" s="299"/>
      <c r="F47" s="310"/>
      <c r="G47" s="338">
        <f t="shared" ref="G47:G48" si="22">E47+F47</f>
        <v>0</v>
      </c>
      <c r="H47" s="301"/>
      <c r="I47" s="310"/>
      <c r="J47" s="338">
        <f t="shared" ref="J47:J48" si="23">H47+I47</f>
        <v>0</v>
      </c>
      <c r="K47" s="301"/>
      <c r="L47" s="310"/>
      <c r="M47" s="337">
        <f t="shared" ref="M47:M48" si="24">K47+L47</f>
        <v>0</v>
      </c>
      <c r="N47" s="299"/>
      <c r="O47" s="310"/>
      <c r="P47" s="338">
        <f t="shared" ref="P47:P48" si="25">N47+O47</f>
        <v>0</v>
      </c>
      <c r="Q47" s="299"/>
      <c r="R47" s="310"/>
      <c r="S47" s="338">
        <f t="shared" ref="S47:S48" si="26">Q47+R47</f>
        <v>0</v>
      </c>
      <c r="T47" s="301"/>
      <c r="U47" s="310"/>
      <c r="V47" s="337">
        <f t="shared" ref="V47:V48" si="27">T47+U47</f>
        <v>0</v>
      </c>
      <c r="W47" s="299"/>
      <c r="X47" s="310"/>
      <c r="Y47" s="338">
        <f t="shared" ref="Y47:Y48" si="28">W47+X47</f>
        <v>0</v>
      </c>
      <c r="Z47" s="299"/>
      <c r="AA47" s="310"/>
      <c r="AB47" s="338">
        <f t="shared" ref="AB47:AB48" si="29">Z47+AA47</f>
        <v>0</v>
      </c>
      <c r="AC47" s="299"/>
      <c r="AD47" s="310"/>
      <c r="AE47" s="338">
        <f t="shared" ref="AE47:AE48" si="30">AC47+AD47</f>
        <v>0</v>
      </c>
      <c r="AF47" s="299"/>
      <c r="AG47" s="310"/>
      <c r="AH47" s="338">
        <f t="shared" ref="AH47:AH48" si="31">AF47+AG47</f>
        <v>0</v>
      </c>
      <c r="AI47" s="323">
        <f t="shared" ref="AI47:AI48" si="32">SUM(E47,H47,K47,N47,Q47,T47,W47,Z47,AC47,AF47)</f>
        <v>0</v>
      </c>
      <c r="AJ47" s="324">
        <f t="shared" ref="AJ47:AJ48" si="33">SUM(F47,I47,L47,O47,R47,U47,X47,AA47,AD47,AG47)</f>
        <v>0</v>
      </c>
      <c r="AK47" s="63">
        <f t="shared" ref="AK47:AK48" si="34">SUM(G47,J47,M47,P47,S47,V47,Y47,AB47,AE47,AH47)</f>
        <v>0</v>
      </c>
    </row>
    <row r="48" spans="1:38">
      <c r="A48" s="1426" t="str">
        <f>IF('+ Summary (1)'!A48:D48&lt;&gt;"",'+ Summary (1)'!A48:D48,"")</f>
        <v/>
      </c>
      <c r="B48" s="1427"/>
      <c r="C48" s="1427"/>
      <c r="D48" s="1427"/>
      <c r="E48" s="299"/>
      <c r="F48" s="310"/>
      <c r="G48" s="338">
        <f t="shared" si="22"/>
        <v>0</v>
      </c>
      <c r="H48" s="301"/>
      <c r="I48" s="310"/>
      <c r="J48" s="338">
        <f t="shared" si="23"/>
        <v>0</v>
      </c>
      <c r="K48" s="301"/>
      <c r="L48" s="310"/>
      <c r="M48" s="337">
        <f t="shared" si="24"/>
        <v>0</v>
      </c>
      <c r="N48" s="299"/>
      <c r="O48" s="310"/>
      <c r="P48" s="338">
        <f t="shared" si="25"/>
        <v>0</v>
      </c>
      <c r="Q48" s="299"/>
      <c r="R48" s="310"/>
      <c r="S48" s="338">
        <f t="shared" si="26"/>
        <v>0</v>
      </c>
      <c r="T48" s="301"/>
      <c r="U48" s="310"/>
      <c r="V48" s="337">
        <f t="shared" si="27"/>
        <v>0</v>
      </c>
      <c r="W48" s="299"/>
      <c r="X48" s="310"/>
      <c r="Y48" s="338">
        <f t="shared" si="28"/>
        <v>0</v>
      </c>
      <c r="Z48" s="299"/>
      <c r="AA48" s="310"/>
      <c r="AB48" s="338">
        <f t="shared" si="29"/>
        <v>0</v>
      </c>
      <c r="AC48" s="299"/>
      <c r="AD48" s="310"/>
      <c r="AE48" s="338">
        <f t="shared" si="30"/>
        <v>0</v>
      </c>
      <c r="AF48" s="299"/>
      <c r="AG48" s="310"/>
      <c r="AH48" s="338">
        <f t="shared" si="31"/>
        <v>0</v>
      </c>
      <c r="AI48" s="323">
        <f t="shared" si="32"/>
        <v>0</v>
      </c>
      <c r="AJ48" s="324">
        <f t="shared" si="33"/>
        <v>0</v>
      </c>
      <c r="AK48" s="63">
        <f t="shared" si="34"/>
        <v>0</v>
      </c>
    </row>
    <row r="49" spans="1:39">
      <c r="A49" s="1426" t="str">
        <f>IF('+ Summary (1)'!A49:D49&lt;&gt;"",'+ Summary (1)'!A49:D49,"")</f>
        <v/>
      </c>
      <c r="B49" s="1427"/>
      <c r="C49" s="1427"/>
      <c r="D49" s="1427"/>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7"/>
        <v>0</v>
      </c>
      <c r="AJ49" s="324">
        <f t="shared" si="7"/>
        <v>0</v>
      </c>
      <c r="AK49" s="71">
        <f t="shared" si="7"/>
        <v>0</v>
      </c>
    </row>
    <row r="50" spans="1:39">
      <c r="A50" s="1426" t="str">
        <f>IF('+ Summary (1)'!A50:D50&lt;&gt;"",'+ Summary (1)'!A50:D50,"")</f>
        <v/>
      </c>
      <c r="B50" s="1427"/>
      <c r="C50" s="1427"/>
      <c r="D50" s="1427"/>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7"/>
        <v>0</v>
      </c>
      <c r="AJ50" s="324">
        <f t="shared" si="7"/>
        <v>0</v>
      </c>
      <c r="AK50" s="71">
        <f>SUM(G50,J50,M50,P50,S50,V50,Y50,AB50,AE50,AH50)</f>
        <v>0</v>
      </c>
    </row>
    <row r="51" spans="1:39">
      <c r="A51" s="1426" t="str">
        <f>IF('+ Summary (1)'!A51:D51&lt;&gt;"",'+ Summary (1)'!A51:D51,"")</f>
        <v/>
      </c>
      <c r="B51" s="1427"/>
      <c r="C51" s="1427"/>
      <c r="D51" s="1427"/>
      <c r="E51" s="299"/>
      <c r="F51" s="310"/>
      <c r="G51" s="338">
        <f t="shared" ref="G51:G52" si="35">E51+F51</f>
        <v>0</v>
      </c>
      <c r="H51" s="301"/>
      <c r="I51" s="310"/>
      <c r="J51" s="338">
        <f t="shared" ref="J51:J52" si="36">H51+I51</f>
        <v>0</v>
      </c>
      <c r="K51" s="301"/>
      <c r="L51" s="310"/>
      <c r="M51" s="337">
        <f t="shared" ref="M51:M52" si="37">K51+L51</f>
        <v>0</v>
      </c>
      <c r="N51" s="299"/>
      <c r="O51" s="310"/>
      <c r="P51" s="338">
        <f t="shared" ref="P51:P52" si="38">N51+O51</f>
        <v>0</v>
      </c>
      <c r="Q51" s="299"/>
      <c r="R51" s="310"/>
      <c r="S51" s="338">
        <f t="shared" ref="S51:S52" si="39">Q51+R51</f>
        <v>0</v>
      </c>
      <c r="T51" s="301"/>
      <c r="U51" s="310"/>
      <c r="V51" s="337">
        <f t="shared" ref="V51:V52" si="40">T51+U51</f>
        <v>0</v>
      </c>
      <c r="W51" s="299"/>
      <c r="X51" s="310"/>
      <c r="Y51" s="338">
        <f t="shared" ref="Y51:Y52" si="41">W51+X51</f>
        <v>0</v>
      </c>
      <c r="Z51" s="299"/>
      <c r="AA51" s="310"/>
      <c r="AB51" s="338">
        <f t="shared" ref="AB51:AB52" si="42">Z51+AA51</f>
        <v>0</v>
      </c>
      <c r="AC51" s="299"/>
      <c r="AD51" s="310"/>
      <c r="AE51" s="338">
        <f t="shared" ref="AE51:AE52" si="43">AC51+AD51</f>
        <v>0</v>
      </c>
      <c r="AF51" s="299"/>
      <c r="AG51" s="310"/>
      <c r="AH51" s="338">
        <f t="shared" ref="AH51:AH52" si="44">AF51+AG51</f>
        <v>0</v>
      </c>
      <c r="AI51" s="323">
        <f t="shared" si="7"/>
        <v>0</v>
      </c>
      <c r="AJ51" s="324">
        <f t="shared" si="7"/>
        <v>0</v>
      </c>
      <c r="AK51" s="71">
        <f t="shared" si="7"/>
        <v>0</v>
      </c>
    </row>
    <row r="52" spans="1:39">
      <c r="A52" s="1426" t="str">
        <f>IF('+ Summary (1)'!A52:D52&lt;&gt;"",'+ Summary (1)'!A52:D52,"")</f>
        <v/>
      </c>
      <c r="B52" s="1427"/>
      <c r="C52" s="1427"/>
      <c r="D52" s="1427"/>
      <c r="E52" s="299"/>
      <c r="F52" s="310"/>
      <c r="G52" s="338">
        <f t="shared" si="35"/>
        <v>0</v>
      </c>
      <c r="H52" s="301"/>
      <c r="I52" s="310"/>
      <c r="J52" s="338">
        <f t="shared" si="36"/>
        <v>0</v>
      </c>
      <c r="K52" s="301"/>
      <c r="L52" s="310"/>
      <c r="M52" s="337">
        <f t="shared" si="37"/>
        <v>0</v>
      </c>
      <c r="N52" s="299"/>
      <c r="O52" s="310"/>
      <c r="P52" s="338">
        <f t="shared" si="38"/>
        <v>0</v>
      </c>
      <c r="Q52" s="299"/>
      <c r="R52" s="310"/>
      <c r="S52" s="338">
        <f t="shared" si="39"/>
        <v>0</v>
      </c>
      <c r="T52" s="301"/>
      <c r="U52" s="310"/>
      <c r="V52" s="337">
        <f t="shared" si="40"/>
        <v>0</v>
      </c>
      <c r="W52" s="299"/>
      <c r="X52" s="310"/>
      <c r="Y52" s="338">
        <f t="shared" si="41"/>
        <v>0</v>
      </c>
      <c r="Z52" s="299"/>
      <c r="AA52" s="310"/>
      <c r="AB52" s="338">
        <f t="shared" si="42"/>
        <v>0</v>
      </c>
      <c r="AC52" s="299"/>
      <c r="AD52" s="310"/>
      <c r="AE52" s="338">
        <f t="shared" si="43"/>
        <v>0</v>
      </c>
      <c r="AF52" s="299"/>
      <c r="AG52" s="310"/>
      <c r="AH52" s="338">
        <f t="shared" si="44"/>
        <v>0</v>
      </c>
      <c r="AI52" s="323">
        <f t="shared" si="7"/>
        <v>0</v>
      </c>
      <c r="AJ52" s="324">
        <f t="shared" si="7"/>
        <v>0</v>
      </c>
      <c r="AK52" s="71">
        <f t="shared" si="7"/>
        <v>0</v>
      </c>
    </row>
    <row r="53" spans="1:39" s="55" customFormat="1">
      <c r="A53" s="1428" t="s">
        <v>314</v>
      </c>
      <c r="B53" s="1429"/>
      <c r="C53" s="1429"/>
      <c r="D53" s="1429"/>
      <c r="E53" s="748">
        <f t="shared" ref="E53:AH53" si="45">ROUND(SUM(E34:E52),0)</f>
        <v>0</v>
      </c>
      <c r="F53" s="749">
        <f t="shared" si="45"/>
        <v>0</v>
      </c>
      <c r="G53" s="750">
        <f t="shared" si="45"/>
        <v>0</v>
      </c>
      <c r="H53" s="751">
        <f t="shared" si="45"/>
        <v>0</v>
      </c>
      <c r="I53" s="749">
        <f t="shared" si="45"/>
        <v>0</v>
      </c>
      <c r="J53" s="750">
        <f t="shared" si="45"/>
        <v>0</v>
      </c>
      <c r="K53" s="751">
        <f t="shared" si="45"/>
        <v>0</v>
      </c>
      <c r="L53" s="749">
        <f t="shared" si="45"/>
        <v>0</v>
      </c>
      <c r="M53" s="752">
        <f t="shared" si="45"/>
        <v>0</v>
      </c>
      <c r="N53" s="748">
        <f t="shared" si="45"/>
        <v>0</v>
      </c>
      <c r="O53" s="749">
        <f t="shared" si="45"/>
        <v>0</v>
      </c>
      <c r="P53" s="750">
        <f t="shared" si="45"/>
        <v>0</v>
      </c>
      <c r="Q53" s="748">
        <f t="shared" si="45"/>
        <v>0</v>
      </c>
      <c r="R53" s="749">
        <f t="shared" si="45"/>
        <v>0</v>
      </c>
      <c r="S53" s="750">
        <f t="shared" si="45"/>
        <v>0</v>
      </c>
      <c r="T53" s="751">
        <f t="shared" si="45"/>
        <v>0</v>
      </c>
      <c r="U53" s="749">
        <f t="shared" si="45"/>
        <v>0</v>
      </c>
      <c r="V53" s="752">
        <f t="shared" si="45"/>
        <v>0</v>
      </c>
      <c r="W53" s="748">
        <f t="shared" si="45"/>
        <v>0</v>
      </c>
      <c r="X53" s="749">
        <f t="shared" si="45"/>
        <v>0</v>
      </c>
      <c r="Y53" s="750">
        <f t="shared" si="45"/>
        <v>0</v>
      </c>
      <c r="Z53" s="751">
        <f t="shared" si="45"/>
        <v>0</v>
      </c>
      <c r="AA53" s="749">
        <f t="shared" si="45"/>
        <v>0</v>
      </c>
      <c r="AB53" s="750">
        <f t="shared" si="45"/>
        <v>0</v>
      </c>
      <c r="AC53" s="748">
        <f t="shared" si="45"/>
        <v>0</v>
      </c>
      <c r="AD53" s="749">
        <f t="shared" si="45"/>
        <v>0</v>
      </c>
      <c r="AE53" s="750">
        <f t="shared" si="45"/>
        <v>0</v>
      </c>
      <c r="AF53" s="748">
        <f t="shared" si="45"/>
        <v>0</v>
      </c>
      <c r="AG53" s="749">
        <f t="shared" si="45"/>
        <v>0</v>
      </c>
      <c r="AH53" s="755">
        <f t="shared" si="45"/>
        <v>0</v>
      </c>
      <c r="AI53" s="760">
        <f>SUM(E53,H53,K53,N53,Q53,T53,W53,Z53,AC53,AF53)</f>
        <v>0</v>
      </c>
      <c r="AJ53" s="761">
        <f>SUM(F53,I53,L53,O53,R53,U53,X53,AA53,AD53,AG53)</f>
        <v>0</v>
      </c>
      <c r="AK53" s="753">
        <f>SUM(G53,J53,M53,P53,S53,V53,Y53,AB53,AE53,AH53)</f>
        <v>0</v>
      </c>
      <c r="AL53" s="218"/>
      <c r="AM53" s="218"/>
    </row>
    <row r="54" spans="1:39" ht="9" customHeight="1">
      <c r="A54" s="1117"/>
      <c r="B54" s="1117"/>
      <c r="C54" s="1117"/>
      <c r="D54" s="1117"/>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352"/>
    </row>
    <row r="55" spans="1:39" ht="15.75" customHeight="1">
      <c r="A55" s="1113" t="s">
        <v>315</v>
      </c>
      <c r="B55" s="1113"/>
      <c r="C55" s="1113"/>
      <c r="D55" s="1113"/>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993" t="str">
        <f>IF('+ Summary (1)'!A56:D56&lt;&gt;"",'+ Summary (1)'!A56:D56,"")</f>
        <v/>
      </c>
      <c r="B56" s="993"/>
      <c r="C56" s="993"/>
      <c r="D56" s="993"/>
      <c r="E56" s="299"/>
      <c r="F56" s="300"/>
      <c r="G56" s="521">
        <f t="shared" ref="G56:G59" si="46">E56+F56</f>
        <v>0</v>
      </c>
      <c r="H56" s="301"/>
      <c r="I56" s="300"/>
      <c r="J56" s="521">
        <f t="shared" ref="J56:J59" si="47">H56+I56</f>
        <v>0</v>
      </c>
      <c r="K56" s="301"/>
      <c r="L56" s="300"/>
      <c r="M56" s="522">
        <f t="shared" ref="M56:M59" si="48">K56+L56</f>
        <v>0</v>
      </c>
      <c r="N56" s="299"/>
      <c r="O56" s="300"/>
      <c r="P56" s="521">
        <f t="shared" ref="P56:P59" si="49">N56+O56</f>
        <v>0</v>
      </c>
      <c r="Q56" s="299"/>
      <c r="R56" s="300"/>
      <c r="S56" s="521">
        <f t="shared" ref="S56:S59" si="50">Q56+R56</f>
        <v>0</v>
      </c>
      <c r="T56" s="301"/>
      <c r="U56" s="300"/>
      <c r="V56" s="522">
        <f t="shared" ref="V56:V59" si="51">T56+U56</f>
        <v>0</v>
      </c>
      <c r="W56" s="299"/>
      <c r="X56" s="300"/>
      <c r="Y56" s="521">
        <f t="shared" ref="Y56:Y59" si="52">W56+X56</f>
        <v>0</v>
      </c>
      <c r="Z56" s="299"/>
      <c r="AA56" s="300"/>
      <c r="AB56" s="521">
        <f t="shared" ref="AB56:AB59" si="53">Z56+AA56</f>
        <v>0</v>
      </c>
      <c r="AC56" s="299"/>
      <c r="AD56" s="300"/>
      <c r="AE56" s="521">
        <f t="shared" ref="AE56:AE59" si="54">AC56+AD56</f>
        <v>0</v>
      </c>
      <c r="AF56" s="299"/>
      <c r="AG56" s="300"/>
      <c r="AH56" s="521">
        <f t="shared" ref="AH56:AH59" si="55">AF56+AG56</f>
        <v>0</v>
      </c>
      <c r="AI56" s="522">
        <f t="shared" ref="AI56:AK62" si="56">SUM(E56,H56,K56,N56,Q56,T56,W56,Z56,AC56,AF56)</f>
        <v>0</v>
      </c>
      <c r="AJ56" s="219">
        <f t="shared" si="56"/>
        <v>0</v>
      </c>
      <c r="AK56" s="521">
        <f t="shared" si="56"/>
        <v>0</v>
      </c>
      <c r="AM56" s="64"/>
    </row>
    <row r="57" spans="1:39">
      <c r="A57" s="993" t="str">
        <f>IF('+ Summary (1)'!A57:D57&lt;&gt;"",'+ Summary (1)'!A57:D57,"")</f>
        <v/>
      </c>
      <c r="B57" s="993"/>
      <c r="C57" s="993"/>
      <c r="D57" s="993"/>
      <c r="E57" s="299"/>
      <c r="F57" s="300"/>
      <c r="G57" s="521">
        <f t="shared" si="46"/>
        <v>0</v>
      </c>
      <c r="H57" s="301"/>
      <c r="I57" s="300"/>
      <c r="J57" s="521">
        <f t="shared" si="47"/>
        <v>0</v>
      </c>
      <c r="K57" s="301"/>
      <c r="L57" s="300"/>
      <c r="M57" s="522">
        <f t="shared" si="48"/>
        <v>0</v>
      </c>
      <c r="N57" s="299"/>
      <c r="O57" s="300"/>
      <c r="P57" s="521">
        <f t="shared" si="49"/>
        <v>0</v>
      </c>
      <c r="Q57" s="299"/>
      <c r="R57" s="300"/>
      <c r="S57" s="521">
        <f t="shared" si="50"/>
        <v>0</v>
      </c>
      <c r="T57" s="301"/>
      <c r="U57" s="300"/>
      <c r="V57" s="522">
        <f t="shared" si="51"/>
        <v>0</v>
      </c>
      <c r="W57" s="299"/>
      <c r="X57" s="300"/>
      <c r="Y57" s="521">
        <f t="shared" si="52"/>
        <v>0</v>
      </c>
      <c r="Z57" s="299"/>
      <c r="AA57" s="300"/>
      <c r="AB57" s="521">
        <f t="shared" si="53"/>
        <v>0</v>
      </c>
      <c r="AC57" s="299"/>
      <c r="AD57" s="300"/>
      <c r="AE57" s="521">
        <f t="shared" si="54"/>
        <v>0</v>
      </c>
      <c r="AF57" s="299"/>
      <c r="AG57" s="300"/>
      <c r="AH57" s="521">
        <f t="shared" si="55"/>
        <v>0</v>
      </c>
      <c r="AI57" s="522">
        <f t="shared" si="56"/>
        <v>0</v>
      </c>
      <c r="AJ57" s="523">
        <f t="shared" si="56"/>
        <v>0</v>
      </c>
      <c r="AK57" s="71">
        <f t="shared" si="56"/>
        <v>0</v>
      </c>
      <c r="AM57" s="64"/>
    </row>
    <row r="58" spans="1:39">
      <c r="A58" s="993" t="str">
        <f>IF('+ Summary (1)'!A58:D58&lt;&gt;"",'+ Summary (1)'!A58:D58,"")</f>
        <v/>
      </c>
      <c r="B58" s="993"/>
      <c r="C58" s="993"/>
      <c r="D58" s="993"/>
      <c r="E58" s="299"/>
      <c r="F58" s="300"/>
      <c r="G58" s="521">
        <f t="shared" si="46"/>
        <v>0</v>
      </c>
      <c r="H58" s="301"/>
      <c r="I58" s="300"/>
      <c r="J58" s="521">
        <f t="shared" si="47"/>
        <v>0</v>
      </c>
      <c r="K58" s="301"/>
      <c r="L58" s="300"/>
      <c r="M58" s="522">
        <f t="shared" si="48"/>
        <v>0</v>
      </c>
      <c r="N58" s="299"/>
      <c r="O58" s="300"/>
      <c r="P58" s="521">
        <f t="shared" si="49"/>
        <v>0</v>
      </c>
      <c r="Q58" s="299"/>
      <c r="R58" s="300"/>
      <c r="S58" s="521">
        <f t="shared" si="50"/>
        <v>0</v>
      </c>
      <c r="T58" s="301"/>
      <c r="U58" s="300"/>
      <c r="V58" s="522">
        <f t="shared" si="51"/>
        <v>0</v>
      </c>
      <c r="W58" s="299"/>
      <c r="X58" s="300"/>
      <c r="Y58" s="521">
        <f t="shared" si="52"/>
        <v>0</v>
      </c>
      <c r="Z58" s="299"/>
      <c r="AA58" s="300"/>
      <c r="AB58" s="521">
        <f t="shared" si="53"/>
        <v>0</v>
      </c>
      <c r="AC58" s="299"/>
      <c r="AD58" s="300"/>
      <c r="AE58" s="521">
        <f t="shared" si="54"/>
        <v>0</v>
      </c>
      <c r="AF58" s="299"/>
      <c r="AG58" s="300"/>
      <c r="AH58" s="521">
        <f t="shared" si="55"/>
        <v>0</v>
      </c>
      <c r="AI58" s="522">
        <f t="shared" si="56"/>
        <v>0</v>
      </c>
      <c r="AJ58" s="523">
        <f t="shared" si="56"/>
        <v>0</v>
      </c>
      <c r="AK58" s="71">
        <f t="shared" si="56"/>
        <v>0</v>
      </c>
    </row>
    <row r="59" spans="1:39">
      <c r="A59" s="993" t="str">
        <f>IF('+ Summary (1)'!A59:D59&lt;&gt;"",'+ Summary (1)'!A59:D59,"")</f>
        <v/>
      </c>
      <c r="B59" s="993"/>
      <c r="C59" s="993"/>
      <c r="D59" s="993"/>
      <c r="E59" s="299"/>
      <c r="F59" s="300"/>
      <c r="G59" s="521">
        <f t="shared" si="46"/>
        <v>0</v>
      </c>
      <c r="H59" s="301"/>
      <c r="I59" s="300"/>
      <c r="J59" s="521">
        <f t="shared" si="47"/>
        <v>0</v>
      </c>
      <c r="K59" s="301"/>
      <c r="L59" s="300"/>
      <c r="M59" s="522">
        <f t="shared" si="48"/>
        <v>0</v>
      </c>
      <c r="N59" s="299"/>
      <c r="O59" s="300"/>
      <c r="P59" s="521">
        <f t="shared" si="49"/>
        <v>0</v>
      </c>
      <c r="Q59" s="299"/>
      <c r="R59" s="300"/>
      <c r="S59" s="521">
        <f t="shared" si="50"/>
        <v>0</v>
      </c>
      <c r="T59" s="301"/>
      <c r="U59" s="300"/>
      <c r="V59" s="522">
        <f t="shared" si="51"/>
        <v>0</v>
      </c>
      <c r="W59" s="299"/>
      <c r="X59" s="300"/>
      <c r="Y59" s="521">
        <f t="shared" si="52"/>
        <v>0</v>
      </c>
      <c r="Z59" s="299"/>
      <c r="AA59" s="300"/>
      <c r="AB59" s="521">
        <f t="shared" si="53"/>
        <v>0</v>
      </c>
      <c r="AC59" s="299"/>
      <c r="AD59" s="300"/>
      <c r="AE59" s="521">
        <f t="shared" si="54"/>
        <v>0</v>
      </c>
      <c r="AF59" s="299"/>
      <c r="AG59" s="300"/>
      <c r="AH59" s="521">
        <f t="shared" si="55"/>
        <v>0</v>
      </c>
      <c r="AI59" s="522">
        <f t="shared" si="56"/>
        <v>0</v>
      </c>
      <c r="AJ59" s="523">
        <f t="shared" si="56"/>
        <v>0</v>
      </c>
      <c r="AK59" s="71">
        <f t="shared" si="56"/>
        <v>0</v>
      </c>
    </row>
    <row r="60" spans="1:39" ht="18" customHeight="1">
      <c r="A60" s="1114" t="s">
        <v>316</v>
      </c>
      <c r="B60" s="1114"/>
      <c r="C60" s="1114"/>
      <c r="D60" s="1114"/>
      <c r="E60" s="353">
        <f t="shared" ref="E60:AH60" si="57">ROUND(SUM(E55:E59),0)</f>
        <v>0</v>
      </c>
      <c r="F60" s="354">
        <f t="shared" si="57"/>
        <v>0</v>
      </c>
      <c r="G60" s="355">
        <f t="shared" si="57"/>
        <v>0</v>
      </c>
      <c r="H60" s="356">
        <f t="shared" si="57"/>
        <v>0</v>
      </c>
      <c r="I60" s="354">
        <f t="shared" si="57"/>
        <v>0</v>
      </c>
      <c r="J60" s="355">
        <f t="shared" si="57"/>
        <v>0</v>
      </c>
      <c r="K60" s="356">
        <f t="shared" si="57"/>
        <v>0</v>
      </c>
      <c r="L60" s="354">
        <f t="shared" si="57"/>
        <v>0</v>
      </c>
      <c r="M60" s="328">
        <f t="shared" si="57"/>
        <v>0</v>
      </c>
      <c r="N60" s="353">
        <f t="shared" si="57"/>
        <v>0</v>
      </c>
      <c r="O60" s="354">
        <f t="shared" si="57"/>
        <v>0</v>
      </c>
      <c r="P60" s="355">
        <f t="shared" si="57"/>
        <v>0</v>
      </c>
      <c r="Q60" s="353">
        <f t="shared" si="57"/>
        <v>0</v>
      </c>
      <c r="R60" s="354">
        <f t="shared" si="57"/>
        <v>0</v>
      </c>
      <c r="S60" s="355">
        <f t="shared" si="57"/>
        <v>0</v>
      </c>
      <c r="T60" s="356">
        <f t="shared" si="57"/>
        <v>0</v>
      </c>
      <c r="U60" s="354">
        <f t="shared" si="57"/>
        <v>0</v>
      </c>
      <c r="V60" s="328">
        <f t="shared" si="57"/>
        <v>0</v>
      </c>
      <c r="W60" s="353">
        <f t="shared" si="57"/>
        <v>0</v>
      </c>
      <c r="X60" s="354">
        <f t="shared" si="57"/>
        <v>0</v>
      </c>
      <c r="Y60" s="355">
        <f t="shared" si="57"/>
        <v>0</v>
      </c>
      <c r="Z60" s="353">
        <f t="shared" si="57"/>
        <v>0</v>
      </c>
      <c r="AA60" s="354">
        <f t="shared" si="57"/>
        <v>0</v>
      </c>
      <c r="AB60" s="355">
        <f t="shared" si="57"/>
        <v>0</v>
      </c>
      <c r="AC60" s="353">
        <f t="shared" si="57"/>
        <v>0</v>
      </c>
      <c r="AD60" s="354">
        <f t="shared" si="57"/>
        <v>0</v>
      </c>
      <c r="AE60" s="355">
        <f t="shared" si="57"/>
        <v>0</v>
      </c>
      <c r="AF60" s="353">
        <f t="shared" si="57"/>
        <v>0</v>
      </c>
      <c r="AG60" s="354">
        <f t="shared" si="57"/>
        <v>0</v>
      </c>
      <c r="AH60" s="355">
        <f t="shared" si="57"/>
        <v>0</v>
      </c>
      <c r="AI60" s="328">
        <f t="shared" si="56"/>
        <v>0</v>
      </c>
      <c r="AJ60" s="329">
        <f t="shared" si="56"/>
        <v>0</v>
      </c>
      <c r="AK60" s="70">
        <f t="shared" si="56"/>
        <v>0</v>
      </c>
    </row>
    <row r="61" spans="1:39" ht="18" customHeight="1">
      <c r="A61" s="1114"/>
      <c r="B61" s="1114"/>
      <c r="C61" s="1114"/>
      <c r="D61" s="1114"/>
      <c r="E61" s="332"/>
      <c r="F61" s="330"/>
      <c r="G61" s="820"/>
      <c r="H61" s="820"/>
      <c r="I61" s="330"/>
      <c r="J61" s="820"/>
      <c r="K61" s="820"/>
      <c r="L61" s="330"/>
      <c r="M61" s="820"/>
      <c r="N61" s="820"/>
      <c r="O61" s="330"/>
      <c r="P61" s="820"/>
      <c r="Q61" s="820"/>
      <c r="R61" s="330"/>
      <c r="S61" s="820"/>
      <c r="T61" s="820"/>
      <c r="U61" s="330"/>
      <c r="V61" s="820"/>
      <c r="W61" s="820"/>
      <c r="X61" s="330"/>
      <c r="Y61" s="820"/>
      <c r="Z61" s="820"/>
      <c r="AA61" s="330"/>
      <c r="AB61" s="820"/>
      <c r="AC61" s="820"/>
      <c r="AD61" s="330"/>
      <c r="AE61" s="820"/>
      <c r="AF61" s="820"/>
      <c r="AG61" s="330"/>
      <c r="AH61" s="820"/>
      <c r="AI61" s="820"/>
      <c r="AJ61" s="330"/>
      <c r="AK61" s="833"/>
    </row>
    <row r="62" spans="1:39" s="55" customFormat="1" ht="18" customHeight="1">
      <c r="A62" s="1114" t="s">
        <v>317</v>
      </c>
      <c r="B62" s="1114"/>
      <c r="C62" s="1114"/>
      <c r="D62" s="1114"/>
      <c r="E62" s="815">
        <f>E53+E60</f>
        <v>0</v>
      </c>
      <c r="F62" s="449">
        <f t="shared" ref="F62:AH62" si="58">F53+F60</f>
        <v>0</v>
      </c>
      <c r="G62" s="816">
        <f t="shared" si="58"/>
        <v>0</v>
      </c>
      <c r="H62" s="449">
        <f t="shared" si="58"/>
        <v>0</v>
      </c>
      <c r="I62" s="449">
        <f t="shared" si="58"/>
        <v>0</v>
      </c>
      <c r="J62" s="816">
        <f t="shared" si="58"/>
        <v>0</v>
      </c>
      <c r="K62" s="449">
        <f t="shared" si="58"/>
        <v>0</v>
      </c>
      <c r="L62" s="449">
        <f t="shared" si="58"/>
        <v>0</v>
      </c>
      <c r="M62" s="448">
        <f t="shared" si="58"/>
        <v>0</v>
      </c>
      <c r="N62" s="815">
        <f t="shared" si="58"/>
        <v>0</v>
      </c>
      <c r="O62" s="449">
        <f t="shared" si="58"/>
        <v>0</v>
      </c>
      <c r="P62" s="816">
        <f t="shared" si="58"/>
        <v>0</v>
      </c>
      <c r="Q62" s="815">
        <f t="shared" si="58"/>
        <v>0</v>
      </c>
      <c r="R62" s="449">
        <f t="shared" si="58"/>
        <v>0</v>
      </c>
      <c r="S62" s="816">
        <f t="shared" si="58"/>
        <v>0</v>
      </c>
      <c r="T62" s="449">
        <f t="shared" si="58"/>
        <v>0</v>
      </c>
      <c r="U62" s="449">
        <f t="shared" si="58"/>
        <v>0</v>
      </c>
      <c r="V62" s="448">
        <f t="shared" si="58"/>
        <v>0</v>
      </c>
      <c r="W62" s="815">
        <f t="shared" si="58"/>
        <v>0</v>
      </c>
      <c r="X62" s="449">
        <f t="shared" si="58"/>
        <v>0</v>
      </c>
      <c r="Y62" s="816">
        <f t="shared" si="58"/>
        <v>0</v>
      </c>
      <c r="Z62" s="815">
        <f t="shared" si="58"/>
        <v>0</v>
      </c>
      <c r="AA62" s="449">
        <f t="shared" si="58"/>
        <v>0</v>
      </c>
      <c r="AB62" s="816">
        <f t="shared" si="58"/>
        <v>0</v>
      </c>
      <c r="AC62" s="815">
        <f t="shared" si="58"/>
        <v>0</v>
      </c>
      <c r="AD62" s="449">
        <f t="shared" si="58"/>
        <v>0</v>
      </c>
      <c r="AE62" s="816">
        <f t="shared" si="58"/>
        <v>0</v>
      </c>
      <c r="AF62" s="815">
        <f t="shared" si="58"/>
        <v>0</v>
      </c>
      <c r="AG62" s="449">
        <f t="shared" si="58"/>
        <v>0</v>
      </c>
      <c r="AH62" s="816">
        <f t="shared" si="58"/>
        <v>0</v>
      </c>
      <c r="AI62" s="448">
        <f t="shared" si="56"/>
        <v>0</v>
      </c>
      <c r="AJ62" s="324">
        <f t="shared" si="56"/>
        <v>0</v>
      </c>
      <c r="AK62" s="528">
        <f>SUM(G62,J62,M62,P62,S62,V62,Y62,AB62,AE62,AH62)</f>
        <v>0</v>
      </c>
    </row>
    <row r="63" spans="1:39">
      <c r="A63" s="993" t="s">
        <v>318</v>
      </c>
      <c r="B63" s="993"/>
      <c r="C63" s="993"/>
      <c r="D63" s="993"/>
      <c r="E63" s="335">
        <f>IF(AND(E62-E31&gt;-2,E62-E31&lt;2),0,E62-E31)</f>
        <v>0</v>
      </c>
      <c r="F63" s="350"/>
      <c r="G63" s="351">
        <f>IF(AND(G62-G31&gt;-2,G62-G31&lt;2),0,G62-G31)</f>
        <v>0</v>
      </c>
      <c r="H63" s="581">
        <f>IF(AND(H62-H31&gt;-2,H62-H31&lt;2),0,H62-H31)</f>
        <v>0</v>
      </c>
      <c r="I63" s="578"/>
      <c r="J63" s="580">
        <f>IF(AND(J62-J31&gt;-2,J62-J31&lt;2),0,J62-J31)</f>
        <v>0</v>
      </c>
      <c r="K63" s="581">
        <f>IF(AND(K62-K31&gt;-2,K62-K31&lt;2),0,K62-K31)</f>
        <v>0</v>
      </c>
      <c r="L63" s="578"/>
      <c r="M63" s="582">
        <f>IF(AND(M62-M31&gt;-2,M62-M31&lt;2),0,M62-M31)</f>
        <v>0</v>
      </c>
      <c r="N63" s="579">
        <f>IF(AND(N62-N31&gt;-2,N62-N31&lt;2),0,N62-N31)</f>
        <v>0</v>
      </c>
      <c r="O63" s="578"/>
      <c r="P63" s="580">
        <f>IF(AND(P62-P31&gt;-2,P62-P31&lt;2),0,P62-P31)</f>
        <v>0</v>
      </c>
      <c r="Q63" s="579">
        <f>IF(AND(Q62-Q31&gt;-2,Q62-Q31&lt;2),0,Q62-Q31)</f>
        <v>0</v>
      </c>
      <c r="R63" s="578"/>
      <c r="S63" s="580">
        <f>IF(AND(S62-S31&gt;-2,S62-S31&lt;2),0,S62-S31)</f>
        <v>0</v>
      </c>
      <c r="T63" s="581">
        <f>IF(AND(T62-T31&gt;-2,T62-T31&lt;2),0,T62-T31)</f>
        <v>0</v>
      </c>
      <c r="U63" s="578"/>
      <c r="V63" s="582">
        <f>IF(AND(V62-V31&gt;-2,V62-V31&lt;2),0,V62-V31)</f>
        <v>0</v>
      </c>
      <c r="W63" s="579">
        <f>IF(AND(W62-W31&gt;-2,W62-W31&lt;2),0,W62-W31)</f>
        <v>0</v>
      </c>
      <c r="X63" s="578"/>
      <c r="Y63" s="580">
        <f>IF(AND(Y62-Y31&gt;-2,Y62-Y31&lt;2),0,Y62-Y31)</f>
        <v>0</v>
      </c>
      <c r="Z63" s="579">
        <f>IF(AND(Z62-Z31&gt;-2,Z62-Z31&lt;2),0,Z62-Z31)</f>
        <v>0</v>
      </c>
      <c r="AA63" s="578"/>
      <c r="AB63" s="580">
        <f>IF(AND(AB62-AB31&gt;-2,AB62-AB31&lt;2),0,AB62-AB31)</f>
        <v>0</v>
      </c>
      <c r="AC63" s="579">
        <f>IF(AND(AC62-AC31&gt;-2,AC62-AC31&lt;2),0,AC62-AC31)</f>
        <v>0</v>
      </c>
      <c r="AD63" s="578"/>
      <c r="AE63" s="580">
        <f>IF(AND(AE62-AE31&gt;-2,AE62-AE31&lt;2),0,AE62-AE31)</f>
        <v>0</v>
      </c>
      <c r="AF63" s="579">
        <f>IF(AND(AF62-AF31&gt;-2,AF62-AF31&lt;2),0,AF62-AF31)</f>
        <v>0</v>
      </c>
      <c r="AG63" s="578"/>
      <c r="AH63" s="580">
        <f>IF(AND(AH62-AH31&gt;-2,AH62-AH31&lt;2),0,AH62-AH31)</f>
        <v>0</v>
      </c>
      <c r="AI63" s="328">
        <f>IF(AND(AI62-AI31&gt;-4,AI62-AI31&lt;4),0,AI62-AI31)</f>
        <v>0</v>
      </c>
      <c r="AJ63" s="329"/>
      <c r="AK63" s="583">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5" t="s">
        <v>320</v>
      </c>
      <c r="B67" s="1122" t="str">
        <f>IF('+ Summary (1)'!B67:E67&lt;&gt;"",'+ Summary (1)'!B67:E67,"")</f>
        <v/>
      </c>
      <c r="C67" s="1084"/>
      <c r="D67" s="1123"/>
      <c r="E67" s="82"/>
    </row>
    <row r="68" spans="1:35">
      <c r="A68" s="845" t="s">
        <v>321</v>
      </c>
      <c r="B68" s="1122" t="str">
        <f>IF('+ Summary (1)'!B68:E68&lt;&gt;"",'+ Summary (1)'!B68:E68,"")</f>
        <v/>
      </c>
      <c r="C68" s="1084"/>
      <c r="D68" s="1123"/>
      <c r="E68" s="82"/>
    </row>
    <row r="69" spans="1:35" ht="17.25" customHeight="1">
      <c r="A69" s="845" t="s">
        <v>322</v>
      </c>
      <c r="B69" s="1122" t="str">
        <f>IF('+ Summary (1)'!B69:E69&lt;&gt;"",'+ Summary (1)'!B69:E69,"")</f>
        <v/>
      </c>
      <c r="C69" s="1084"/>
      <c r="D69" s="1123"/>
      <c r="E69" s="82"/>
      <c r="AH69" s="79"/>
    </row>
    <row r="70" spans="1:35" ht="17.25" customHeight="1">
      <c r="A70" s="845" t="s">
        <v>323</v>
      </c>
      <c r="B70" s="1122" t="str">
        <f>IF('+ Summary (1)'!B70:E70&lt;&gt;"",'+ Summary (1)'!B70:E70,"")</f>
        <v/>
      </c>
      <c r="C70" s="1084"/>
      <c r="D70" s="1123"/>
      <c r="E70" s="82"/>
      <c r="AH70" s="79"/>
    </row>
    <row r="71" spans="1:35" ht="15.75" customHeight="1">
      <c r="A71" s="1114"/>
      <c r="B71" s="1114"/>
      <c r="C71" s="1114"/>
      <c r="D71" s="847"/>
      <c r="E71" s="228"/>
    </row>
    <row r="72" spans="1:35">
      <c r="A72" s="1108" t="s">
        <v>324</v>
      </c>
      <c r="B72" s="1109"/>
      <c r="C72" s="1110">
        <f>'+ Summary (1)'!C72:D72</f>
        <v>45000</v>
      </c>
      <c r="D72" s="1111"/>
    </row>
    <row r="87" spans="1:37">
      <c r="A87" s="75" t="s">
        <v>269</v>
      </c>
      <c r="B87" s="75"/>
      <c r="C87" s="75"/>
      <c r="D87" s="75"/>
      <c r="E87" s="75">
        <v>1</v>
      </c>
      <c r="F87" s="75">
        <v>1</v>
      </c>
      <c r="G87" s="75">
        <v>1</v>
      </c>
      <c r="H87" s="75">
        <f>E87+1</f>
        <v>2</v>
      </c>
      <c r="I87" s="75">
        <f t="shared" ref="I87:AH87" si="59">F87+1</f>
        <v>2</v>
      </c>
      <c r="J87" s="75">
        <f t="shared" si="59"/>
        <v>2</v>
      </c>
      <c r="K87" s="75">
        <f t="shared" si="59"/>
        <v>3</v>
      </c>
      <c r="L87" s="75">
        <f t="shared" si="59"/>
        <v>3</v>
      </c>
      <c r="M87" s="75">
        <f t="shared" si="59"/>
        <v>3</v>
      </c>
      <c r="N87" s="75">
        <f t="shared" si="59"/>
        <v>4</v>
      </c>
      <c r="O87" s="75">
        <f t="shared" si="59"/>
        <v>4</v>
      </c>
      <c r="P87" s="75">
        <f t="shared" si="59"/>
        <v>4</v>
      </c>
      <c r="Q87" s="75">
        <f t="shared" si="59"/>
        <v>5</v>
      </c>
      <c r="R87" s="75">
        <f t="shared" si="59"/>
        <v>5</v>
      </c>
      <c r="S87" s="75">
        <f t="shared" si="59"/>
        <v>5</v>
      </c>
      <c r="T87" s="75">
        <f t="shared" si="59"/>
        <v>6</v>
      </c>
      <c r="U87" s="75">
        <f t="shared" si="59"/>
        <v>6</v>
      </c>
      <c r="V87" s="75">
        <f t="shared" si="59"/>
        <v>6</v>
      </c>
      <c r="W87" s="75">
        <f t="shared" si="59"/>
        <v>7</v>
      </c>
      <c r="X87" s="75">
        <f t="shared" si="59"/>
        <v>7</v>
      </c>
      <c r="Y87" s="75">
        <f t="shared" si="59"/>
        <v>7</v>
      </c>
      <c r="Z87" s="75">
        <f t="shared" si="59"/>
        <v>8</v>
      </c>
      <c r="AA87" s="75">
        <f t="shared" si="59"/>
        <v>8</v>
      </c>
      <c r="AB87" s="75">
        <f t="shared" si="59"/>
        <v>8</v>
      </c>
      <c r="AC87" s="75">
        <f t="shared" si="59"/>
        <v>9</v>
      </c>
      <c r="AD87" s="75">
        <f t="shared" si="59"/>
        <v>9</v>
      </c>
      <c r="AE87" s="75">
        <f t="shared" si="59"/>
        <v>9</v>
      </c>
      <c r="AF87" s="75">
        <f t="shared" si="59"/>
        <v>10</v>
      </c>
      <c r="AG87" s="75">
        <f t="shared" si="59"/>
        <v>10</v>
      </c>
      <c r="AH87" s="75">
        <f t="shared" si="59"/>
        <v>10</v>
      </c>
      <c r="AI87" s="75">
        <f>$D$5</f>
        <v>1</v>
      </c>
      <c r="AJ87" s="75">
        <f>$D$6</f>
        <v>1</v>
      </c>
      <c r="AK87" s="75">
        <f>$D$6</f>
        <v>1</v>
      </c>
    </row>
    <row r="88" spans="1:37">
      <c r="A88" s="75" t="s">
        <v>270</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271</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60">DATE(YEAR(AJ88)+$D$5,MONTH(AJ88),DAY(AJ88))-1</f>
        <v>45688</v>
      </c>
      <c r="AK89" s="76">
        <f t="shared" si="60"/>
        <v>45688</v>
      </c>
    </row>
    <row r="90" spans="1:37">
      <c r="A90" s="75" t="s">
        <v>259</v>
      </c>
      <c r="B90" s="75"/>
      <c r="C90" s="75"/>
      <c r="D90" s="75"/>
      <c r="E90" s="76">
        <f>$B$3</f>
        <v>0</v>
      </c>
      <c r="F90" s="76">
        <f t="shared" ref="F90:AK90" si="61">$B$3</f>
        <v>0</v>
      </c>
      <c r="G90" s="76">
        <f t="shared" si="61"/>
        <v>0</v>
      </c>
      <c r="H90" s="76">
        <f t="shared" si="61"/>
        <v>0</v>
      </c>
      <c r="I90" s="76">
        <f t="shared" si="61"/>
        <v>0</v>
      </c>
      <c r="J90" s="76">
        <f t="shared" si="61"/>
        <v>0</v>
      </c>
      <c r="K90" s="76">
        <f t="shared" si="61"/>
        <v>0</v>
      </c>
      <c r="L90" s="76">
        <f t="shared" si="61"/>
        <v>0</v>
      </c>
      <c r="M90" s="76">
        <f t="shared" si="61"/>
        <v>0</v>
      </c>
      <c r="N90" s="76">
        <f t="shared" si="61"/>
        <v>0</v>
      </c>
      <c r="O90" s="76">
        <f t="shared" si="61"/>
        <v>0</v>
      </c>
      <c r="P90" s="76">
        <f t="shared" si="61"/>
        <v>0</v>
      </c>
      <c r="Q90" s="76">
        <f t="shared" si="61"/>
        <v>0</v>
      </c>
      <c r="R90" s="76">
        <f t="shared" si="61"/>
        <v>0</v>
      </c>
      <c r="S90" s="76">
        <f t="shared" si="61"/>
        <v>0</v>
      </c>
      <c r="T90" s="76">
        <f t="shared" si="61"/>
        <v>0</v>
      </c>
      <c r="U90" s="76">
        <f t="shared" si="61"/>
        <v>0</v>
      </c>
      <c r="V90" s="76">
        <f t="shared" si="61"/>
        <v>0</v>
      </c>
      <c r="W90" s="76">
        <f t="shared" si="61"/>
        <v>0</v>
      </c>
      <c r="X90" s="76">
        <f t="shared" si="61"/>
        <v>0</v>
      </c>
      <c r="Y90" s="76">
        <f t="shared" si="61"/>
        <v>0</v>
      </c>
      <c r="Z90" s="76">
        <f t="shared" si="61"/>
        <v>0</v>
      </c>
      <c r="AA90" s="76">
        <f t="shared" si="61"/>
        <v>0</v>
      </c>
      <c r="AB90" s="76">
        <f t="shared" si="61"/>
        <v>0</v>
      </c>
      <c r="AC90" s="76">
        <f t="shared" si="61"/>
        <v>0</v>
      </c>
      <c r="AD90" s="76">
        <f t="shared" si="61"/>
        <v>0</v>
      </c>
      <c r="AE90" s="76">
        <f t="shared" si="61"/>
        <v>0</v>
      </c>
      <c r="AF90" s="76">
        <f t="shared" si="61"/>
        <v>0</v>
      </c>
      <c r="AG90" s="76">
        <f t="shared" si="61"/>
        <v>0</v>
      </c>
      <c r="AH90" s="76">
        <f t="shared" si="61"/>
        <v>0</v>
      </c>
      <c r="AI90" s="76">
        <f t="shared" si="61"/>
        <v>0</v>
      </c>
      <c r="AJ90" s="76">
        <f t="shared" si="61"/>
        <v>0</v>
      </c>
      <c r="AK90" s="76">
        <f t="shared" si="61"/>
        <v>0</v>
      </c>
    </row>
    <row r="91" spans="1:37">
      <c r="A91" s="77" t="s">
        <v>272</v>
      </c>
      <c r="B91" s="77"/>
      <c r="C91" s="77"/>
      <c r="D91" s="77"/>
      <c r="E91" s="77">
        <f>IF((AND(E87&gt;$D$5,E87&lt;=$D$6)),E87-$D$5,0)</f>
        <v>0</v>
      </c>
      <c r="F91" s="77">
        <f t="shared" ref="F91:AH91" si="62">IF((AND(F87&gt;$D$5,F87&lt;=$D$6)),F87-$D$5,0)</f>
        <v>0</v>
      </c>
      <c r="G91" s="77">
        <f t="shared" si="62"/>
        <v>0</v>
      </c>
      <c r="H91" s="77">
        <f t="shared" si="62"/>
        <v>0</v>
      </c>
      <c r="I91" s="77">
        <f t="shared" si="62"/>
        <v>0</v>
      </c>
      <c r="J91" s="77">
        <f t="shared" si="62"/>
        <v>0</v>
      </c>
      <c r="K91" s="77">
        <f t="shared" si="62"/>
        <v>0</v>
      </c>
      <c r="L91" s="77">
        <f t="shared" si="62"/>
        <v>0</v>
      </c>
      <c r="M91" s="77">
        <f t="shared" si="62"/>
        <v>0</v>
      </c>
      <c r="N91" s="77">
        <f t="shared" si="62"/>
        <v>0</v>
      </c>
      <c r="O91" s="77">
        <f t="shared" si="62"/>
        <v>0</v>
      </c>
      <c r="P91" s="77">
        <f t="shared" si="62"/>
        <v>0</v>
      </c>
      <c r="Q91" s="77">
        <f t="shared" si="62"/>
        <v>0</v>
      </c>
      <c r="R91" s="77">
        <f t="shared" si="62"/>
        <v>0</v>
      </c>
      <c r="S91" s="77">
        <f t="shared" si="62"/>
        <v>0</v>
      </c>
      <c r="T91" s="77">
        <f t="shared" si="62"/>
        <v>0</v>
      </c>
      <c r="U91" s="77">
        <f t="shared" si="62"/>
        <v>0</v>
      </c>
      <c r="V91" s="77">
        <f t="shared" si="62"/>
        <v>0</v>
      </c>
      <c r="W91" s="77">
        <f t="shared" si="62"/>
        <v>0</v>
      </c>
      <c r="X91" s="77">
        <f t="shared" si="62"/>
        <v>0</v>
      </c>
      <c r="Y91" s="77">
        <f t="shared" si="62"/>
        <v>0</v>
      </c>
      <c r="Z91" s="77">
        <f t="shared" si="62"/>
        <v>0</v>
      </c>
      <c r="AA91" s="77">
        <f t="shared" si="62"/>
        <v>0</v>
      </c>
      <c r="AB91" s="77">
        <f t="shared" si="62"/>
        <v>0</v>
      </c>
      <c r="AC91" s="77">
        <f t="shared" si="62"/>
        <v>0</v>
      </c>
      <c r="AD91" s="77">
        <f t="shared" si="62"/>
        <v>0</v>
      </c>
      <c r="AE91" s="77">
        <f t="shared" si="62"/>
        <v>0</v>
      </c>
      <c r="AF91" s="77">
        <f t="shared" si="62"/>
        <v>0</v>
      </c>
      <c r="AG91" s="77">
        <f t="shared" si="62"/>
        <v>0</v>
      </c>
      <c r="AH91" s="77">
        <f t="shared" si="62"/>
        <v>0</v>
      </c>
    </row>
    <row r="92" spans="1:37">
      <c r="AI92" s="56" t="str">
        <f>TEXT($B$5,"m/d/yyyy")</f>
        <v>2/1/2024</v>
      </c>
      <c r="AJ92" s="56" t="str">
        <f>TEXT($B$6,"m/d/yyyy")</f>
        <v>2/1/2024</v>
      </c>
      <c r="AK92" s="56" t="str">
        <f>TEXT($B$6,"m/d/yyyy")</f>
        <v>2/1/2024</v>
      </c>
    </row>
    <row r="93" spans="1:37">
      <c r="AI93" s="56" t="str">
        <f>TEXT($C$5,"m/d/yyyy")</f>
        <v>1/31/2025</v>
      </c>
      <c r="AJ93" s="56" t="str">
        <f t="shared" ref="AJ93:AK93" si="63">TEXT($C$5,"m/d/yyyy")</f>
        <v>1/31/2025</v>
      </c>
      <c r="AK93" s="56" t="str">
        <f t="shared" si="63"/>
        <v>1/31/2025</v>
      </c>
    </row>
  </sheetData>
  <sheetProtection formatCells="0" formatColumns="0" formatRows="0" insertHyperlinks="0" sort="0" autoFilter="0" pivotTables="0"/>
  <mergeCells count="80">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E18:G18"/>
    <mergeCell ref="H18:J18"/>
    <mergeCell ref="K18:M18"/>
    <mergeCell ref="N18:P18"/>
    <mergeCell ref="Q18:S18"/>
    <mergeCell ref="A53:D53"/>
    <mergeCell ref="A54:D54"/>
    <mergeCell ref="A55:D55"/>
    <mergeCell ref="A56:D56"/>
    <mergeCell ref="A57:D57"/>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45:D45"/>
    <mergeCell ref="A46:D46"/>
    <mergeCell ref="A38:D38"/>
    <mergeCell ref="A39:D39"/>
    <mergeCell ref="A40:D40"/>
    <mergeCell ref="A41:D41"/>
    <mergeCell ref="A42:D42"/>
  </mergeCells>
  <conditionalFormatting sqref="B7:B9 B11:B12">
    <cfRule type="containsBlanks" dxfId="428" priority="46">
      <formula>LEN(TRIM(B7))=0</formula>
    </cfRule>
  </conditionalFormatting>
  <conditionalFormatting sqref="B16">
    <cfRule type="containsBlanks" dxfId="427" priority="33">
      <formula>LEN(TRIM(B16))=0</formula>
    </cfRule>
  </conditionalFormatting>
  <conditionalFormatting sqref="B15:C15">
    <cfRule type="cellIs" dxfId="426" priority="26" operator="lessThan">
      <formula>0</formula>
    </cfRule>
  </conditionalFormatting>
  <conditionalFormatting sqref="B10:D10">
    <cfRule type="cellIs" dxfId="425" priority="6" operator="equal">
      <formula>"New Agreement"</formula>
    </cfRule>
    <cfRule type="cellIs" dxfId="424" priority="7" stopIfTrue="1" operator="equal">
      <formula>"Amendment"</formula>
    </cfRule>
    <cfRule type="cellIs" dxfId="423" priority="8" operator="equal">
      <formula>"Modification"</formula>
    </cfRule>
    <cfRule type="cellIs" dxfId="422" priority="9" operator="equal">
      <formula>"Revision"</formula>
    </cfRule>
    <cfRule type="containsBlanks" dxfId="421" priority="10">
      <formula>LEN(TRIM(B10))=0</formula>
    </cfRule>
  </conditionalFormatting>
  <conditionalFormatting sqref="E26 G26:H26 J26:K26 M26:N26 P26:Q26 S26:T26 V26:W26 Y26:Z26 AB26:AC26 AE26:AF26 AH26">
    <cfRule type="containsBlanks" dxfId="420" priority="58">
      <formula>LEN(TRIM(E26))=0</formula>
    </cfRule>
  </conditionalFormatting>
  <conditionalFormatting sqref="E30 G30:H30 J30:K30 M30:N30 P30:Q30 S30:T30 V30:W30 Y30:Z30 AB30:AC30 AE30:AF30 AH30">
    <cfRule type="containsBlanks" dxfId="419" priority="29">
      <formula>LEN(TRIM(E30))=0</formula>
    </cfRule>
  </conditionalFormatting>
  <conditionalFormatting sqref="E18:AH22">
    <cfRule type="expression" dxfId="418" priority="2">
      <formula>E$87&gt;$D$6</formula>
    </cfRule>
  </conditionalFormatting>
  <conditionalFormatting sqref="E20:AH53">
    <cfRule type="expression" dxfId="417" priority="1">
      <formula>E$90&gt;E$89</formula>
    </cfRule>
  </conditionalFormatting>
  <conditionalFormatting sqref="E23:AH63">
    <cfRule type="expression" dxfId="416" priority="316">
      <formula>E$87&gt;$D$6</formula>
    </cfRule>
  </conditionalFormatting>
  <conditionalFormatting sqref="E30:AH30">
    <cfRule type="expression" dxfId="415" priority="28">
      <formula>COUNTIF($A$34:$D$53,"*HUD*")=0</formula>
    </cfRule>
  </conditionalFormatting>
  <conditionalFormatting sqref="E63:AK63">
    <cfRule type="cellIs" dxfId="414" priority="48" operator="notBetween">
      <formula>-2</formula>
      <formula>2</formula>
    </cfRule>
  </conditionalFormatting>
  <conditionalFormatting sqref="F21 I21 L21 O21 F23:F25 I23:I25 L23:L25 O23:O25 R23:R25 U23:U25 X23:X25 AA23:AA25 AD23:AD25 AG23:AG25 AJ23:AJ25 AJ28:AJ61">
    <cfRule type="cellIs" dxfId="413" priority="56" operator="notEqual">
      <formula>0</formula>
    </cfRule>
  </conditionalFormatting>
  <conditionalFormatting sqref="F28:F62 I28:I62 L28:L62 O28:O62 R28:R62 U28:U62 X28:X62 AA28:AA62 AD28:AD62 AG28:AG62">
    <cfRule type="cellIs" dxfId="412" priority="30" operator="notEqual">
      <formula>0</formula>
    </cfRule>
  </conditionalFormatting>
  <conditionalFormatting sqref="H54:AH63 E63:AH63 E54:G62">
    <cfRule type="expression" dxfId="411" priority="271">
      <formula>E$90&gt;E$89</formula>
    </cfRule>
  </conditionalFormatting>
  <conditionalFormatting sqref="Q32:Q33">
    <cfRule type="cellIs" dxfId="410" priority="4" operator="notEqual">
      <formula>0</formula>
    </cfRule>
  </conditionalFormatting>
  <conditionalFormatting sqref="Q54:Q55">
    <cfRule type="cellIs" dxfId="409" priority="5" operator="notEqual">
      <formula>0</formula>
    </cfRule>
  </conditionalFormatting>
  <conditionalFormatting sqref="AJ62:AJ63 F63 I63 L63 O63 R63 U63 X63 AA63 AD63 AG63">
    <cfRule type="cellIs" dxfId="408" priority="49"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H565"/>
  <sheetViews>
    <sheetView showGridLines="0" showZeros="0" zoomScale="85" zoomScaleNormal="85" workbookViewId="0">
      <pane xSplit="1" ySplit="13" topLeftCell="BP55"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7.7109375" style="317" customWidth="1"/>
    <col min="2" max="2" width="44.8554687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(4)'!A1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331</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31" t="s">
        <v>259</v>
      </c>
      <c r="B3" s="708">
        <f>'Summary (4)'!B3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(4)'!A7</f>
        <v>Provider Name</v>
      </c>
      <c r="B4" s="709">
        <f>'Summary (4)'!B7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(4)'!A8</f>
        <v>Program</v>
      </c>
      <c r="B5" s="709" t="str">
        <f>'Summary (4)'!B8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(4)'!A9</f>
        <v>F$P Contract ID#</v>
      </c>
      <c r="B6" s="624">
        <f>'Summary (4)'!B9</f>
        <v>0</v>
      </c>
      <c r="BN6" s="1233"/>
      <c r="BO6" s="1233"/>
      <c r="BP6" s="1233"/>
    </row>
    <row r="7" spans="1:112" s="97" customFormat="1">
      <c r="A7" s="294" t="s">
        <v>325</v>
      </c>
      <c r="B7" s="711">
        <f>'Summary (4)'!B12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85" t="str">
        <f>'Summary (4)'!H17</f>
        <v xml:space="preserve"> </v>
      </c>
      <c r="D8" s="1285"/>
      <c r="E8" s="1285"/>
      <c r="F8" s="1285"/>
      <c r="G8" s="1285"/>
      <c r="H8" s="1285"/>
      <c r="I8" s="1285"/>
      <c r="J8" s="1285" t="str">
        <f>'Summary (4)'!K17</f>
        <v xml:space="preserve"> </v>
      </c>
      <c r="K8" s="1285"/>
      <c r="L8" s="1285"/>
      <c r="M8" s="1285"/>
      <c r="N8" s="1285"/>
      <c r="O8" s="1285"/>
      <c r="P8" s="1285"/>
      <c r="Q8" s="1285" t="str">
        <f>'Summary (4)'!N17</f>
        <v xml:space="preserve"> </v>
      </c>
      <c r="R8" s="1285"/>
      <c r="S8" s="1285"/>
      <c r="T8" s="1285"/>
      <c r="U8" s="1285"/>
      <c r="V8" s="1285"/>
      <c r="W8" s="1285"/>
      <c r="X8" s="1285" t="str">
        <f>'Summary (4)'!Q17</f>
        <v xml:space="preserve"> </v>
      </c>
      <c r="Y8" s="1285"/>
      <c r="Z8" s="1285"/>
      <c r="AA8" s="1285"/>
      <c r="AB8" s="1285"/>
      <c r="AC8" s="1285"/>
      <c r="AD8" s="1285"/>
      <c r="AE8" s="1285" t="str">
        <f>'Summary (4)'!T17</f>
        <v xml:space="preserve"> </v>
      </c>
      <c r="AF8" s="1285"/>
      <c r="AG8" s="1285"/>
      <c r="AH8" s="1285"/>
      <c r="AI8" s="1285"/>
      <c r="AJ8" s="1285"/>
      <c r="AK8" s="1285"/>
      <c r="AL8" s="1285" t="str">
        <f>'Summary (4)'!W17</f>
        <v xml:space="preserve"> </v>
      </c>
      <c r="AM8" s="1285"/>
      <c r="AN8" s="1285"/>
      <c r="AO8" s="1285"/>
      <c r="AP8" s="1285"/>
      <c r="AQ8" s="1285"/>
      <c r="AR8" s="1285"/>
      <c r="AS8" s="1285" t="str">
        <f>'Summary (4)'!Z17</f>
        <v xml:space="preserve"> </v>
      </c>
      <c r="AT8" s="1285"/>
      <c r="AU8" s="1285"/>
      <c r="AV8" s="1285"/>
      <c r="AW8" s="1285"/>
      <c r="AX8" s="1285"/>
      <c r="AY8" s="1285"/>
      <c r="AZ8" s="1285" t="str">
        <f>'Summary (4)'!AC17</f>
        <v xml:space="preserve"> </v>
      </c>
      <c r="BA8" s="1285"/>
      <c r="BB8" s="1285"/>
      <c r="BC8" s="1285"/>
      <c r="BD8" s="1285"/>
      <c r="BE8" s="1285"/>
      <c r="BF8" s="1285"/>
      <c r="BG8" s="1285" t="str">
        <f>'Summary (4)'!AF17</f>
        <v xml:space="preserve"> </v>
      </c>
      <c r="BH8" s="1285"/>
      <c r="BI8" s="1285"/>
      <c r="BJ8" s="1285"/>
      <c r="BK8" s="1285"/>
      <c r="BL8" s="1285"/>
      <c r="BM8" s="1285"/>
      <c r="BN8" s="1285">
        <f>'Summary (4)'!AM17</f>
        <v>0</v>
      </c>
      <c r="BO8" s="1285"/>
      <c r="BP8" s="1285"/>
      <c r="BQ8" s="1285"/>
      <c r="BR8" s="1285"/>
      <c r="BS8" s="1285"/>
      <c r="BT8" s="1285"/>
    </row>
    <row r="9" spans="1:112" ht="18" customHeight="1">
      <c r="A9" s="1179"/>
      <c r="B9" s="1180"/>
      <c r="C9" s="1240" t="s">
        <v>275</v>
      </c>
      <c r="D9" s="1241"/>
      <c r="E9" s="1241"/>
      <c r="F9" s="1241"/>
      <c r="G9" s="1241"/>
      <c r="H9" s="1241"/>
      <c r="I9" s="1242"/>
      <c r="J9" s="1309" t="s">
        <v>276</v>
      </c>
      <c r="K9" s="1310"/>
      <c r="L9" s="1310"/>
      <c r="M9" s="1310"/>
      <c r="N9" s="1310"/>
      <c r="O9" s="1310"/>
      <c r="P9" s="1311"/>
      <c r="Q9" s="1237" t="s">
        <v>277</v>
      </c>
      <c r="R9" s="1238"/>
      <c r="S9" s="1238"/>
      <c r="T9" s="1238"/>
      <c r="U9" s="1238"/>
      <c r="V9" s="1238"/>
      <c r="W9" s="1239"/>
      <c r="X9" s="1252" t="s">
        <v>278</v>
      </c>
      <c r="Y9" s="1253"/>
      <c r="Z9" s="1253"/>
      <c r="AA9" s="1253"/>
      <c r="AB9" s="1253"/>
      <c r="AC9" s="1253"/>
      <c r="AD9" s="1254"/>
      <c r="AE9" s="1267" t="s">
        <v>279</v>
      </c>
      <c r="AF9" s="1268"/>
      <c r="AG9" s="1268"/>
      <c r="AH9" s="1268"/>
      <c r="AI9" s="1268"/>
      <c r="AJ9" s="1268"/>
      <c r="AK9" s="1269"/>
      <c r="AL9" s="1255" t="s">
        <v>280</v>
      </c>
      <c r="AM9" s="1256"/>
      <c r="AN9" s="1256"/>
      <c r="AO9" s="1256"/>
      <c r="AP9" s="1256"/>
      <c r="AQ9" s="1256"/>
      <c r="AR9" s="1257"/>
      <c r="AS9" s="1279" t="s">
        <v>281</v>
      </c>
      <c r="AT9" s="1280"/>
      <c r="AU9" s="1280"/>
      <c r="AV9" s="1280"/>
      <c r="AW9" s="1280"/>
      <c r="AX9" s="1280"/>
      <c r="AY9" s="1281"/>
      <c r="AZ9" s="1206" t="s">
        <v>282</v>
      </c>
      <c r="BA9" s="1207"/>
      <c r="BB9" s="1207"/>
      <c r="BC9" s="1207"/>
      <c r="BD9" s="1207"/>
      <c r="BE9" s="1207"/>
      <c r="BF9" s="1208"/>
      <c r="BG9" s="1209" t="s">
        <v>283</v>
      </c>
      <c r="BH9" s="1210"/>
      <c r="BI9" s="1210"/>
      <c r="BJ9" s="1210"/>
      <c r="BK9" s="1210"/>
      <c r="BL9" s="1210"/>
      <c r="BM9" s="1211"/>
      <c r="BN9" s="1295" t="s">
        <v>284</v>
      </c>
      <c r="BO9" s="1296"/>
      <c r="BP9" s="1296"/>
      <c r="BQ9" s="1296"/>
      <c r="BR9" s="1296"/>
      <c r="BS9" s="1296"/>
      <c r="BT9" s="1296"/>
      <c r="BU9" s="1185" t="s">
        <v>302</v>
      </c>
      <c r="BV9" s="1186"/>
      <c r="BW9" s="1187"/>
    </row>
    <row r="10" spans="1:112" s="365" customFormat="1" ht="31.5" customHeight="1">
      <c r="A10" s="1181"/>
      <c r="B10" s="1182"/>
      <c r="C10" s="1303" t="s">
        <v>333</v>
      </c>
      <c r="D10" s="1304"/>
      <c r="E10" s="1297" t="s">
        <v>334</v>
      </c>
      <c r="F10" s="1298"/>
      <c r="G10" s="129" t="str">
        <f>'Summary (4)'!E19</f>
        <v>2/1/2024 - 1/31/2025</v>
      </c>
      <c r="H10" s="386" t="str">
        <f>'Summary (4)'!F19</f>
        <v>2/1/2024 - 1/31/2025</v>
      </c>
      <c r="I10" s="169" t="str">
        <f>'Summary (4)'!G19</f>
        <v>2/1/2024 - 1/31/2025</v>
      </c>
      <c r="J10" s="1312" t="s">
        <v>333</v>
      </c>
      <c r="K10" s="1313"/>
      <c r="L10" s="1318" t="s">
        <v>334</v>
      </c>
      <c r="M10" s="1313"/>
      <c r="N10" s="130" t="str">
        <f>'Summary (4)'!H19</f>
        <v>N/A</v>
      </c>
      <c r="O10" s="387" t="str">
        <f>'Summary (4)'!I19</f>
        <v>N/A</v>
      </c>
      <c r="P10" s="176" t="str">
        <f>'Summary (4)'!J19</f>
        <v>N/A</v>
      </c>
      <c r="Q10" s="1243" t="s">
        <v>333</v>
      </c>
      <c r="R10" s="1244"/>
      <c r="S10" s="1249" t="s">
        <v>334</v>
      </c>
      <c r="T10" s="1244"/>
      <c r="U10" s="131" t="str">
        <f>'Summary (4)'!K19</f>
        <v>N/A</v>
      </c>
      <c r="V10" s="388" t="str">
        <f>'Summary (4)'!L19</f>
        <v>N/A</v>
      </c>
      <c r="W10" s="179" t="str">
        <f>'Summary (4)'!M19</f>
        <v>N/A</v>
      </c>
      <c r="X10" s="1321" t="s">
        <v>333</v>
      </c>
      <c r="Y10" s="1222"/>
      <c r="Z10" s="1221" t="s">
        <v>334</v>
      </c>
      <c r="AA10" s="1222"/>
      <c r="AB10" s="132" t="str">
        <f>'Summary (4)'!N19</f>
        <v>N/A</v>
      </c>
      <c r="AC10" s="389" t="str">
        <f>'Summary (4)'!O19</f>
        <v>N/A</v>
      </c>
      <c r="AD10" s="182" t="str">
        <f>'Summary (4)'!P19</f>
        <v>N/A</v>
      </c>
      <c r="AE10" s="1270" t="s">
        <v>333</v>
      </c>
      <c r="AF10" s="1271"/>
      <c r="AG10" s="1276" t="s">
        <v>334</v>
      </c>
      <c r="AH10" s="1271"/>
      <c r="AI10" s="839" t="str">
        <f>'Summary (4)'!Q19</f>
        <v>N/A</v>
      </c>
      <c r="AJ10" s="390" t="str">
        <f>'Summary (4)'!R19</f>
        <v>N/A</v>
      </c>
      <c r="AK10" s="185" t="str">
        <f>'Summary (4)'!S19</f>
        <v>N/A</v>
      </c>
      <c r="AL10" s="1258" t="s">
        <v>333</v>
      </c>
      <c r="AM10" s="1259"/>
      <c r="AN10" s="1264" t="s">
        <v>334</v>
      </c>
      <c r="AO10" s="1259"/>
      <c r="AP10" s="838" t="str">
        <f>'Summary (4)'!T19</f>
        <v>N/A</v>
      </c>
      <c r="AQ10" s="391" t="str">
        <f>'Summary (4)'!U19</f>
        <v>N/A</v>
      </c>
      <c r="AR10" s="188" t="str">
        <f>'Summary (4)'!V19</f>
        <v>N/A</v>
      </c>
      <c r="AS10" s="1286" t="s">
        <v>333</v>
      </c>
      <c r="AT10" s="1287"/>
      <c r="AU10" s="1292" t="s">
        <v>334</v>
      </c>
      <c r="AV10" s="1287"/>
      <c r="AW10" s="836" t="str">
        <f>'Summary (4)'!W19</f>
        <v>N/A</v>
      </c>
      <c r="AX10" s="392" t="str">
        <f>'Summary (4)'!X19</f>
        <v>N/A</v>
      </c>
      <c r="AY10" s="191" t="str">
        <f>'Summary (4)'!Y19</f>
        <v>N/A</v>
      </c>
      <c r="AZ10" s="1197" t="s">
        <v>333</v>
      </c>
      <c r="BA10" s="1198"/>
      <c r="BB10" s="1203" t="s">
        <v>334</v>
      </c>
      <c r="BC10" s="1198"/>
      <c r="BD10" s="840" t="str">
        <f>'Summary (4)'!Z19</f>
        <v>N/A</v>
      </c>
      <c r="BE10" s="393" t="str">
        <f>'Summary (4)'!AA19</f>
        <v>N/A</v>
      </c>
      <c r="BF10" s="194" t="str">
        <f>'Summary (4)'!AB19</f>
        <v>N/A</v>
      </c>
      <c r="BG10" s="1212" t="s">
        <v>333</v>
      </c>
      <c r="BH10" s="1213"/>
      <c r="BI10" s="1218" t="s">
        <v>334</v>
      </c>
      <c r="BJ10" s="1213"/>
      <c r="BK10" s="841" t="str">
        <f>'Summary (4)'!AC19</f>
        <v>N/A</v>
      </c>
      <c r="BL10" s="394" t="str">
        <f>'Summary (4)'!AD19</f>
        <v>N/A</v>
      </c>
      <c r="BM10" s="197" t="str">
        <f>'Summary (4)'!AE19</f>
        <v>N/A</v>
      </c>
      <c r="BN10" s="1188" t="s">
        <v>333</v>
      </c>
      <c r="BO10" s="1189"/>
      <c r="BP10" s="1194" t="s">
        <v>334</v>
      </c>
      <c r="BQ10" s="1189"/>
      <c r="BR10" s="141" t="str">
        <f>'Summary (4)'!AF19</f>
        <v>N/A</v>
      </c>
      <c r="BS10" s="395" t="str">
        <f>'Summary (4)'!AG19</f>
        <v>N/A</v>
      </c>
      <c r="BT10" s="904" t="str">
        <f>'Summary (4)'!AH19</f>
        <v>N/A</v>
      </c>
      <c r="BU10" s="880" t="str">
        <f>'Summary (4)'!AI19</f>
        <v>2/1/2024 - 1/31/2025</v>
      </c>
      <c r="BV10" s="907" t="str">
        <f>'Summary (4)'!AJ19</f>
        <v>2/1/2024 - 1/31/2025</v>
      </c>
      <c r="BW10" s="908" t="str">
        <f>'Summary (4)'!AK19</f>
        <v>2/1/2024 - 1/31/2025</v>
      </c>
    </row>
    <row r="11" spans="1:112" s="365" customFormat="1">
      <c r="A11" s="1181"/>
      <c r="B11" s="1182"/>
      <c r="C11" s="1305"/>
      <c r="D11" s="1306"/>
      <c r="E11" s="1299"/>
      <c r="F11" s="1300"/>
      <c r="G11" s="129" t="str">
        <f>'Summary (4)'!E20</f>
        <v>12 Months</v>
      </c>
      <c r="H11" s="386" t="str">
        <f>'Summary (4)'!F20</f>
        <v>12 Months</v>
      </c>
      <c r="I11" s="169" t="str">
        <f>'Summary (4)'!G20</f>
        <v>12 Months</v>
      </c>
      <c r="J11" s="1314"/>
      <c r="K11" s="1315"/>
      <c r="L11" s="1319"/>
      <c r="M11" s="1315"/>
      <c r="N11" s="130" t="str">
        <f>'Summary (4)'!H20</f>
        <v>12 Months</v>
      </c>
      <c r="O11" s="387" t="str">
        <f>'Summary (4)'!I20</f>
        <v>12 Months</v>
      </c>
      <c r="P11" s="176" t="str">
        <f>'Summary (4)'!J20</f>
        <v>12 Months</v>
      </c>
      <c r="Q11" s="1245"/>
      <c r="R11" s="1246"/>
      <c r="S11" s="1250"/>
      <c r="T11" s="1246"/>
      <c r="U11" s="131" t="str">
        <f>'Summary (4)'!K20</f>
        <v>12 Months</v>
      </c>
      <c r="V11" s="388" t="str">
        <f>'Summary (4)'!L20</f>
        <v>12 Months</v>
      </c>
      <c r="W11" s="179" t="str">
        <f>'Summary (4)'!M20</f>
        <v>12 Months</v>
      </c>
      <c r="X11" s="1322"/>
      <c r="Y11" s="1224"/>
      <c r="Z11" s="1223"/>
      <c r="AA11" s="1224"/>
      <c r="AB11" s="132" t="str">
        <f>'Summary (4)'!N20</f>
        <v>12 Months</v>
      </c>
      <c r="AC11" s="389" t="str">
        <f>'Summary (4)'!O20</f>
        <v>12 Months</v>
      </c>
      <c r="AD11" s="182" t="str">
        <f>'Summary (4)'!P20</f>
        <v>12 Months</v>
      </c>
      <c r="AE11" s="1272"/>
      <c r="AF11" s="1273"/>
      <c r="AG11" s="1277"/>
      <c r="AH11" s="1273"/>
      <c r="AI11" s="839" t="str">
        <f>'Summary (4)'!Q20</f>
        <v>12 Months</v>
      </c>
      <c r="AJ11" s="390" t="str">
        <f>'Summary (4)'!R20</f>
        <v>12 Months</v>
      </c>
      <c r="AK11" s="185" t="str">
        <f>'Summary (4)'!S20</f>
        <v>12 Months</v>
      </c>
      <c r="AL11" s="1260"/>
      <c r="AM11" s="1261"/>
      <c r="AN11" s="1265"/>
      <c r="AO11" s="1261"/>
      <c r="AP11" s="838" t="str">
        <f>'Summary (4)'!T20</f>
        <v>12 Months</v>
      </c>
      <c r="AQ11" s="391" t="str">
        <f>'Summary (4)'!U20</f>
        <v>12 Months</v>
      </c>
      <c r="AR11" s="188" t="str">
        <f>'Summary (4)'!V20</f>
        <v>12 Months</v>
      </c>
      <c r="AS11" s="1288"/>
      <c r="AT11" s="1289"/>
      <c r="AU11" s="1293"/>
      <c r="AV11" s="1289"/>
      <c r="AW11" s="836" t="str">
        <f>'Summary (4)'!W20</f>
        <v>12 Months</v>
      </c>
      <c r="AX11" s="392" t="str">
        <f>'Summary (4)'!X20</f>
        <v>12 Months</v>
      </c>
      <c r="AY11" s="191" t="str">
        <f>'Summary (4)'!Y20</f>
        <v>12 Months</v>
      </c>
      <c r="AZ11" s="1199"/>
      <c r="BA11" s="1200"/>
      <c r="BB11" s="1204"/>
      <c r="BC11" s="1200"/>
      <c r="BD11" s="840" t="str">
        <f>'Summary (4)'!Z20</f>
        <v>12 Months</v>
      </c>
      <c r="BE11" s="393" t="str">
        <f>'Summary (4)'!AA20</f>
        <v>12 Months</v>
      </c>
      <c r="BF11" s="194" t="str">
        <f>'Summary (4)'!AB20</f>
        <v>12 Months</v>
      </c>
      <c r="BG11" s="1214"/>
      <c r="BH11" s="1215"/>
      <c r="BI11" s="1219"/>
      <c r="BJ11" s="1215"/>
      <c r="BK11" s="841" t="str">
        <f>'Summary (4)'!AC20</f>
        <v>12 Months</v>
      </c>
      <c r="BL11" s="394" t="str">
        <f>'Summary (4)'!AD20</f>
        <v>12 Months</v>
      </c>
      <c r="BM11" s="197" t="str">
        <f>'Summary (4)'!AE20</f>
        <v>12 Months</v>
      </c>
      <c r="BN11" s="1190"/>
      <c r="BO11" s="1191"/>
      <c r="BP11" s="1195"/>
      <c r="BQ11" s="1191"/>
      <c r="BR11" s="141" t="str">
        <f>'Summary (4)'!AF20</f>
        <v>12 Months</v>
      </c>
      <c r="BS11" s="395" t="str">
        <f>'Summary (4)'!AG20</f>
        <v>12 Months</v>
      </c>
      <c r="BT11" s="904" t="str">
        <f>'Summary (4)'!AH20</f>
        <v>12 Months</v>
      </c>
      <c r="BU11" s="1227" t="str">
        <f>IF('+ Summary (1)'!$B$10="New Agreement","","Current")</f>
        <v/>
      </c>
      <c r="BV11" s="1229" t="str">
        <f>'Summary (4)'!AJ20</f>
        <v xml:space="preserve"> </v>
      </c>
      <c r="BW11" s="1231" t="str">
        <f>'Summary (6)'!AK20</f>
        <v>New</v>
      </c>
    </row>
    <row r="12" spans="1:112" s="366" customFormat="1" ht="15.75" customHeight="1">
      <c r="A12" s="1181"/>
      <c r="B12" s="1182"/>
      <c r="C12" s="1307"/>
      <c r="D12" s="1308"/>
      <c r="E12" s="1301"/>
      <c r="F12" s="1302"/>
      <c r="G12" s="133" t="str">
        <f>IF('+ Summary (1)'!$B$10="New Agreement","","Current")</f>
        <v/>
      </c>
      <c r="H12" s="386" t="str">
        <f>'Summary (4)'!F21</f>
        <v xml:space="preserve"> </v>
      </c>
      <c r="I12" s="170" t="str">
        <f>'Summary (4)'!G21</f>
        <v>New</v>
      </c>
      <c r="J12" s="1316"/>
      <c r="K12" s="1317"/>
      <c r="L12" s="1320"/>
      <c r="M12" s="1317"/>
      <c r="N12" s="134" t="str">
        <f>IF('+ Summary (1)'!$B$10="New Agreement","","Current")</f>
        <v/>
      </c>
      <c r="O12" s="387" t="str">
        <f>'Summary (4)'!I21</f>
        <v xml:space="preserve"> </v>
      </c>
      <c r="P12" s="177" t="str">
        <f>'Summary (4)'!J21</f>
        <v>New</v>
      </c>
      <c r="Q12" s="1247"/>
      <c r="R12" s="1248"/>
      <c r="S12" s="1251"/>
      <c r="T12" s="1248"/>
      <c r="U12" s="135" t="str">
        <f>IF('+ Summary (1)'!$B$10="New Agreement","","Current")</f>
        <v/>
      </c>
      <c r="V12" s="388" t="str">
        <f>'Summary (4)'!L21</f>
        <v xml:space="preserve"> </v>
      </c>
      <c r="W12" s="180" t="str">
        <f>'Summary (4)'!M21</f>
        <v>New</v>
      </c>
      <c r="X12" s="1323"/>
      <c r="Y12" s="1226"/>
      <c r="Z12" s="1225"/>
      <c r="AA12" s="1226"/>
      <c r="AB12" s="136" t="str">
        <f>IF('+ Summary (1)'!$B$10="New Agreement","","Current")</f>
        <v/>
      </c>
      <c r="AC12" s="396" t="str">
        <f>'Summary (4)'!O21</f>
        <v xml:space="preserve"> </v>
      </c>
      <c r="AD12" s="183" t="str">
        <f>'Summary (4)'!P21</f>
        <v>New</v>
      </c>
      <c r="AE12" s="1274"/>
      <c r="AF12" s="1275"/>
      <c r="AG12" s="1278"/>
      <c r="AH12" s="1275"/>
      <c r="AI12" s="137" t="str">
        <f>IF('+ Summary (1)'!$B$10="New Agreement","","Current")</f>
        <v/>
      </c>
      <c r="AJ12" s="397" t="str">
        <f>'Summary (4)'!R21</f>
        <v xml:space="preserve"> </v>
      </c>
      <c r="AK12" s="186" t="str">
        <f>'Summary (4)'!S21</f>
        <v>New</v>
      </c>
      <c r="AL12" s="1262"/>
      <c r="AM12" s="1263"/>
      <c r="AN12" s="1266"/>
      <c r="AO12" s="1263"/>
      <c r="AP12" s="142" t="str">
        <f>IF('+ Summary (1)'!$B$10="New Agreement","","Current")</f>
        <v/>
      </c>
      <c r="AQ12" s="398" t="str">
        <f>'Summary (4)'!U21</f>
        <v xml:space="preserve"> </v>
      </c>
      <c r="AR12" s="189" t="str">
        <f>'Summary (4)'!V21</f>
        <v>New</v>
      </c>
      <c r="AS12" s="1290"/>
      <c r="AT12" s="1291"/>
      <c r="AU12" s="1294"/>
      <c r="AV12" s="1291"/>
      <c r="AW12" s="143" t="str">
        <f>IF('+ Summary (1)'!$B$10="New Agreement","","Current")</f>
        <v/>
      </c>
      <c r="AX12" s="399" t="str">
        <f>'Summary (4)'!X21</f>
        <v xml:space="preserve"> </v>
      </c>
      <c r="AY12" s="192" t="str">
        <f>'Summary (4)'!Y21</f>
        <v>New</v>
      </c>
      <c r="AZ12" s="1201"/>
      <c r="BA12" s="1202"/>
      <c r="BB12" s="1205"/>
      <c r="BC12" s="1202"/>
      <c r="BD12" s="144" t="str">
        <f>IF('+ Summary (1)'!$B$10="New Agreement","","Current")</f>
        <v/>
      </c>
      <c r="BE12" s="400" t="str">
        <f>'Summary (4)'!AA21</f>
        <v xml:space="preserve"> </v>
      </c>
      <c r="BF12" s="195" t="str">
        <f>'Summary (4)'!AB21</f>
        <v>New</v>
      </c>
      <c r="BG12" s="1216"/>
      <c r="BH12" s="1217"/>
      <c r="BI12" s="1220"/>
      <c r="BJ12" s="1217"/>
      <c r="BK12" s="145" t="str">
        <f>IF('+ Summary (1)'!$B$10="New Agreement","","Current")</f>
        <v/>
      </c>
      <c r="BL12" s="401" t="str">
        <f>'Summary (4)'!AD21</f>
        <v xml:space="preserve"> </v>
      </c>
      <c r="BM12" s="198" t="str">
        <f>'Summary (4)'!AE21</f>
        <v>New</v>
      </c>
      <c r="BN12" s="1192"/>
      <c r="BO12" s="1193"/>
      <c r="BP12" s="1196"/>
      <c r="BQ12" s="1193"/>
      <c r="BR12" s="146" t="str">
        <f>IF('+ Summary (1)'!$B$10="New Agreement","","Current")</f>
        <v/>
      </c>
      <c r="BS12" s="402" t="str">
        <f>'Summary (4)'!AG21</f>
        <v xml:space="preserve"> </v>
      </c>
      <c r="BT12" s="905" t="str">
        <f>'Summary (4)'!AH21</f>
        <v>New</v>
      </c>
      <c r="BU12" s="1228"/>
      <c r="BV12" s="1230"/>
      <c r="BW12" s="1232"/>
    </row>
    <row r="13" spans="1:112" s="366" customFormat="1" ht="63">
      <c r="A13" s="1183" t="s">
        <v>332</v>
      </c>
      <c r="B13" s="1184"/>
      <c r="C13" s="171" t="s">
        <v>335</v>
      </c>
      <c r="D13" s="139" t="s">
        <v>336</v>
      </c>
      <c r="E13" s="139" t="s">
        <v>337</v>
      </c>
      <c r="F13" s="139" t="s">
        <v>338</v>
      </c>
      <c r="G13" s="129" t="s">
        <v>339</v>
      </c>
      <c r="H13" s="386" t="s">
        <v>340</v>
      </c>
      <c r="I13" s="169" t="s">
        <v>339</v>
      </c>
      <c r="J13" s="178" t="s">
        <v>335</v>
      </c>
      <c r="K13" s="130" t="s">
        <v>336</v>
      </c>
      <c r="L13" s="130" t="s">
        <v>337</v>
      </c>
      <c r="M13" s="130" t="s">
        <v>338</v>
      </c>
      <c r="N13" s="130" t="str">
        <f>G13</f>
        <v>Budgeted Salary</v>
      </c>
      <c r="O13" s="387" t="str">
        <f>H13</f>
        <v>Change</v>
      </c>
      <c r="P13" s="176" t="str">
        <f>I13</f>
        <v>Budgeted Salary</v>
      </c>
      <c r="Q13" s="181" t="s">
        <v>335</v>
      </c>
      <c r="R13" s="131" t="s">
        <v>336</v>
      </c>
      <c r="S13" s="131" t="s">
        <v>337</v>
      </c>
      <c r="T13" s="131" t="s">
        <v>338</v>
      </c>
      <c r="U13" s="131" t="str">
        <f>N13</f>
        <v>Budgeted Salary</v>
      </c>
      <c r="V13" s="388" t="str">
        <f>O13</f>
        <v>Change</v>
      </c>
      <c r="W13" s="179" t="str">
        <f>P13</f>
        <v>Budgeted Salary</v>
      </c>
      <c r="X13" s="184" t="s">
        <v>335</v>
      </c>
      <c r="Y13" s="140" t="s">
        <v>336</v>
      </c>
      <c r="Z13" s="140" t="s">
        <v>337</v>
      </c>
      <c r="AA13" s="140" t="s">
        <v>338</v>
      </c>
      <c r="AB13" s="136" t="str">
        <f>U13</f>
        <v>Budgeted Salary</v>
      </c>
      <c r="AC13" s="396" t="str">
        <f>V13</f>
        <v>Change</v>
      </c>
      <c r="AD13" s="183" t="str">
        <f>W13</f>
        <v>Budgeted Salary</v>
      </c>
      <c r="AE13" s="187" t="s">
        <v>335</v>
      </c>
      <c r="AF13" s="138" t="s">
        <v>336</v>
      </c>
      <c r="AG13" s="138" t="s">
        <v>337</v>
      </c>
      <c r="AH13" s="138" t="s">
        <v>338</v>
      </c>
      <c r="AI13" s="137" t="str">
        <f>AB13</f>
        <v>Budgeted Salary</v>
      </c>
      <c r="AJ13" s="397" t="str">
        <f>AC13</f>
        <v>Change</v>
      </c>
      <c r="AK13" s="186" t="str">
        <f>AD13</f>
        <v>Budgeted Salary</v>
      </c>
      <c r="AL13" s="190" t="s">
        <v>335</v>
      </c>
      <c r="AM13" s="147" t="s">
        <v>336</v>
      </c>
      <c r="AN13" s="147" t="s">
        <v>337</v>
      </c>
      <c r="AO13" s="147" t="s">
        <v>338</v>
      </c>
      <c r="AP13" s="142" t="str">
        <f>AI13</f>
        <v>Budgeted Salary</v>
      </c>
      <c r="AQ13" s="398" t="str">
        <f>AJ13</f>
        <v>Change</v>
      </c>
      <c r="AR13" s="189" t="str">
        <f>AK13</f>
        <v>Budgeted Salary</v>
      </c>
      <c r="AS13" s="193" t="s">
        <v>335</v>
      </c>
      <c r="AT13" s="148" t="s">
        <v>336</v>
      </c>
      <c r="AU13" s="148" t="s">
        <v>337</v>
      </c>
      <c r="AV13" s="148" t="s">
        <v>338</v>
      </c>
      <c r="AW13" s="143" t="str">
        <f>AP13</f>
        <v>Budgeted Salary</v>
      </c>
      <c r="AX13" s="399" t="str">
        <f>AQ13</f>
        <v>Change</v>
      </c>
      <c r="AY13" s="192" t="str">
        <f>AR13</f>
        <v>Budgeted Salary</v>
      </c>
      <c r="AZ13" s="196" t="s">
        <v>335</v>
      </c>
      <c r="BA13" s="149" t="s">
        <v>336</v>
      </c>
      <c r="BB13" s="149" t="s">
        <v>337</v>
      </c>
      <c r="BC13" s="149" t="s">
        <v>338</v>
      </c>
      <c r="BD13" s="144" t="str">
        <f>AW13</f>
        <v>Budgeted Salary</v>
      </c>
      <c r="BE13" s="400" t="str">
        <f>AX13</f>
        <v>Change</v>
      </c>
      <c r="BF13" s="195" t="str">
        <f>AY13</f>
        <v>Budgeted Salary</v>
      </c>
      <c r="BG13" s="199" t="s">
        <v>335</v>
      </c>
      <c r="BH13" s="150" t="s">
        <v>336</v>
      </c>
      <c r="BI13" s="150" t="s">
        <v>337</v>
      </c>
      <c r="BJ13" s="150" t="s">
        <v>338</v>
      </c>
      <c r="BK13" s="145" t="str">
        <f>BD13</f>
        <v>Budgeted Salary</v>
      </c>
      <c r="BL13" s="401" t="str">
        <f>BE13</f>
        <v>Change</v>
      </c>
      <c r="BM13" s="198" t="str">
        <f>BF13</f>
        <v>Budgeted Salary</v>
      </c>
      <c r="BN13" s="200" t="s">
        <v>335</v>
      </c>
      <c r="BO13" s="151" t="s">
        <v>336</v>
      </c>
      <c r="BP13" s="151" t="s">
        <v>337</v>
      </c>
      <c r="BQ13" s="151" t="s">
        <v>338</v>
      </c>
      <c r="BR13" s="146" t="str">
        <f>BK13</f>
        <v>Budgeted Salary</v>
      </c>
      <c r="BS13" s="402" t="str">
        <f>BL13</f>
        <v>Change</v>
      </c>
      <c r="BT13" s="905" t="str">
        <f>BM13</f>
        <v>Budgeted Salary</v>
      </c>
      <c r="BU13" s="906" t="str">
        <f>U13</f>
        <v>Budgeted Salary</v>
      </c>
      <c r="BV13" s="909" t="str">
        <f>V13</f>
        <v>Change</v>
      </c>
      <c r="BW13" s="910"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176"/>
      <c r="B14" s="1145"/>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11">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176"/>
      <c r="B15" s="1145"/>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11">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176"/>
      <c r="B16" s="1145"/>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11">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176"/>
      <c r="B17" s="1145"/>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 t="shared" si="9"/>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11">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176"/>
      <c r="B18" s="1145"/>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11">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176"/>
      <c r="B19" s="1145"/>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11">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176"/>
      <c r="B20" s="1145"/>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11">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176"/>
      <c r="B21" s="1145"/>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11">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176"/>
      <c r="B22" s="1145"/>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11">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176"/>
      <c r="B23" s="1145"/>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11">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176"/>
      <c r="B24" s="1145"/>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11">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176"/>
      <c r="B25" s="1145"/>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11">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176"/>
      <c r="B26" s="1145"/>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11">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176"/>
      <c r="B27" s="1145"/>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11">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176"/>
      <c r="B28" s="1145"/>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11">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176"/>
      <c r="B29" s="1145"/>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11">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176"/>
      <c r="B30" s="1145"/>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11">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176"/>
      <c r="B31" s="1145"/>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11">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176"/>
      <c r="B32" s="1145"/>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11">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176"/>
      <c r="B33" s="1145"/>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11">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176"/>
      <c r="B34" s="1145"/>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11">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176"/>
      <c r="B35" s="1145"/>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11">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176"/>
      <c r="B36" s="1145"/>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11">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176"/>
      <c r="B37" s="1145"/>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11">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176"/>
      <c r="B38" s="1145"/>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11">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176"/>
      <c r="B39" s="1145"/>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11">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176"/>
      <c r="B40" s="1145"/>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11">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176"/>
      <c r="B41" s="1145"/>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11">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176"/>
      <c r="B42" s="1145"/>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11">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176"/>
      <c r="B43" s="1145"/>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11">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176"/>
      <c r="B44" s="1145"/>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11">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176"/>
      <c r="B45" s="1145"/>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11">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176"/>
      <c r="B46" s="1145"/>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11">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176"/>
      <c r="B47" s="1145"/>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11">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176"/>
      <c r="B48" s="1145"/>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11">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176"/>
      <c r="B49" s="1145"/>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11">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176"/>
      <c r="B50" s="1145"/>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11">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176"/>
      <c r="B51" s="1145"/>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11">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176"/>
      <c r="B52" s="1145"/>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11">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176"/>
      <c r="B53" s="1145"/>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11">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176"/>
      <c r="B54" s="1145"/>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11">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176"/>
      <c r="B55" s="1145"/>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11">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176"/>
      <c r="B56" s="1145"/>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11">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176"/>
      <c r="B57" s="1145"/>
      <c r="C57" s="1282" t="s">
        <v>341</v>
      </c>
      <c r="D57" s="1283"/>
      <c r="E57" s="1283"/>
      <c r="F57" s="1284"/>
      <c r="G57" s="611">
        <f>ROUND(SUM(G14:G56),0)</f>
        <v>0</v>
      </c>
      <c r="H57" s="609">
        <f>ROUND(SUM(H14:H56),0)</f>
        <v>0</v>
      </c>
      <c r="I57" s="612">
        <f>ROUND(SUM(I14:I56),0)</f>
        <v>0</v>
      </c>
      <c r="J57" s="1282" t="s">
        <v>341</v>
      </c>
      <c r="K57" s="1283"/>
      <c r="L57" s="1283"/>
      <c r="M57" s="1284"/>
      <c r="N57" s="611">
        <f>ROUND(SUM(N14:N56),0)</f>
        <v>0</v>
      </c>
      <c r="O57" s="609">
        <f>ROUND(SUM(O14:O56),0)</f>
        <v>0</v>
      </c>
      <c r="P57" s="612">
        <f>ROUND(SUM(P14:P56),0)</f>
        <v>0</v>
      </c>
      <c r="Q57" s="1282" t="s">
        <v>341</v>
      </c>
      <c r="R57" s="1283"/>
      <c r="S57" s="1283"/>
      <c r="T57" s="1284"/>
      <c r="U57" s="611">
        <f>ROUND(SUM(U14:U56),0)</f>
        <v>0</v>
      </c>
      <c r="V57" s="609">
        <f>ROUND(SUM(V14:V56),0)</f>
        <v>0</v>
      </c>
      <c r="W57" s="612">
        <f>ROUND(SUM(W14:W56),0)</f>
        <v>0</v>
      </c>
      <c r="X57" s="1282" t="s">
        <v>341</v>
      </c>
      <c r="Y57" s="1283"/>
      <c r="Z57" s="1283"/>
      <c r="AA57" s="1284"/>
      <c r="AB57" s="611">
        <f>ROUND(SUM(AB14:AB56),0)</f>
        <v>0</v>
      </c>
      <c r="AC57" s="609">
        <f>ROUND(SUM(AC14:AC56),0)</f>
        <v>0</v>
      </c>
      <c r="AD57" s="612">
        <f>ROUND(SUM(AD14:AD56),0)</f>
        <v>0</v>
      </c>
      <c r="AE57" s="1282" t="s">
        <v>341</v>
      </c>
      <c r="AF57" s="1283"/>
      <c r="AG57" s="1283"/>
      <c r="AH57" s="1284"/>
      <c r="AI57" s="611">
        <f>ROUND(SUM(AI14:AI56),0)</f>
        <v>0</v>
      </c>
      <c r="AJ57" s="609">
        <f>ROUND(SUM(AJ14:AJ56),0)</f>
        <v>0</v>
      </c>
      <c r="AK57" s="612">
        <f>SUM(AK14:AK56)</f>
        <v>0</v>
      </c>
      <c r="AL57" s="1282" t="s">
        <v>341</v>
      </c>
      <c r="AM57" s="1283"/>
      <c r="AN57" s="1283"/>
      <c r="AO57" s="1284"/>
      <c r="AP57" s="611">
        <f>ROUND(SUM(AP14:AP56),0)</f>
        <v>0</v>
      </c>
      <c r="AQ57" s="609">
        <f>ROUND(SUM(AQ14:AQ56),0)</f>
        <v>0</v>
      </c>
      <c r="AR57" s="612">
        <f>ROUND(SUM(AR14:AR56),0)</f>
        <v>0</v>
      </c>
      <c r="AS57" s="1282" t="s">
        <v>341</v>
      </c>
      <c r="AT57" s="1283"/>
      <c r="AU57" s="1283"/>
      <c r="AV57" s="1284"/>
      <c r="AW57" s="611">
        <f>ROUND(SUM(AW14:AW56),0)</f>
        <v>0</v>
      </c>
      <c r="AX57" s="609">
        <f>ROUND(SUM(AX14:AX56),0)</f>
        <v>0</v>
      </c>
      <c r="AY57" s="612">
        <f>ROUND(SUM(AY14:AY56),0)</f>
        <v>0</v>
      </c>
      <c r="AZ57" s="1282" t="s">
        <v>341</v>
      </c>
      <c r="BA57" s="1283"/>
      <c r="BB57" s="1283"/>
      <c r="BC57" s="1284"/>
      <c r="BD57" s="611">
        <f>ROUND(SUM(BD14:BD56),0)</f>
        <v>0</v>
      </c>
      <c r="BE57" s="609">
        <f>ROUND(SUM(BE14:BE56),0)</f>
        <v>0</v>
      </c>
      <c r="BF57" s="612">
        <f>ROUND(SUM(BF14:BF56),0)</f>
        <v>0</v>
      </c>
      <c r="BG57" s="1282" t="s">
        <v>341</v>
      </c>
      <c r="BH57" s="1283"/>
      <c r="BI57" s="1283"/>
      <c r="BJ57" s="1284"/>
      <c r="BK57" s="611">
        <f>ROUND(SUM(BK14:BK56),0)</f>
        <v>0</v>
      </c>
      <c r="BL57" s="609">
        <f>ROUND(SUM(BL14:BL56),0)</f>
        <v>0</v>
      </c>
      <c r="BM57" s="612">
        <f>ROUND(SUM(BM14:BM56),0)</f>
        <v>0</v>
      </c>
      <c r="BN57" s="1282" t="s">
        <v>341</v>
      </c>
      <c r="BO57" s="1283"/>
      <c r="BP57" s="1283"/>
      <c r="BQ57" s="1284"/>
      <c r="BR57" s="611">
        <f>ROUND(SUM(BR14:BR56),0)</f>
        <v>0</v>
      </c>
      <c r="BS57" s="609">
        <f>ROUND(SUM(BS14:BS56),0)</f>
        <v>0</v>
      </c>
      <c r="BT57" s="912">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176"/>
      <c r="B58" s="1145"/>
      <c r="C58" s="1234" t="s">
        <v>342</v>
      </c>
      <c r="D58" s="1235"/>
      <c r="E58" s="1236"/>
      <c r="F58" s="616">
        <f>SUM(F14:F56)</f>
        <v>0</v>
      </c>
      <c r="G58" s="90"/>
      <c r="H58" s="403"/>
      <c r="I58" s="98"/>
      <c r="J58" s="1234" t="s">
        <v>342</v>
      </c>
      <c r="K58" s="1235"/>
      <c r="L58" s="1236"/>
      <c r="M58" s="616">
        <f>SUM(M14:M56)</f>
        <v>0</v>
      </c>
      <c r="N58" s="90"/>
      <c r="O58" s="403"/>
      <c r="P58" s="98"/>
      <c r="Q58" s="1234" t="s">
        <v>342</v>
      </c>
      <c r="R58" s="1235"/>
      <c r="S58" s="1236"/>
      <c r="T58" s="616">
        <f>SUM(T14:T56)</f>
        <v>0</v>
      </c>
      <c r="U58" s="90"/>
      <c r="V58" s="403"/>
      <c r="W58" s="98"/>
      <c r="X58" s="1234" t="s">
        <v>342</v>
      </c>
      <c r="Y58" s="1235"/>
      <c r="Z58" s="1236"/>
      <c r="AA58" s="616">
        <f>SUM(AA14:AA56)</f>
        <v>0</v>
      </c>
      <c r="AB58" s="90"/>
      <c r="AC58" s="403"/>
      <c r="AD58" s="98"/>
      <c r="AE58" s="1234" t="s">
        <v>342</v>
      </c>
      <c r="AF58" s="1235"/>
      <c r="AG58" s="1236"/>
      <c r="AH58" s="616">
        <f>SUM(AH14:AH56)</f>
        <v>0</v>
      </c>
      <c r="AI58" s="90"/>
      <c r="AJ58" s="403"/>
      <c r="AK58" s="98"/>
      <c r="AL58" s="1234" t="s">
        <v>342</v>
      </c>
      <c r="AM58" s="1235"/>
      <c r="AN58" s="1236"/>
      <c r="AO58" s="616">
        <f>SUM(AO14:AO56)</f>
        <v>0</v>
      </c>
      <c r="AP58" s="90"/>
      <c r="AQ58" s="403"/>
      <c r="AR58" s="98"/>
      <c r="AS58" s="1234" t="s">
        <v>342</v>
      </c>
      <c r="AT58" s="1235"/>
      <c r="AU58" s="1236"/>
      <c r="AV58" s="616">
        <f>SUM(AV14:AV56)</f>
        <v>0</v>
      </c>
      <c r="AW58" s="90"/>
      <c r="AX58" s="403"/>
      <c r="AY58" s="98"/>
      <c r="AZ58" s="1234" t="s">
        <v>342</v>
      </c>
      <c r="BA58" s="1235"/>
      <c r="BB58" s="1236"/>
      <c r="BC58" s="616">
        <f>SUM(BC14:BC56)</f>
        <v>0</v>
      </c>
      <c r="BD58" s="90"/>
      <c r="BE58" s="403"/>
      <c r="BF58" s="98"/>
      <c r="BG58" s="1234" t="s">
        <v>342</v>
      </c>
      <c r="BH58" s="1235"/>
      <c r="BI58" s="1236"/>
      <c r="BJ58" s="616">
        <f>SUM(BJ14:BJ56)</f>
        <v>0</v>
      </c>
      <c r="BK58" s="90"/>
      <c r="BL58" s="403"/>
      <c r="BM58" s="98"/>
      <c r="BN58" s="1234" t="s">
        <v>342</v>
      </c>
      <c r="BO58" s="1235"/>
      <c r="BP58" s="1236"/>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176"/>
      <c r="B59" s="1145"/>
      <c r="C59" s="374"/>
      <c r="D59" s="375"/>
      <c r="E59" s="375"/>
      <c r="F59" s="794" t="s">
        <v>343</v>
      </c>
      <c r="G59" s="377"/>
      <c r="H59" s="617">
        <f>I59-G59</f>
        <v>0</v>
      </c>
      <c r="I59" s="378"/>
      <c r="J59" s="374"/>
      <c r="K59" s="168"/>
      <c r="L59" s="375"/>
      <c r="M59" s="794" t="s">
        <v>343</v>
      </c>
      <c r="N59" s="527"/>
      <c r="O59" s="617">
        <f>P59-N59</f>
        <v>0</v>
      </c>
      <c r="P59" s="378"/>
      <c r="Q59" s="173"/>
      <c r="R59" s="375"/>
      <c r="S59" s="375"/>
      <c r="T59" s="797" t="s">
        <v>343</v>
      </c>
      <c r="U59" s="377"/>
      <c r="V59" s="617">
        <f>W59-U59</f>
        <v>0</v>
      </c>
      <c r="W59" s="378"/>
      <c r="X59" s="374"/>
      <c r="Y59" s="375"/>
      <c r="Z59" s="168"/>
      <c r="AA59" s="794" t="s">
        <v>343</v>
      </c>
      <c r="AB59" s="377"/>
      <c r="AC59" s="617">
        <f>AD59-AB59</f>
        <v>0</v>
      </c>
      <c r="AD59" s="378"/>
      <c r="AE59" s="374"/>
      <c r="AF59" s="168"/>
      <c r="AG59" s="375"/>
      <c r="AH59" s="794" t="s">
        <v>343</v>
      </c>
      <c r="AI59" s="527"/>
      <c r="AJ59" s="437">
        <f>AK59-AI59</f>
        <v>0</v>
      </c>
      <c r="AK59" s="378"/>
      <c r="AL59" s="173"/>
      <c r="AM59" s="375"/>
      <c r="AN59" s="375"/>
      <c r="AO59" s="794" t="s">
        <v>343</v>
      </c>
      <c r="AP59" s="377"/>
      <c r="AQ59" s="437">
        <f>AR59-AP59</f>
        <v>0</v>
      </c>
      <c r="AR59" s="378"/>
      <c r="AS59" s="374"/>
      <c r="AT59" s="375"/>
      <c r="AU59" s="375"/>
      <c r="AV59" s="794" t="s">
        <v>343</v>
      </c>
      <c r="AW59" s="377"/>
      <c r="AX59" s="437">
        <f>AY59-AW59</f>
        <v>0</v>
      </c>
      <c r="AY59" s="378"/>
      <c r="AZ59" s="374"/>
      <c r="BA59" s="375"/>
      <c r="BB59" s="375"/>
      <c r="BC59" s="376" t="s">
        <v>343</v>
      </c>
      <c r="BD59" s="377"/>
      <c r="BE59" s="437">
        <f>BF59-BD59</f>
        <v>0</v>
      </c>
      <c r="BF59" s="378"/>
      <c r="BG59" s="374"/>
      <c r="BH59" s="375"/>
      <c r="BI59" s="375"/>
      <c r="BJ59" s="794" t="s">
        <v>343</v>
      </c>
      <c r="BK59" s="377"/>
      <c r="BL59" s="437">
        <f>BM59-BK59</f>
        <v>0</v>
      </c>
      <c r="BM59" s="378"/>
      <c r="BN59" s="374"/>
      <c r="BO59" s="375"/>
      <c r="BP59" s="375"/>
      <c r="BQ59" s="794" t="s">
        <v>343</v>
      </c>
      <c r="BR59" s="377"/>
      <c r="BS59" s="437">
        <f>BT59-BR59</f>
        <v>0</v>
      </c>
      <c r="BT59" s="913"/>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176"/>
      <c r="B60" s="1145"/>
      <c r="C60" s="406"/>
      <c r="D60" s="87"/>
      <c r="E60" s="99"/>
      <c r="F60" s="795" t="s">
        <v>344</v>
      </c>
      <c r="G60" s="901">
        <f>ROUND(G57*G59,0)</f>
        <v>0</v>
      </c>
      <c r="H60" s="609">
        <f>I60-G60</f>
        <v>0</v>
      </c>
      <c r="I60" s="902">
        <f>ROUND(I57*I59,0)</f>
        <v>0</v>
      </c>
      <c r="J60" s="406"/>
      <c r="K60" s="87"/>
      <c r="L60" s="99"/>
      <c r="M60" s="795" t="s">
        <v>344</v>
      </c>
      <c r="N60" s="901">
        <f>ROUND(N57*N59,0)</f>
        <v>0</v>
      </c>
      <c r="O60" s="609">
        <f>P60-N60</f>
        <v>0</v>
      </c>
      <c r="P60" s="902">
        <f>ROUND(P57*P59,0)</f>
        <v>0</v>
      </c>
      <c r="Q60" s="406"/>
      <c r="R60" s="87"/>
      <c r="S60" s="99"/>
      <c r="T60" s="795" t="s">
        <v>344</v>
      </c>
      <c r="U60" s="901">
        <f>ROUND(U57*U59,0)</f>
        <v>0</v>
      </c>
      <c r="V60" s="609">
        <f>W60-U60</f>
        <v>0</v>
      </c>
      <c r="W60" s="902">
        <f>ROUND(W57*W59,0)</f>
        <v>0</v>
      </c>
      <c r="X60" s="406"/>
      <c r="Y60" s="87"/>
      <c r="Z60" s="99"/>
      <c r="AA60" s="795" t="s">
        <v>344</v>
      </c>
      <c r="AB60" s="901">
        <f>ROUND(AB57*AB59,0)</f>
        <v>0</v>
      </c>
      <c r="AC60" s="609">
        <f>AD60-AB60</f>
        <v>0</v>
      </c>
      <c r="AD60" s="902">
        <f>ROUND(AD57*AD59,0)</f>
        <v>0</v>
      </c>
      <c r="AE60" s="406"/>
      <c r="AF60" s="87"/>
      <c r="AG60" s="99"/>
      <c r="AH60" s="795" t="s">
        <v>344</v>
      </c>
      <c r="AI60" s="901">
        <f>ROUND(AI57*AI59,0)</f>
        <v>0</v>
      </c>
      <c r="AJ60" s="609">
        <f>AK60-AI60</f>
        <v>0</v>
      </c>
      <c r="AK60" s="902">
        <f>ROUND(AK57*AK59,0)</f>
        <v>0</v>
      </c>
      <c r="AL60" s="406"/>
      <c r="AM60" s="87"/>
      <c r="AN60" s="99"/>
      <c r="AO60" s="795" t="s">
        <v>344</v>
      </c>
      <c r="AP60" s="864">
        <f>ROUND(AP57*AP59,0)</f>
        <v>0</v>
      </c>
      <c r="AQ60" s="613">
        <f>AR60-AP60</f>
        <v>0</v>
      </c>
      <c r="AR60" s="707">
        <f>ROUND(AR57*AR59,0)</f>
        <v>0</v>
      </c>
      <c r="AS60" s="406"/>
      <c r="AT60" s="87"/>
      <c r="AU60" s="99"/>
      <c r="AV60" s="795" t="s">
        <v>344</v>
      </c>
      <c r="AW60" s="901">
        <f>ROUND(AW57*AW59,0)</f>
        <v>0</v>
      </c>
      <c r="AX60" s="609">
        <f>AY60-AW60</f>
        <v>0</v>
      </c>
      <c r="AY60" s="902">
        <f>ROUND(AY57*AY59,0)</f>
        <v>0</v>
      </c>
      <c r="AZ60" s="406"/>
      <c r="BA60" s="87"/>
      <c r="BB60" s="99"/>
      <c r="BC60" s="837" t="s">
        <v>344</v>
      </c>
      <c r="BD60" s="901">
        <f>ROUND(BD57*BD59,0)</f>
        <v>0</v>
      </c>
      <c r="BE60" s="609">
        <f>BF60-BD60</f>
        <v>0</v>
      </c>
      <c r="BF60" s="902">
        <f>ROUND(BF57*BF59,0)</f>
        <v>0</v>
      </c>
      <c r="BG60" s="406"/>
      <c r="BH60" s="87"/>
      <c r="BI60" s="99"/>
      <c r="BJ60" s="795" t="s">
        <v>344</v>
      </c>
      <c r="BK60" s="901">
        <f>ROUND(BK57*BK59,0)</f>
        <v>0</v>
      </c>
      <c r="BL60" s="609">
        <f>BM60-BK60</f>
        <v>0</v>
      </c>
      <c r="BM60" s="902">
        <f>ROUND(BM57*BM59,0)</f>
        <v>0</v>
      </c>
      <c r="BN60" s="406"/>
      <c r="BO60" s="87"/>
      <c r="BP60" s="99"/>
      <c r="BQ60" s="795" t="s">
        <v>344</v>
      </c>
      <c r="BR60" s="901">
        <f>ROUND(BR57*BR59,0)</f>
        <v>0</v>
      </c>
      <c r="BS60" s="609">
        <f>BT60-BR60</f>
        <v>0</v>
      </c>
      <c r="BT60" s="914">
        <f>ROUND(BT57*BT59,0)</f>
        <v>0</v>
      </c>
      <c r="BU60" s="623">
        <f t="shared" ref="BU60:BW60" si="33">SUM(G60,N60,U60,AB60,AI60,AP60,AW60,BD60,BK60,BR60)</f>
        <v>0</v>
      </c>
      <c r="BV60" s="903">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177"/>
      <c r="B61" s="1178"/>
      <c r="C61" s="407"/>
      <c r="D61" s="174"/>
      <c r="E61" s="174"/>
      <c r="F61" s="796" t="s">
        <v>345</v>
      </c>
      <c r="G61" s="865">
        <f>G57+G60</f>
        <v>0</v>
      </c>
      <c r="H61" s="614">
        <f>H57+H60</f>
        <v>0</v>
      </c>
      <c r="I61" s="615">
        <f>I57+I60</f>
        <v>0</v>
      </c>
      <c r="J61" s="407"/>
      <c r="K61" s="174"/>
      <c r="L61" s="174"/>
      <c r="M61" s="796" t="s">
        <v>345</v>
      </c>
      <c r="N61" s="865">
        <f>N57+N60</f>
        <v>0</v>
      </c>
      <c r="O61" s="614">
        <f>O57+O60</f>
        <v>0</v>
      </c>
      <c r="P61" s="615">
        <f>P57+P60</f>
        <v>0</v>
      </c>
      <c r="Q61" s="407"/>
      <c r="R61" s="174"/>
      <c r="S61" s="174"/>
      <c r="T61" s="796" t="s">
        <v>345</v>
      </c>
      <c r="U61" s="865">
        <f>U57+U60</f>
        <v>0</v>
      </c>
      <c r="V61" s="614">
        <f>V57+V60</f>
        <v>0</v>
      </c>
      <c r="W61" s="615">
        <f>W57+W60</f>
        <v>0</v>
      </c>
      <c r="X61" s="407"/>
      <c r="Y61" s="174"/>
      <c r="Z61" s="174"/>
      <c r="AA61" s="796" t="s">
        <v>345</v>
      </c>
      <c r="AB61" s="865">
        <f>AB57+AB60</f>
        <v>0</v>
      </c>
      <c r="AC61" s="614">
        <f>AC57+AC60</f>
        <v>0</v>
      </c>
      <c r="AD61" s="615">
        <f>AD57+AD60</f>
        <v>0</v>
      </c>
      <c r="AE61" s="407"/>
      <c r="AF61" s="174"/>
      <c r="AG61" s="174"/>
      <c r="AH61" s="796" t="s">
        <v>345</v>
      </c>
      <c r="AI61" s="865">
        <f>AI57+AI60</f>
        <v>0</v>
      </c>
      <c r="AJ61" s="614">
        <f>AJ57+AJ60</f>
        <v>0</v>
      </c>
      <c r="AK61" s="615">
        <f>AK57+AK60</f>
        <v>0</v>
      </c>
      <c r="AL61" s="407"/>
      <c r="AM61" s="174"/>
      <c r="AN61" s="174"/>
      <c r="AO61" s="796" t="s">
        <v>345</v>
      </c>
      <c r="AP61" s="865">
        <f>AP57+AP60</f>
        <v>0</v>
      </c>
      <c r="AQ61" s="614">
        <f>AQ57+AQ60</f>
        <v>0</v>
      </c>
      <c r="AR61" s="615">
        <f>AR57+AR60</f>
        <v>0</v>
      </c>
      <c r="AS61" s="407"/>
      <c r="AT61" s="174"/>
      <c r="AU61" s="174"/>
      <c r="AV61" s="796" t="s">
        <v>345</v>
      </c>
      <c r="AW61" s="865">
        <f>AW57+AW60</f>
        <v>0</v>
      </c>
      <c r="AX61" s="614">
        <f>AX57+AX60</f>
        <v>0</v>
      </c>
      <c r="AY61" s="615">
        <f>AY57+AY60</f>
        <v>0</v>
      </c>
      <c r="AZ61" s="407"/>
      <c r="BA61" s="174"/>
      <c r="BB61" s="174"/>
      <c r="BC61" s="175" t="s">
        <v>345</v>
      </c>
      <c r="BD61" s="865">
        <f>BD57+BD60</f>
        <v>0</v>
      </c>
      <c r="BE61" s="614">
        <f>BE57+BE60</f>
        <v>0</v>
      </c>
      <c r="BF61" s="615">
        <f>BF57+BF60</f>
        <v>0</v>
      </c>
      <c r="BG61" s="407"/>
      <c r="BH61" s="174"/>
      <c r="BI61" s="174"/>
      <c r="BJ61" s="796" t="s">
        <v>345</v>
      </c>
      <c r="BK61" s="865">
        <f>BK57+BK60</f>
        <v>0</v>
      </c>
      <c r="BL61" s="614">
        <f>BL57+BL60</f>
        <v>0</v>
      </c>
      <c r="BM61" s="615">
        <f>BM57+BM60</f>
        <v>0</v>
      </c>
      <c r="BN61" s="407"/>
      <c r="BO61" s="174"/>
      <c r="BP61" s="174"/>
      <c r="BQ61" s="796" t="s">
        <v>345</v>
      </c>
      <c r="BR61" s="865">
        <f>BR57+BR60</f>
        <v>0</v>
      </c>
      <c r="BS61" s="614">
        <f>BS57+BS60</f>
        <v>0</v>
      </c>
      <c r="BT61" s="915">
        <f>BT57+BT60</f>
        <v>0</v>
      </c>
      <c r="BU61" s="619">
        <f t="shared" ref="BU61:BW61" si="34">SUM(G61,N61,U61,AB61,AI61,AP61,AW61,BD61,BK61,BR61)</f>
        <v>0</v>
      </c>
      <c r="BV61" s="620">
        <f t="shared" si="34"/>
        <v>0</v>
      </c>
      <c r="BW61" s="621">
        <f t="shared" si="34"/>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269</v>
      </c>
      <c r="B73" s="599"/>
      <c r="C73" s="240">
        <f>'Summary (4)'!$E87</f>
        <v>1</v>
      </c>
      <c r="D73" s="241">
        <f>'Summary (4)'!$E87</f>
        <v>1</v>
      </c>
      <c r="E73" s="241">
        <f>'Summary (4)'!$E87</f>
        <v>1</v>
      </c>
      <c r="F73" s="241">
        <f>'Summary (4)'!$E87</f>
        <v>1</v>
      </c>
      <c r="G73" s="241">
        <f>'Summary (4)'!$E87</f>
        <v>1</v>
      </c>
      <c r="H73" s="410">
        <f>'Summary (4)'!$E87</f>
        <v>1</v>
      </c>
      <c r="I73" s="242">
        <f>'Summary (4)'!$E87</f>
        <v>1</v>
      </c>
      <c r="J73" s="240">
        <f>'Summary (4)'!$H87</f>
        <v>2</v>
      </c>
      <c r="K73" s="241">
        <f>'Summary (4)'!$H87</f>
        <v>2</v>
      </c>
      <c r="L73" s="241">
        <f>'Summary (4)'!$H87</f>
        <v>2</v>
      </c>
      <c r="M73" s="241">
        <f>'Summary (4)'!$H87</f>
        <v>2</v>
      </c>
      <c r="N73" s="241">
        <f>'Summary (4)'!$H87</f>
        <v>2</v>
      </c>
      <c r="O73" s="410">
        <f>'Summary (4)'!$H87</f>
        <v>2</v>
      </c>
      <c r="P73" s="242">
        <f>'Summary (4)'!$H87</f>
        <v>2</v>
      </c>
      <c r="Q73" s="240">
        <f>'Summary (4)'!$K87</f>
        <v>3</v>
      </c>
      <c r="R73" s="241">
        <f>'Summary (4)'!$K87</f>
        <v>3</v>
      </c>
      <c r="S73" s="241">
        <f>'Summary (4)'!$K87</f>
        <v>3</v>
      </c>
      <c r="T73" s="241">
        <f>'Summary (4)'!$K87</f>
        <v>3</v>
      </c>
      <c r="U73" s="241">
        <f>'Summary (4)'!$K87</f>
        <v>3</v>
      </c>
      <c r="V73" s="410">
        <f>'Summary (4)'!$K87</f>
        <v>3</v>
      </c>
      <c r="W73" s="242">
        <f>'Summary (4)'!$K87</f>
        <v>3</v>
      </c>
      <c r="X73" s="240">
        <f>'Summary (4)'!$N87</f>
        <v>4</v>
      </c>
      <c r="Y73" s="241">
        <f>'Summary (4)'!$N87</f>
        <v>4</v>
      </c>
      <c r="Z73" s="241">
        <f>'Summary (4)'!$N87</f>
        <v>4</v>
      </c>
      <c r="AA73" s="241">
        <f>'Summary (4)'!$N87</f>
        <v>4</v>
      </c>
      <c r="AB73" s="241">
        <f>'Summary (4)'!$N87</f>
        <v>4</v>
      </c>
      <c r="AC73" s="410">
        <f>'Summary (4)'!$N87</f>
        <v>4</v>
      </c>
      <c r="AD73" s="242">
        <f>'Summary (4)'!$N87</f>
        <v>4</v>
      </c>
      <c r="AE73" s="240">
        <f>'Summary (4)'!$Q87</f>
        <v>5</v>
      </c>
      <c r="AF73" s="241">
        <f>'Summary (4)'!$Q87</f>
        <v>5</v>
      </c>
      <c r="AG73" s="241">
        <f>'Summary (4)'!$Q87</f>
        <v>5</v>
      </c>
      <c r="AH73" s="241">
        <f>'Summary (4)'!$Q87</f>
        <v>5</v>
      </c>
      <c r="AI73" s="241">
        <f>'Summary (4)'!$Q87</f>
        <v>5</v>
      </c>
      <c r="AJ73" s="410">
        <f>'Summary (4)'!$Q87</f>
        <v>5</v>
      </c>
      <c r="AK73" s="242">
        <f>'Summary (4)'!$Q87</f>
        <v>5</v>
      </c>
      <c r="AL73" s="240">
        <f>'Summary (4)'!$T87</f>
        <v>6</v>
      </c>
      <c r="AM73" s="241">
        <f>'Summary (4)'!$T87</f>
        <v>6</v>
      </c>
      <c r="AN73" s="241">
        <f>'Summary (4)'!$T87</f>
        <v>6</v>
      </c>
      <c r="AO73" s="241">
        <f>'Summary (4)'!$T87</f>
        <v>6</v>
      </c>
      <c r="AP73" s="241">
        <f>'Summary (4)'!$T87</f>
        <v>6</v>
      </c>
      <c r="AQ73" s="410">
        <f>'Summary (4)'!$T87</f>
        <v>6</v>
      </c>
      <c r="AR73" s="242">
        <f>'Summary (4)'!$T87</f>
        <v>6</v>
      </c>
      <c r="AS73" s="240">
        <f>'Summary (4)'!$W87</f>
        <v>7</v>
      </c>
      <c r="AT73" s="241">
        <f>'Summary (4)'!$W87</f>
        <v>7</v>
      </c>
      <c r="AU73" s="241">
        <f>'Summary (4)'!$W87</f>
        <v>7</v>
      </c>
      <c r="AV73" s="241">
        <f>'Summary (4)'!$W87</f>
        <v>7</v>
      </c>
      <c r="AW73" s="241">
        <f>'Summary (4)'!$W87</f>
        <v>7</v>
      </c>
      <c r="AX73" s="410">
        <f>'Summary (4)'!$W87</f>
        <v>7</v>
      </c>
      <c r="AY73" s="242">
        <f>'Summary (4)'!$W87</f>
        <v>7</v>
      </c>
      <c r="AZ73" s="240">
        <f>'Summary (4)'!$Z87</f>
        <v>8</v>
      </c>
      <c r="BA73" s="241">
        <f>'Summary (4)'!$Z87</f>
        <v>8</v>
      </c>
      <c r="BB73" s="241">
        <f>'Summary (4)'!$Z87</f>
        <v>8</v>
      </c>
      <c r="BC73" s="241">
        <f>'Summary (4)'!$Z87</f>
        <v>8</v>
      </c>
      <c r="BD73" s="241">
        <f>'Summary (4)'!$Z87</f>
        <v>8</v>
      </c>
      <c r="BE73" s="410">
        <f>'Summary (4)'!$Z87</f>
        <v>8</v>
      </c>
      <c r="BF73" s="242">
        <f>'Summary (4)'!$Z87</f>
        <v>8</v>
      </c>
      <c r="BG73" s="240">
        <f>'Summary (4)'!$AC87</f>
        <v>9</v>
      </c>
      <c r="BH73" s="241">
        <f>'Summary (4)'!$AC87</f>
        <v>9</v>
      </c>
      <c r="BI73" s="241">
        <f>'Summary (4)'!$AC87</f>
        <v>9</v>
      </c>
      <c r="BJ73" s="241">
        <f>'Summary (4)'!$AC87</f>
        <v>9</v>
      </c>
      <c r="BK73" s="241">
        <f>'Summary (4)'!$AC87</f>
        <v>9</v>
      </c>
      <c r="BL73" s="410">
        <f>'Summary (4)'!$AC87</f>
        <v>9</v>
      </c>
      <c r="BM73" s="242">
        <f>'Summary (4)'!$AC87</f>
        <v>9</v>
      </c>
      <c r="BN73" s="240">
        <f>'Summary (4)'!$AF87</f>
        <v>10</v>
      </c>
      <c r="BO73" s="241">
        <f>'Summary (4)'!$AF87</f>
        <v>10</v>
      </c>
      <c r="BP73" s="241">
        <f>'Summary (4)'!$AF87</f>
        <v>10</v>
      </c>
      <c r="BQ73" s="241">
        <f>'Summary (4)'!$AF87</f>
        <v>10</v>
      </c>
      <c r="BR73" s="241">
        <f>'Summary (4)'!$AF87</f>
        <v>10</v>
      </c>
      <c r="BS73" s="410">
        <f>'Summary (4)'!$AF87</f>
        <v>10</v>
      </c>
      <c r="BT73" s="242">
        <f>'Summary (4)'!$AF87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270</v>
      </c>
      <c r="B74" s="600"/>
      <c r="C74" s="243">
        <f>'Summary (4)'!$E88</f>
        <v>45323</v>
      </c>
      <c r="D74" s="92">
        <f>'Summary (4)'!$E88</f>
        <v>45323</v>
      </c>
      <c r="E74" s="92">
        <f>'Summary (4)'!$E88</f>
        <v>45323</v>
      </c>
      <c r="F74" s="92">
        <f>'Summary (4)'!$E88</f>
        <v>45323</v>
      </c>
      <c r="G74" s="92">
        <f>'Summary (4)'!$E88</f>
        <v>45323</v>
      </c>
      <c r="H74" s="411">
        <f>'Summary (4)'!$E88</f>
        <v>45323</v>
      </c>
      <c r="I74" s="244">
        <f>'Summary (4)'!$E88</f>
        <v>45323</v>
      </c>
      <c r="J74" s="243">
        <f>'Summary (4)'!$H88</f>
        <v>45689</v>
      </c>
      <c r="K74" s="92">
        <f>'Summary (4)'!$H88</f>
        <v>45689</v>
      </c>
      <c r="L74" s="92">
        <f>'Summary (4)'!$H88</f>
        <v>45689</v>
      </c>
      <c r="M74" s="92">
        <f>'Summary (4)'!$H88</f>
        <v>45689</v>
      </c>
      <c r="N74" s="92">
        <f>'Summary (4)'!$H88</f>
        <v>45689</v>
      </c>
      <c r="O74" s="411">
        <f>'Summary (4)'!$H88</f>
        <v>45689</v>
      </c>
      <c r="P74" s="244">
        <f>'Summary (4)'!$H88</f>
        <v>45689</v>
      </c>
      <c r="Q74" s="243">
        <f>'Summary (4)'!$K88</f>
        <v>46054</v>
      </c>
      <c r="R74" s="92">
        <f>'Summary (4)'!$K88</f>
        <v>46054</v>
      </c>
      <c r="S74" s="92">
        <f>'Summary (4)'!$K88</f>
        <v>46054</v>
      </c>
      <c r="T74" s="92">
        <f>'Summary (4)'!$K88</f>
        <v>46054</v>
      </c>
      <c r="U74" s="92">
        <f>'Summary (4)'!$K88</f>
        <v>46054</v>
      </c>
      <c r="V74" s="411">
        <f>'Summary (4)'!$K88</f>
        <v>46054</v>
      </c>
      <c r="W74" s="244">
        <f>'Summary (4)'!$K88</f>
        <v>46054</v>
      </c>
      <c r="X74" s="243">
        <f>'Summary (4)'!$N88</f>
        <v>46419</v>
      </c>
      <c r="Y74" s="92">
        <f>'Summary (4)'!$N88</f>
        <v>46419</v>
      </c>
      <c r="Z74" s="92">
        <f>'Summary (4)'!$N88</f>
        <v>46419</v>
      </c>
      <c r="AA74" s="92">
        <f>'Summary (4)'!$N88</f>
        <v>46419</v>
      </c>
      <c r="AB74" s="92">
        <f>'Summary (4)'!$N88</f>
        <v>46419</v>
      </c>
      <c r="AC74" s="411">
        <f>'Summary (4)'!$N88</f>
        <v>46419</v>
      </c>
      <c r="AD74" s="244">
        <f>'Summary (4)'!$N88</f>
        <v>46419</v>
      </c>
      <c r="AE74" s="243">
        <f>'Summary (4)'!$Q88</f>
        <v>46784</v>
      </c>
      <c r="AF74" s="92">
        <f>'Summary (4)'!$Q88</f>
        <v>46784</v>
      </c>
      <c r="AG74" s="92">
        <f>'Summary (4)'!$Q88</f>
        <v>46784</v>
      </c>
      <c r="AH74" s="92">
        <f>'Summary (4)'!$Q88</f>
        <v>46784</v>
      </c>
      <c r="AI74" s="92">
        <f>'Summary (4)'!$Q88</f>
        <v>46784</v>
      </c>
      <c r="AJ74" s="411">
        <f>'Summary (4)'!$Q88</f>
        <v>46784</v>
      </c>
      <c r="AK74" s="244">
        <f>'Summary (4)'!$Q88</f>
        <v>46784</v>
      </c>
      <c r="AL74" s="243">
        <f>'Summary (4)'!$T88</f>
        <v>47150</v>
      </c>
      <c r="AM74" s="92">
        <f>'Summary (4)'!$T88</f>
        <v>47150</v>
      </c>
      <c r="AN74" s="92">
        <f>'Summary (4)'!$T88</f>
        <v>47150</v>
      </c>
      <c r="AO74" s="92">
        <f>'Summary (4)'!$T88</f>
        <v>47150</v>
      </c>
      <c r="AP74" s="92">
        <f>'Summary (4)'!$T88</f>
        <v>47150</v>
      </c>
      <c r="AQ74" s="411">
        <f>'Summary (4)'!$T88</f>
        <v>47150</v>
      </c>
      <c r="AR74" s="244">
        <f>'Summary (4)'!$T88</f>
        <v>47150</v>
      </c>
      <c r="AS74" s="243">
        <f>'Summary (4)'!$W88</f>
        <v>47515</v>
      </c>
      <c r="AT74" s="92">
        <f>'Summary (4)'!$W88</f>
        <v>47515</v>
      </c>
      <c r="AU74" s="92">
        <f>'Summary (4)'!$W88</f>
        <v>47515</v>
      </c>
      <c r="AV74" s="92">
        <f>'Summary (4)'!$W88</f>
        <v>47515</v>
      </c>
      <c r="AW74" s="92">
        <f>'Summary (4)'!$W88</f>
        <v>47515</v>
      </c>
      <c r="AX74" s="411">
        <f>'Summary (4)'!$W88</f>
        <v>47515</v>
      </c>
      <c r="AY74" s="244">
        <f>'Summary (4)'!$W88</f>
        <v>47515</v>
      </c>
      <c r="AZ74" s="243">
        <f>'Summary (4)'!$Z88</f>
        <v>47880</v>
      </c>
      <c r="BA74" s="92">
        <f>'Summary (4)'!$Z88</f>
        <v>47880</v>
      </c>
      <c r="BB74" s="92">
        <f>'Summary (4)'!$Z88</f>
        <v>47880</v>
      </c>
      <c r="BC74" s="92">
        <f>'Summary (4)'!$Z88</f>
        <v>47880</v>
      </c>
      <c r="BD74" s="92">
        <f>'Summary (4)'!$Z88</f>
        <v>47880</v>
      </c>
      <c r="BE74" s="411">
        <f>'Summary (4)'!$Z88</f>
        <v>47880</v>
      </c>
      <c r="BF74" s="244">
        <f>'Summary (4)'!$Z88</f>
        <v>47880</v>
      </c>
      <c r="BG74" s="243">
        <f>'Summary (4)'!$AC88</f>
        <v>48245</v>
      </c>
      <c r="BH74" s="92">
        <f>'Summary (4)'!$AC88</f>
        <v>48245</v>
      </c>
      <c r="BI74" s="92">
        <f>'Summary (4)'!$AC88</f>
        <v>48245</v>
      </c>
      <c r="BJ74" s="92">
        <f>'Summary (4)'!$AC88</f>
        <v>48245</v>
      </c>
      <c r="BK74" s="92">
        <f>'Summary (4)'!$AC88</f>
        <v>48245</v>
      </c>
      <c r="BL74" s="411">
        <f>'Summary (4)'!$AC88</f>
        <v>48245</v>
      </c>
      <c r="BM74" s="244">
        <f>'Summary (4)'!$AC88</f>
        <v>48245</v>
      </c>
      <c r="BN74" s="243">
        <f>'Summary (4)'!$AF88</f>
        <v>48611</v>
      </c>
      <c r="BO74" s="92">
        <f>'Summary (4)'!$AF88</f>
        <v>48611</v>
      </c>
      <c r="BP74" s="92">
        <f>'Summary (4)'!$AF88</f>
        <v>48611</v>
      </c>
      <c r="BQ74" s="92">
        <f>'Summary (4)'!$AF88</f>
        <v>48611</v>
      </c>
      <c r="BR74" s="92">
        <f>'Summary (4)'!$AF88</f>
        <v>48611</v>
      </c>
      <c r="BS74" s="411">
        <f>'Summary (4)'!$AF88</f>
        <v>48611</v>
      </c>
      <c r="BT74" s="244">
        <f>'Summary (4)'!$AF88</f>
        <v>48611</v>
      </c>
      <c r="BU74" s="92">
        <f>'Summary (4)'!AI88</f>
        <v>45323</v>
      </c>
      <c r="BV74" s="92">
        <f>'Summary (4)'!AJ88</f>
        <v>45323</v>
      </c>
      <c r="BW74" s="92">
        <f>'Summary (4)'!AK88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271</v>
      </c>
      <c r="B75" s="600"/>
      <c r="C75" s="243">
        <f>'Summary (4)'!$E89</f>
        <v>45688</v>
      </c>
      <c r="D75" s="92">
        <f>'Summary (4)'!$E89</f>
        <v>45688</v>
      </c>
      <c r="E75" s="92">
        <f>'Summary (4)'!$E89</f>
        <v>45688</v>
      </c>
      <c r="F75" s="92">
        <f>'Summary (4)'!$E89</f>
        <v>45688</v>
      </c>
      <c r="G75" s="92">
        <f>'Summary (4)'!$E89</f>
        <v>45688</v>
      </c>
      <c r="H75" s="411">
        <f>'Summary (4)'!$E89</f>
        <v>45688</v>
      </c>
      <c r="I75" s="244">
        <f>'Summary (4)'!$E89</f>
        <v>45688</v>
      </c>
      <c r="J75" s="243">
        <f>'Summary (4)'!$H89</f>
        <v>46053</v>
      </c>
      <c r="K75" s="92">
        <f>'Summary (4)'!$H89</f>
        <v>46053</v>
      </c>
      <c r="L75" s="92">
        <f>'Summary (4)'!$H89</f>
        <v>46053</v>
      </c>
      <c r="M75" s="92">
        <f>'Summary (4)'!$H89</f>
        <v>46053</v>
      </c>
      <c r="N75" s="92">
        <f>'Summary (4)'!$H89</f>
        <v>46053</v>
      </c>
      <c r="O75" s="411">
        <f>'Summary (4)'!$H89</f>
        <v>46053</v>
      </c>
      <c r="P75" s="244">
        <f>'Summary (4)'!$H89</f>
        <v>46053</v>
      </c>
      <c r="Q75" s="243">
        <f>'Summary (4)'!$K89</f>
        <v>46418</v>
      </c>
      <c r="R75" s="92">
        <f>'Summary (4)'!$K89</f>
        <v>46418</v>
      </c>
      <c r="S75" s="92">
        <f>'Summary (4)'!$K89</f>
        <v>46418</v>
      </c>
      <c r="T75" s="92">
        <f>'Summary (4)'!$K89</f>
        <v>46418</v>
      </c>
      <c r="U75" s="92">
        <f>'Summary (4)'!$K89</f>
        <v>46418</v>
      </c>
      <c r="V75" s="411">
        <f>'Summary (4)'!$K89</f>
        <v>46418</v>
      </c>
      <c r="W75" s="244">
        <f>'Summary (4)'!$K89</f>
        <v>46418</v>
      </c>
      <c r="X75" s="243">
        <f>'Summary (4)'!$N89</f>
        <v>46783</v>
      </c>
      <c r="Y75" s="92">
        <f>'Summary (4)'!$N89</f>
        <v>46783</v>
      </c>
      <c r="Z75" s="92">
        <f>'Summary (4)'!$N89</f>
        <v>46783</v>
      </c>
      <c r="AA75" s="92">
        <f>'Summary (4)'!$N89</f>
        <v>46783</v>
      </c>
      <c r="AB75" s="92">
        <f>'Summary (4)'!$N89</f>
        <v>46783</v>
      </c>
      <c r="AC75" s="411">
        <f>'Summary (4)'!$N89</f>
        <v>46783</v>
      </c>
      <c r="AD75" s="244">
        <f>'Summary (4)'!$N89</f>
        <v>46783</v>
      </c>
      <c r="AE75" s="243">
        <f>'Summary (4)'!$Q89</f>
        <v>47149</v>
      </c>
      <c r="AF75" s="92">
        <f>'Summary (4)'!$Q89</f>
        <v>47149</v>
      </c>
      <c r="AG75" s="92">
        <f>'Summary (4)'!$Q89</f>
        <v>47149</v>
      </c>
      <c r="AH75" s="92">
        <f>'Summary (4)'!$Q89</f>
        <v>47149</v>
      </c>
      <c r="AI75" s="92">
        <f>'Summary (4)'!$Q89</f>
        <v>47149</v>
      </c>
      <c r="AJ75" s="411">
        <f>'Summary (4)'!$Q89</f>
        <v>47149</v>
      </c>
      <c r="AK75" s="244">
        <f>'Summary (4)'!$Q89</f>
        <v>47149</v>
      </c>
      <c r="AL75" s="243">
        <f>'Summary (4)'!$T89</f>
        <v>47514</v>
      </c>
      <c r="AM75" s="92">
        <f>'Summary (4)'!$T89</f>
        <v>47514</v>
      </c>
      <c r="AN75" s="92">
        <f>'Summary (4)'!$T89</f>
        <v>47514</v>
      </c>
      <c r="AO75" s="92">
        <f>'Summary (4)'!$T89</f>
        <v>47514</v>
      </c>
      <c r="AP75" s="92">
        <f>'Summary (4)'!$T89</f>
        <v>47514</v>
      </c>
      <c r="AQ75" s="411">
        <f>'Summary (4)'!$T89</f>
        <v>47514</v>
      </c>
      <c r="AR75" s="244">
        <f>'Summary (4)'!$T89</f>
        <v>47514</v>
      </c>
      <c r="AS75" s="243">
        <f>'Summary (4)'!$W89</f>
        <v>47879</v>
      </c>
      <c r="AT75" s="92">
        <f>'Summary (4)'!$W89</f>
        <v>47879</v>
      </c>
      <c r="AU75" s="92">
        <f>'Summary (4)'!$W89</f>
        <v>47879</v>
      </c>
      <c r="AV75" s="92">
        <f>'Summary (4)'!$W89</f>
        <v>47879</v>
      </c>
      <c r="AW75" s="92">
        <f>'Summary (4)'!$W89</f>
        <v>47879</v>
      </c>
      <c r="AX75" s="411">
        <f>'Summary (4)'!$W89</f>
        <v>47879</v>
      </c>
      <c r="AY75" s="244">
        <f>'Summary (4)'!$W89</f>
        <v>47879</v>
      </c>
      <c r="AZ75" s="243">
        <f>'Summary (4)'!$Z89</f>
        <v>48244</v>
      </c>
      <c r="BA75" s="92">
        <f>'Summary (4)'!$Z89</f>
        <v>48244</v>
      </c>
      <c r="BB75" s="92">
        <f>'Summary (4)'!$Z89</f>
        <v>48244</v>
      </c>
      <c r="BC75" s="92">
        <f>'Summary (4)'!$Z89</f>
        <v>48244</v>
      </c>
      <c r="BD75" s="92">
        <f>'Summary (4)'!$Z89</f>
        <v>48244</v>
      </c>
      <c r="BE75" s="411">
        <f>'Summary (4)'!$Z89</f>
        <v>48244</v>
      </c>
      <c r="BF75" s="244">
        <f>'Summary (4)'!$Z89</f>
        <v>48244</v>
      </c>
      <c r="BG75" s="243">
        <f>'Summary (4)'!$AC89</f>
        <v>48610</v>
      </c>
      <c r="BH75" s="92">
        <f>'Summary (4)'!$AC89</f>
        <v>48610</v>
      </c>
      <c r="BI75" s="92">
        <f>'Summary (4)'!$AC89</f>
        <v>48610</v>
      </c>
      <c r="BJ75" s="92">
        <f>'Summary (4)'!$AC89</f>
        <v>48610</v>
      </c>
      <c r="BK75" s="92">
        <f>'Summary (4)'!$AC89</f>
        <v>48610</v>
      </c>
      <c r="BL75" s="411">
        <f>'Summary (4)'!$AC89</f>
        <v>48610</v>
      </c>
      <c r="BM75" s="244">
        <f>'Summary (4)'!$AC89</f>
        <v>48610</v>
      </c>
      <c r="BN75" s="243">
        <f>'Summary (4)'!$AF89</f>
        <v>48975</v>
      </c>
      <c r="BO75" s="92">
        <f>'Summary (4)'!$AF89</f>
        <v>48975</v>
      </c>
      <c r="BP75" s="92">
        <f>'Summary (4)'!$AF89</f>
        <v>48975</v>
      </c>
      <c r="BQ75" s="92">
        <f>'Summary (4)'!$AF89</f>
        <v>48975</v>
      </c>
      <c r="BR75" s="92">
        <f>'Summary (4)'!$AF89</f>
        <v>48975</v>
      </c>
      <c r="BS75" s="411">
        <f>'Summary (4)'!$AF89</f>
        <v>48975</v>
      </c>
      <c r="BT75" s="244">
        <f>'Summary (4)'!$AF89</f>
        <v>48975</v>
      </c>
      <c r="BU75" s="92">
        <f>'Summary (4)'!AI89</f>
        <v>45688</v>
      </c>
      <c r="BV75" s="92">
        <f>'Summary (4)'!AJ89</f>
        <v>45688</v>
      </c>
      <c r="BW75" s="92">
        <f>'Summary (4)'!AK89</f>
        <v>45688</v>
      </c>
    </row>
    <row r="76" spans="1:112" s="86" customFormat="1">
      <c r="A76" s="599" t="s">
        <v>259</v>
      </c>
      <c r="B76" s="599"/>
      <c r="C76" s="243">
        <f>'Summary (4)'!$E90</f>
        <v>0</v>
      </c>
      <c r="D76" s="92">
        <f>'Summary (4)'!$E90</f>
        <v>0</v>
      </c>
      <c r="E76" s="92">
        <f>'Summary (4)'!$E90</f>
        <v>0</v>
      </c>
      <c r="F76" s="92">
        <f>'Summary (4)'!$E90</f>
        <v>0</v>
      </c>
      <c r="G76" s="92">
        <f>'Summary (4)'!$E90</f>
        <v>0</v>
      </c>
      <c r="H76" s="411">
        <f>'Summary (4)'!$E90</f>
        <v>0</v>
      </c>
      <c r="I76" s="244">
        <f>'Summary (4)'!$E90</f>
        <v>0</v>
      </c>
      <c r="J76" s="243">
        <f>'Summary (4)'!$H90</f>
        <v>0</v>
      </c>
      <c r="K76" s="92">
        <f>'Summary (4)'!$H90</f>
        <v>0</v>
      </c>
      <c r="L76" s="92">
        <f>'Summary (4)'!$H90</f>
        <v>0</v>
      </c>
      <c r="M76" s="92">
        <f>'Summary (4)'!$H90</f>
        <v>0</v>
      </c>
      <c r="N76" s="92">
        <f>'Summary (4)'!$H90</f>
        <v>0</v>
      </c>
      <c r="O76" s="411">
        <f>'Summary (4)'!$H90</f>
        <v>0</v>
      </c>
      <c r="P76" s="244">
        <f>'Summary (4)'!$H90</f>
        <v>0</v>
      </c>
      <c r="Q76" s="243">
        <f>'Summary (4)'!$K90</f>
        <v>0</v>
      </c>
      <c r="R76" s="92">
        <f>'Summary (4)'!$K90</f>
        <v>0</v>
      </c>
      <c r="S76" s="92">
        <f>'Summary (4)'!$K90</f>
        <v>0</v>
      </c>
      <c r="T76" s="92">
        <f>'Summary (4)'!$K90</f>
        <v>0</v>
      </c>
      <c r="U76" s="92">
        <f>'Summary (4)'!$K90</f>
        <v>0</v>
      </c>
      <c r="V76" s="411">
        <f>'Summary (4)'!$K90</f>
        <v>0</v>
      </c>
      <c r="W76" s="244">
        <f>'Summary (4)'!$K90</f>
        <v>0</v>
      </c>
      <c r="X76" s="243">
        <f>'Summary (4)'!$N90</f>
        <v>0</v>
      </c>
      <c r="Y76" s="92">
        <f>'Summary (4)'!$N90</f>
        <v>0</v>
      </c>
      <c r="Z76" s="92">
        <f>'Summary (4)'!$N90</f>
        <v>0</v>
      </c>
      <c r="AA76" s="92">
        <f>'Summary (4)'!$N90</f>
        <v>0</v>
      </c>
      <c r="AB76" s="92">
        <f>'Summary (4)'!$N90</f>
        <v>0</v>
      </c>
      <c r="AC76" s="411">
        <f>'Summary (4)'!$N90</f>
        <v>0</v>
      </c>
      <c r="AD76" s="244">
        <f>'Summary (4)'!$N90</f>
        <v>0</v>
      </c>
      <c r="AE76" s="243">
        <f>'Summary (4)'!$Q90</f>
        <v>0</v>
      </c>
      <c r="AF76" s="92">
        <f>'Summary (4)'!$Q90</f>
        <v>0</v>
      </c>
      <c r="AG76" s="92">
        <f>'Summary (4)'!$Q90</f>
        <v>0</v>
      </c>
      <c r="AH76" s="92">
        <f>'Summary (4)'!$Q90</f>
        <v>0</v>
      </c>
      <c r="AI76" s="92">
        <f>'Summary (4)'!$Q90</f>
        <v>0</v>
      </c>
      <c r="AJ76" s="411">
        <f>'Summary (4)'!$Q90</f>
        <v>0</v>
      </c>
      <c r="AK76" s="244">
        <f>'Summary (4)'!$Q90</f>
        <v>0</v>
      </c>
      <c r="AL76" s="243">
        <f>'Summary (4)'!$T90</f>
        <v>0</v>
      </c>
      <c r="AM76" s="92">
        <f>'Summary (4)'!$T90</f>
        <v>0</v>
      </c>
      <c r="AN76" s="92">
        <f>'Summary (4)'!$T90</f>
        <v>0</v>
      </c>
      <c r="AO76" s="92">
        <f>'Summary (4)'!$T90</f>
        <v>0</v>
      </c>
      <c r="AP76" s="92">
        <f>'Summary (4)'!$T90</f>
        <v>0</v>
      </c>
      <c r="AQ76" s="411">
        <f>'Summary (4)'!$T90</f>
        <v>0</v>
      </c>
      <c r="AR76" s="244">
        <f>'Summary (4)'!$T90</f>
        <v>0</v>
      </c>
      <c r="AS76" s="243">
        <f>'Summary (4)'!$W90</f>
        <v>0</v>
      </c>
      <c r="AT76" s="92">
        <f>'Summary (4)'!$W90</f>
        <v>0</v>
      </c>
      <c r="AU76" s="92">
        <f>'Summary (4)'!$W90</f>
        <v>0</v>
      </c>
      <c r="AV76" s="92">
        <f>'Summary (4)'!$W90</f>
        <v>0</v>
      </c>
      <c r="AW76" s="92">
        <f>'Summary (4)'!$W90</f>
        <v>0</v>
      </c>
      <c r="AX76" s="411">
        <f>'Summary (4)'!$W90</f>
        <v>0</v>
      </c>
      <c r="AY76" s="244">
        <f>'Summary (4)'!$W90</f>
        <v>0</v>
      </c>
      <c r="AZ76" s="243">
        <f>'Summary (4)'!$Z90</f>
        <v>0</v>
      </c>
      <c r="BA76" s="92">
        <f>'Summary (4)'!$Z90</f>
        <v>0</v>
      </c>
      <c r="BB76" s="92">
        <f>'Summary (4)'!$Z90</f>
        <v>0</v>
      </c>
      <c r="BC76" s="92">
        <f>'Summary (4)'!$Z90</f>
        <v>0</v>
      </c>
      <c r="BD76" s="92">
        <f>'Summary (4)'!$Z90</f>
        <v>0</v>
      </c>
      <c r="BE76" s="411">
        <f>'Summary (4)'!$Z90</f>
        <v>0</v>
      </c>
      <c r="BF76" s="244">
        <f>'Summary (4)'!$Z90</f>
        <v>0</v>
      </c>
      <c r="BG76" s="243">
        <f>'Summary (4)'!$AC90</f>
        <v>0</v>
      </c>
      <c r="BH76" s="92">
        <f>'Summary (4)'!$AC90</f>
        <v>0</v>
      </c>
      <c r="BI76" s="92">
        <f>'Summary (4)'!$AC90</f>
        <v>0</v>
      </c>
      <c r="BJ76" s="92">
        <f>'Summary (4)'!$AC90</f>
        <v>0</v>
      </c>
      <c r="BK76" s="92">
        <f>'Summary (4)'!$AC90</f>
        <v>0</v>
      </c>
      <c r="BL76" s="411">
        <f>'Summary (4)'!$AC90</f>
        <v>0</v>
      </c>
      <c r="BM76" s="244">
        <f>'Summary (4)'!$AC90</f>
        <v>0</v>
      </c>
      <c r="BN76" s="243">
        <f>'Summary (4)'!$AF90</f>
        <v>0</v>
      </c>
      <c r="BO76" s="92">
        <f>'Summary (4)'!$AF90</f>
        <v>0</v>
      </c>
      <c r="BP76" s="92">
        <f>'Summary (4)'!$AF90</f>
        <v>0</v>
      </c>
      <c r="BQ76" s="92">
        <f>'Summary (4)'!$AF90</f>
        <v>0</v>
      </c>
      <c r="BR76" s="92">
        <f>'Summary (4)'!$AF90</f>
        <v>0</v>
      </c>
      <c r="BS76" s="411">
        <f>'Summary (4)'!$AF90</f>
        <v>0</v>
      </c>
      <c r="BT76" s="244">
        <f>'Summary (4)'!$AF90</f>
        <v>0</v>
      </c>
      <c r="BU76" s="92">
        <f>'Summary (4)'!AI90</f>
        <v>0</v>
      </c>
      <c r="BV76" s="92">
        <f>'Summary (4)'!AJ90</f>
        <v>0</v>
      </c>
      <c r="BW76" s="92">
        <f>'Summary (4)'!AK90</f>
        <v>0</v>
      </c>
    </row>
    <row r="77" spans="1:112" s="86" customFormat="1" ht="16.5" thickBot="1">
      <c r="A77" s="601" t="s">
        <v>272</v>
      </c>
      <c r="B77" s="601"/>
      <c r="C77" s="245">
        <f>'Summary (4)'!$E91</f>
        <v>0</v>
      </c>
      <c r="D77" s="246">
        <f>'Summary (4)'!$E91</f>
        <v>0</v>
      </c>
      <c r="E77" s="246">
        <f>'Summary (4)'!$E91</f>
        <v>0</v>
      </c>
      <c r="F77" s="246">
        <f>'Summary (4)'!$E91</f>
        <v>0</v>
      </c>
      <c r="G77" s="246">
        <f>'Summary (4)'!$E91</f>
        <v>0</v>
      </c>
      <c r="H77" s="412">
        <f>'Summary (4)'!$E91</f>
        <v>0</v>
      </c>
      <c r="I77" s="247">
        <f>'Summary (4)'!$E91</f>
        <v>0</v>
      </c>
      <c r="J77" s="245">
        <f>'Summary (4)'!$H91</f>
        <v>0</v>
      </c>
      <c r="K77" s="246">
        <f>'Summary (4)'!$H91</f>
        <v>0</v>
      </c>
      <c r="L77" s="246">
        <f>'Summary (4)'!$H91</f>
        <v>0</v>
      </c>
      <c r="M77" s="246">
        <f>'Summary (4)'!$H91</f>
        <v>0</v>
      </c>
      <c r="N77" s="246">
        <f>'Summary (4)'!$H91</f>
        <v>0</v>
      </c>
      <c r="O77" s="412">
        <f>'Summary (4)'!$H91</f>
        <v>0</v>
      </c>
      <c r="P77" s="247">
        <f>'Summary (4)'!$H91</f>
        <v>0</v>
      </c>
      <c r="Q77" s="245">
        <f>'Summary (4)'!$K91</f>
        <v>0</v>
      </c>
      <c r="R77" s="246">
        <f>'Summary (4)'!$K91</f>
        <v>0</v>
      </c>
      <c r="S77" s="246">
        <f>'Summary (4)'!$K91</f>
        <v>0</v>
      </c>
      <c r="T77" s="246">
        <f>'Summary (4)'!$K91</f>
        <v>0</v>
      </c>
      <c r="U77" s="246">
        <f>'Summary (4)'!$K91</f>
        <v>0</v>
      </c>
      <c r="V77" s="412">
        <f>'Summary (4)'!$K91</f>
        <v>0</v>
      </c>
      <c r="W77" s="247">
        <f>'Summary (4)'!$K91</f>
        <v>0</v>
      </c>
      <c r="X77" s="245">
        <f>'Summary (4)'!$N91</f>
        <v>0</v>
      </c>
      <c r="Y77" s="246">
        <f>'Summary (4)'!$N91</f>
        <v>0</v>
      </c>
      <c r="Z77" s="246">
        <f>'Summary (4)'!$N91</f>
        <v>0</v>
      </c>
      <c r="AA77" s="246">
        <f>'Summary (4)'!$N91</f>
        <v>0</v>
      </c>
      <c r="AB77" s="246">
        <f>'Summary (4)'!$N91</f>
        <v>0</v>
      </c>
      <c r="AC77" s="412">
        <f>'Summary (4)'!$N91</f>
        <v>0</v>
      </c>
      <c r="AD77" s="247">
        <f>'Summary (4)'!$N91</f>
        <v>0</v>
      </c>
      <c r="AE77" s="245">
        <f>'Summary (4)'!$Q91</f>
        <v>0</v>
      </c>
      <c r="AF77" s="246">
        <f>'Summary (4)'!$Q91</f>
        <v>0</v>
      </c>
      <c r="AG77" s="246">
        <f>'Summary (4)'!$Q91</f>
        <v>0</v>
      </c>
      <c r="AH77" s="246">
        <f>'Summary (4)'!$Q91</f>
        <v>0</v>
      </c>
      <c r="AI77" s="246">
        <f>'Summary (4)'!$Q91</f>
        <v>0</v>
      </c>
      <c r="AJ77" s="412">
        <f>'Summary (4)'!$Q91</f>
        <v>0</v>
      </c>
      <c r="AK77" s="247">
        <f>'Summary (4)'!$Q91</f>
        <v>0</v>
      </c>
      <c r="AL77" s="245">
        <f>'Summary (4)'!$T91</f>
        <v>0</v>
      </c>
      <c r="AM77" s="246">
        <f>'Summary (4)'!$T91</f>
        <v>0</v>
      </c>
      <c r="AN77" s="246">
        <f>'Summary (4)'!$T91</f>
        <v>0</v>
      </c>
      <c r="AO77" s="246">
        <f>'Summary (4)'!$T91</f>
        <v>0</v>
      </c>
      <c r="AP77" s="246">
        <f>'Summary (4)'!$T91</f>
        <v>0</v>
      </c>
      <c r="AQ77" s="412">
        <f>'Summary (4)'!$T91</f>
        <v>0</v>
      </c>
      <c r="AR77" s="247">
        <f>'Summary (4)'!$T91</f>
        <v>0</v>
      </c>
      <c r="AS77" s="245">
        <f>'Summary (4)'!$W91</f>
        <v>0</v>
      </c>
      <c r="AT77" s="246">
        <f>'Summary (4)'!$W91</f>
        <v>0</v>
      </c>
      <c r="AU77" s="246">
        <f>'Summary (4)'!$W91</f>
        <v>0</v>
      </c>
      <c r="AV77" s="246">
        <f>'Summary (4)'!$W91</f>
        <v>0</v>
      </c>
      <c r="AW77" s="246">
        <f>'Summary (4)'!$W91</f>
        <v>0</v>
      </c>
      <c r="AX77" s="412">
        <f>'Summary (4)'!$W91</f>
        <v>0</v>
      </c>
      <c r="AY77" s="247">
        <f>'Summary (4)'!$W91</f>
        <v>0</v>
      </c>
      <c r="AZ77" s="245">
        <f>'Summary (4)'!$Z91</f>
        <v>0</v>
      </c>
      <c r="BA77" s="246">
        <f>'Summary (4)'!$Z91</f>
        <v>0</v>
      </c>
      <c r="BB77" s="246">
        <f>'Summary (4)'!$Z91</f>
        <v>0</v>
      </c>
      <c r="BC77" s="246">
        <f>'Summary (4)'!$Z91</f>
        <v>0</v>
      </c>
      <c r="BD77" s="246">
        <f>'Summary (4)'!$Z91</f>
        <v>0</v>
      </c>
      <c r="BE77" s="412">
        <f>'Summary (4)'!$Z91</f>
        <v>0</v>
      </c>
      <c r="BF77" s="247">
        <f>'Summary (4)'!$Z91</f>
        <v>0</v>
      </c>
      <c r="BG77" s="245">
        <f>'Summary (4)'!$AC91</f>
        <v>0</v>
      </c>
      <c r="BH77" s="246">
        <f>'Summary (4)'!$AC91</f>
        <v>0</v>
      </c>
      <c r="BI77" s="246">
        <f>'Summary (4)'!$AC91</f>
        <v>0</v>
      </c>
      <c r="BJ77" s="246">
        <f>'Summary (4)'!$AC91</f>
        <v>0</v>
      </c>
      <c r="BK77" s="246">
        <f>'Summary (4)'!$AC91</f>
        <v>0</v>
      </c>
      <c r="BL77" s="412">
        <f>'Summary (4)'!$AC91</f>
        <v>0</v>
      </c>
      <c r="BM77" s="247">
        <f>'Summary (4)'!$AC91</f>
        <v>0</v>
      </c>
      <c r="BN77" s="245">
        <f>'Summary (4)'!$AF91</f>
        <v>0</v>
      </c>
      <c r="BO77" s="246">
        <f>'Summary (4)'!$AF91</f>
        <v>0</v>
      </c>
      <c r="BP77" s="246">
        <f>'Summary (4)'!$AF91</f>
        <v>0</v>
      </c>
      <c r="BQ77" s="246">
        <f>'Summary (4)'!$AF91</f>
        <v>0</v>
      </c>
      <c r="BR77" s="246">
        <f>'Summary (4)'!$AF91</f>
        <v>0</v>
      </c>
      <c r="BS77" s="412">
        <f>'Summary (4)'!$AF91</f>
        <v>0</v>
      </c>
      <c r="BT77" s="247">
        <f>'Summary (4)'!$AF91</f>
        <v>0</v>
      </c>
      <c r="BU77" s="226"/>
      <c r="BV77" s="226"/>
      <c r="BW77" s="227"/>
    </row>
    <row r="78" spans="1:112" s="363" customFormat="1">
      <c r="A78" s="632" t="s">
        <v>346</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BN6:BP6"/>
    <mergeCell ref="C8:I8"/>
    <mergeCell ref="J8:P8"/>
    <mergeCell ref="Q8:W8"/>
    <mergeCell ref="X8:AD8"/>
    <mergeCell ref="C9:I9"/>
    <mergeCell ref="J9:P9"/>
    <mergeCell ref="Q9:W9"/>
    <mergeCell ref="X9:AD9"/>
    <mergeCell ref="AE9:AK9"/>
    <mergeCell ref="AE8:AK8"/>
    <mergeCell ref="AL8:AR8"/>
    <mergeCell ref="AS8:AY8"/>
    <mergeCell ref="AZ8:BF8"/>
    <mergeCell ref="BG8:BM8"/>
    <mergeCell ref="AL9:AR9"/>
    <mergeCell ref="AS9:AY9"/>
    <mergeCell ref="AZ9:BF9"/>
    <mergeCell ref="BG9:BM9"/>
    <mergeCell ref="BN8:BT8"/>
    <mergeCell ref="BN10:BO12"/>
    <mergeCell ref="BP10:BQ12"/>
    <mergeCell ref="AN10:AO12"/>
    <mergeCell ref="AS10:AT12"/>
    <mergeCell ref="AU10:AV12"/>
    <mergeCell ref="AZ10:BA12"/>
    <mergeCell ref="BB10:BC12"/>
    <mergeCell ref="BG10:BH12"/>
    <mergeCell ref="BU9:BW9"/>
    <mergeCell ref="BN9:BT9"/>
    <mergeCell ref="BI10:BJ12"/>
    <mergeCell ref="BU11:BU12"/>
    <mergeCell ref="BV11:BV12"/>
    <mergeCell ref="BW11:BW12"/>
    <mergeCell ref="S10:T12"/>
    <mergeCell ref="X10:Y12"/>
    <mergeCell ref="Z10:AA12"/>
    <mergeCell ref="AE10:AF12"/>
    <mergeCell ref="AG10:AH12"/>
    <mergeCell ref="AL10:AM12"/>
    <mergeCell ref="C10:D12"/>
    <mergeCell ref="E10:F12"/>
    <mergeCell ref="J10:K12"/>
    <mergeCell ref="L10:M12"/>
    <mergeCell ref="Q10:R12"/>
    <mergeCell ref="BG58:BI58"/>
    <mergeCell ref="BN58:BP58"/>
    <mergeCell ref="BG57:BJ57"/>
    <mergeCell ref="BN57:BQ57"/>
    <mergeCell ref="C58:E58"/>
    <mergeCell ref="J58:L58"/>
    <mergeCell ref="Q58:S58"/>
    <mergeCell ref="X58:Z58"/>
    <mergeCell ref="AE58:AG58"/>
    <mergeCell ref="AL58:AN58"/>
    <mergeCell ref="AS58:AU58"/>
    <mergeCell ref="AZ58:BB58"/>
    <mergeCell ref="Q57:T57"/>
    <mergeCell ref="X57:AA57"/>
    <mergeCell ref="AE57:AH57"/>
    <mergeCell ref="AL57:AO57"/>
    <mergeCell ref="AS57:AV57"/>
    <mergeCell ref="AZ57:BC57"/>
    <mergeCell ref="C57:F57"/>
    <mergeCell ref="J57:M57"/>
    <mergeCell ref="A18:B18"/>
    <mergeCell ref="A19:B19"/>
    <mergeCell ref="A20:B20"/>
    <mergeCell ref="A21:B21"/>
    <mergeCell ref="A22:B22"/>
    <mergeCell ref="A9:B13"/>
    <mergeCell ref="A14:B14"/>
    <mergeCell ref="A15:B15"/>
    <mergeCell ref="A16:B16"/>
    <mergeCell ref="A17:B17"/>
    <mergeCell ref="A28:B28"/>
    <mergeCell ref="A29:B29"/>
    <mergeCell ref="A30:B30"/>
    <mergeCell ref="A31:B31"/>
    <mergeCell ref="A32:B32"/>
    <mergeCell ref="A23:B23"/>
    <mergeCell ref="A24:B24"/>
    <mergeCell ref="A25:B25"/>
    <mergeCell ref="A26:B26"/>
    <mergeCell ref="A27:B27"/>
    <mergeCell ref="A38:B38"/>
    <mergeCell ref="A39:B39"/>
    <mergeCell ref="A40:B40"/>
    <mergeCell ref="A41:B41"/>
    <mergeCell ref="A42:B42"/>
    <mergeCell ref="A33:B33"/>
    <mergeCell ref="A34:B34"/>
    <mergeCell ref="A35:B35"/>
    <mergeCell ref="A36:B36"/>
    <mergeCell ref="A37:B37"/>
    <mergeCell ref="A48:B48"/>
    <mergeCell ref="A49:B49"/>
    <mergeCell ref="A50:B50"/>
    <mergeCell ref="A51:B51"/>
    <mergeCell ref="A52:B52"/>
    <mergeCell ref="A43:B43"/>
    <mergeCell ref="A44:B44"/>
    <mergeCell ref="A45:B45"/>
    <mergeCell ref="A46:B46"/>
    <mergeCell ref="A47:B47"/>
    <mergeCell ref="A58:B58"/>
    <mergeCell ref="A59:B59"/>
    <mergeCell ref="A60:B60"/>
    <mergeCell ref="A61:B61"/>
    <mergeCell ref="A53:B53"/>
    <mergeCell ref="A54:B54"/>
    <mergeCell ref="A55:B55"/>
    <mergeCell ref="A56:B56"/>
    <mergeCell ref="A57:B57"/>
  </mergeCells>
  <conditionalFormatting sqref="C14:C56 J14:J56 Q14:Q56 X14:X56 AE14:AE56 AL14:AL56 AS14:AS56 AZ14:AZ56 BG14:BG56 BN14:BN56">
    <cfRule type="expression" dxfId="407" priority="13">
      <formula>AND(C14&gt;0,C14&lt;C$78)</formula>
    </cfRule>
  </conditionalFormatting>
  <conditionalFormatting sqref="C14:E56 J14:L56 Q14:S56 X14:Z56 AE14:AG56 AL14:AN56 AS14:AU56 AZ14:BB56 BG14:BI56 BN14:BP56">
    <cfRule type="expression" dxfId="406" priority="10">
      <formula>$A14=""</formula>
    </cfRule>
    <cfRule type="containsBlanks" dxfId="405" priority="12">
      <formula>LEN(TRIM(C14))=0</formula>
    </cfRule>
  </conditionalFormatting>
  <conditionalFormatting sqref="C58:BQ61">
    <cfRule type="expression" dxfId="403" priority="9">
      <formula>C$76&gt;C$75</formula>
    </cfRule>
  </conditionalFormatting>
  <conditionalFormatting sqref="C14:BT56 C57 G57:J57 Q57 X57 AE57 AL57 AS57 AZ57 BG57 BN57 N57:P61 U57:W61 AB57:AD61 AI57:AK61 AP57:AR61 AW57:AY61 BD57:BF61 BK57:BM61 BR57:BT61">
    <cfRule type="expression" dxfId="402" priority="7">
      <formula>C$76&gt;C$75</formula>
    </cfRule>
  </conditionalFormatting>
  <conditionalFormatting sqref="G59 I59 N59 P59 U59 W59 AB59 AD59 AI59 AK59 AP59 AR59 AW59 AY59 BD59 BF59 BK59 BM59 BR59 BT59">
    <cfRule type="containsBlanks" dxfId="401" priority="11">
      <formula>LEN(TRIM(G59))=0</formula>
    </cfRule>
  </conditionalFormatting>
  <conditionalFormatting sqref="BR60">
    <cfRule type="expression" dxfId="399" priority="5">
      <formula>BR$76&gt;BR$75</formula>
    </cfRule>
  </conditionalFormatting>
  <conditionalFormatting sqref="BT60">
    <cfRule type="expression" dxfId="396" priority="3">
      <formula>BT$76&gt;BT$75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A5A0F91B-63AC-4BFA-AC4E-AE4552A65EB8}">
            <xm:f>C$73&gt;'+ Summary (1)'!$D$6</xm:f>
            <x14:dxf>
              <fill>
                <patternFill>
                  <bgColor theme="0" tint="-0.499984740745262"/>
                </patternFill>
              </fill>
            </x14:dxf>
          </x14:cfRule>
          <xm:sqref>C58:BQ61</xm:sqref>
        </x14:conditionalFormatting>
        <x14:conditionalFormatting xmlns:xm="http://schemas.microsoft.com/office/excel/2006/main">
          <x14:cfRule type="expression" priority="4" id="{F0C8350D-85FC-4DD8-8B79-6E426D1E496D}">
            <xm:f>BR$73&gt;'+ Summary (1)'!$D$6</xm:f>
            <x14:dxf>
              <fill>
                <patternFill>
                  <bgColor theme="0" tint="-0.499984740745262"/>
                </patternFill>
              </fill>
            </x14:dxf>
          </x14:cfRule>
          <xm:sqref>BR60</xm:sqref>
        </x14:conditionalFormatting>
        <x14:conditionalFormatting xmlns:xm="http://schemas.microsoft.com/office/excel/2006/main">
          <x14:cfRule type="expression" priority="6" id="{EFC61B16-8660-467C-A6BA-7423F5E8003E}">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2" id="{EAFF4902-DFCD-4831-AE3E-8B284BDBD161}">
            <xm:f>BT$73&gt;'+ Summary (1)'!$D$6</xm:f>
            <x14:dxf>
              <fill>
                <patternFill>
                  <bgColor theme="0" tint="-0.499984740745262"/>
                </patternFill>
              </fill>
            </x14:dxf>
          </x14:cfRule>
          <xm:sqref>BT60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L125"/>
  <sheetViews>
    <sheetView showGridLines="0" showZeros="0" zoomScaleNormal="100" workbookViewId="0">
      <pane xSplit="1" ySplit="13" topLeftCell="I75"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20.140625" customWidth="1"/>
    <col min="2" max="2" width="41.710937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(4)'!A1</f>
        <v>DEPARTMENT OF HOMELESSNESS AND SUPPORTIVE HOUSING</v>
      </c>
      <c r="B1" s="89"/>
      <c r="C1" s="82"/>
      <c r="D1" s="82"/>
      <c r="E1" s="82"/>
      <c r="F1" s="82"/>
      <c r="G1" s="82"/>
      <c r="AI1" s="540"/>
    </row>
    <row r="2" spans="1:35" ht="15.75">
      <c r="A2" s="89" t="s">
        <v>347</v>
      </c>
      <c r="B2" s="89"/>
      <c r="C2" s="89"/>
      <c r="D2" s="82"/>
      <c r="E2" s="82"/>
      <c r="F2" s="82"/>
      <c r="G2" s="85"/>
    </row>
    <row r="3" spans="1:35" ht="15" customHeight="1">
      <c r="A3" s="95" t="s">
        <v>259</v>
      </c>
      <c r="B3" s="728">
        <f>'Summary (4)'!B3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(4)'!A7</f>
        <v>Provider Name</v>
      </c>
      <c r="B4" s="729">
        <f>'Summary (4)'!B7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(4)'!A8</f>
        <v>Program</v>
      </c>
      <c r="B5" s="729" t="str">
        <f>'Summary (4)'!B8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(4)'!A9</f>
        <v>F$P Contract ID#</v>
      </c>
      <c r="B6" s="730">
        <f>'Summary (4)'!B9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325</v>
      </c>
      <c r="B7" s="735">
        <f>'Summary (4)'!B12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78" t="str">
        <f>'Summary (4)'!E17</f>
        <v xml:space="preserve"> </v>
      </c>
      <c r="D8" s="1378"/>
      <c r="E8" s="1378"/>
      <c r="F8" s="1377" t="str">
        <f>'Summary (4)'!H17</f>
        <v xml:space="preserve"> </v>
      </c>
      <c r="G8" s="1377"/>
      <c r="H8" s="1377"/>
      <c r="I8" s="1377" t="str">
        <f>'Summary (4)'!K17</f>
        <v xml:space="preserve"> </v>
      </c>
      <c r="J8" s="1377"/>
      <c r="K8" s="1377"/>
      <c r="L8" s="1377" t="str">
        <f>'Summary (4)'!N17</f>
        <v xml:space="preserve"> </v>
      </c>
      <c r="M8" s="1377"/>
      <c r="N8" s="1377"/>
      <c r="O8" s="1377" t="str">
        <f>'Summary (4)'!Q17</f>
        <v xml:space="preserve"> </v>
      </c>
      <c r="P8" s="1377"/>
      <c r="Q8" s="1377"/>
      <c r="R8" s="1377" t="str">
        <f>'Summary (4)'!T17</f>
        <v xml:space="preserve"> </v>
      </c>
      <c r="S8" s="1377"/>
      <c r="T8" s="1377"/>
      <c r="U8" s="1377" t="str">
        <f>'Summary (4)'!W17</f>
        <v xml:space="preserve"> </v>
      </c>
      <c r="V8" s="1377"/>
      <c r="W8" s="1377"/>
      <c r="X8" s="1377" t="str">
        <f>'Summary (4)'!Z17</f>
        <v xml:space="preserve"> </v>
      </c>
      <c r="Y8" s="1377"/>
      <c r="Z8" s="1377"/>
      <c r="AA8" s="1377" t="str">
        <f>'Summary (4)'!AC17</f>
        <v xml:space="preserve"> </v>
      </c>
      <c r="AB8" s="1377"/>
      <c r="AC8" s="1377"/>
      <c r="AD8" s="1377" t="str">
        <f>'Summary (4)'!AF17</f>
        <v xml:space="preserve"> </v>
      </c>
      <c r="AE8" s="1377"/>
      <c r="AF8" s="1377"/>
    </row>
    <row r="9" spans="1:35" ht="24.75" customHeight="1">
      <c r="C9" s="1329" t="str">
        <f>'Summary (4)'!E18</f>
        <v>Year 1</v>
      </c>
      <c r="D9" s="1330"/>
      <c r="E9" s="1331"/>
      <c r="F9" s="1332" t="str">
        <f>'Summary (4)'!H18</f>
        <v>Year 2</v>
      </c>
      <c r="G9" s="1333"/>
      <c r="H9" s="1334"/>
      <c r="I9" s="1335" t="str">
        <f>'Summary (4)'!K18</f>
        <v>Year 3</v>
      </c>
      <c r="J9" s="1336"/>
      <c r="K9" s="1337"/>
      <c r="L9" s="1338" t="str">
        <f>'Summary (4)'!N18</f>
        <v>Year 4</v>
      </c>
      <c r="M9" s="1339"/>
      <c r="N9" s="1340"/>
      <c r="O9" s="1341" t="str">
        <f>'Summary (4)'!Q18</f>
        <v>Year 5</v>
      </c>
      <c r="P9" s="1342"/>
      <c r="Q9" s="1343"/>
      <c r="R9" s="1344" t="str">
        <f>'Summary (4)'!T18</f>
        <v>Year 6</v>
      </c>
      <c r="S9" s="1345"/>
      <c r="T9" s="1346"/>
      <c r="U9" s="1347" t="str">
        <f>'Summary (4)'!W18</f>
        <v>Year 7</v>
      </c>
      <c r="V9" s="1348"/>
      <c r="W9" s="1349"/>
      <c r="X9" s="1350" t="str">
        <f>'Summary (4)'!Z18</f>
        <v>Year 8</v>
      </c>
      <c r="Y9" s="1351"/>
      <c r="Z9" s="1352"/>
      <c r="AA9" s="1353" t="str">
        <f>'Summary (4)'!AC18</f>
        <v>Year 9</v>
      </c>
      <c r="AB9" s="1354"/>
      <c r="AC9" s="1355"/>
      <c r="AD9" s="1356" t="str">
        <f>'Summary (4)'!AF18</f>
        <v>Year 10</v>
      </c>
      <c r="AE9" s="1357"/>
      <c r="AF9" s="1358"/>
      <c r="AG9" s="1326" t="s">
        <v>302</v>
      </c>
      <c r="AH9" s="1327"/>
      <c r="AI9" s="1328"/>
    </row>
    <row r="10" spans="1:35" s="21" customFormat="1" ht="27" customHeight="1">
      <c r="C10" s="643" t="str">
        <f>'Salary Detail (4)'!G10</f>
        <v>2/1/2024 - 1/31/2025</v>
      </c>
      <c r="D10" s="644" t="str">
        <f>'Salary Detail (4)'!H10</f>
        <v>2/1/2024 - 1/31/2025</v>
      </c>
      <c r="E10" s="645" t="str">
        <f>'Salary Detail (4)'!I10</f>
        <v>2/1/2024 - 1/31/2025</v>
      </c>
      <c r="F10" s="646" t="str">
        <f>'Salary Detail (4)'!N10</f>
        <v>N/A</v>
      </c>
      <c r="G10" s="647" t="str">
        <f>'Salary Detail (4)'!O10</f>
        <v>N/A</v>
      </c>
      <c r="H10" s="648" t="str">
        <f>'Salary Detail (4)'!P10</f>
        <v>N/A</v>
      </c>
      <c r="I10" s="649" t="str">
        <f>'Salary Detail (4)'!U10</f>
        <v>N/A</v>
      </c>
      <c r="J10" s="650" t="str">
        <f>'Salary Detail (4)'!V10</f>
        <v>N/A</v>
      </c>
      <c r="K10" s="651" t="str">
        <f>'Salary Detail (4)'!W10</f>
        <v>N/A</v>
      </c>
      <c r="L10" s="652" t="str">
        <f>'Salary Detail (4)'!AB10</f>
        <v>N/A</v>
      </c>
      <c r="M10" s="653" t="str">
        <f>'Salary Detail (4)'!AC10</f>
        <v>N/A</v>
      </c>
      <c r="N10" s="654" t="str">
        <f>'Salary Detail (4)'!AD10</f>
        <v>N/A</v>
      </c>
      <c r="O10" s="655" t="str">
        <f>'Salary Detail (4)'!AI10</f>
        <v>N/A</v>
      </c>
      <c r="P10" s="656" t="str">
        <f>'Salary Detail (4)'!AJ10</f>
        <v>N/A</v>
      </c>
      <c r="Q10" s="657" t="str">
        <f>'Salary Detail (4)'!AK10</f>
        <v>N/A</v>
      </c>
      <c r="R10" s="658" t="str">
        <f>'Salary Detail (4)'!AP10</f>
        <v>N/A</v>
      </c>
      <c r="S10" s="659" t="str">
        <f>'Salary Detail (4)'!AQ10</f>
        <v>N/A</v>
      </c>
      <c r="T10" s="660" t="str">
        <f>'Salary Detail (4)'!AR10</f>
        <v>N/A</v>
      </c>
      <c r="U10" s="661" t="str">
        <f>'Salary Detail (4)'!AW10</f>
        <v>N/A</v>
      </c>
      <c r="V10" s="662" t="str">
        <f>'Salary Detail (4)'!AX10</f>
        <v>N/A</v>
      </c>
      <c r="W10" s="663" t="str">
        <f>'Salary Detail (4)'!AY10</f>
        <v>N/A</v>
      </c>
      <c r="X10" s="664" t="str">
        <f>'Salary Detail (4)'!BD10</f>
        <v>N/A</v>
      </c>
      <c r="Y10" s="665" t="str">
        <f>'Salary Detail (4)'!BE10</f>
        <v>N/A</v>
      </c>
      <c r="Z10" s="666" t="str">
        <f>'Salary Detail (4)'!BF10</f>
        <v>N/A</v>
      </c>
      <c r="AA10" s="667" t="str">
        <f>'Salary Detail (4)'!BK10</f>
        <v>N/A</v>
      </c>
      <c r="AB10" s="668" t="str">
        <f>'Salary Detail (4)'!BL10</f>
        <v>N/A</v>
      </c>
      <c r="AC10" s="669" t="str">
        <f>'Salary Detail (4)'!BM10</f>
        <v>N/A</v>
      </c>
      <c r="AD10" s="670" t="str">
        <f>'Salary Detail (4)'!BR10</f>
        <v>N/A</v>
      </c>
      <c r="AE10" s="671" t="str">
        <f>'Salary Detail (4)'!BS10</f>
        <v>N/A</v>
      </c>
      <c r="AF10" s="672" t="str">
        <f>'Salary Detail (4)'!BT10</f>
        <v>N/A</v>
      </c>
      <c r="AG10" s="798" t="str">
        <f>'Salary Detail (4)'!BU10</f>
        <v>2/1/2024 - 1/31/2025</v>
      </c>
      <c r="AH10" s="799" t="str">
        <f>'Salary Detail (4)'!BV10</f>
        <v>2/1/2024 - 1/31/2025</v>
      </c>
      <c r="AI10" s="800" t="str">
        <f>'Salary Detail (4)'!BW10</f>
        <v>2/1/2024 - 1/31/2025</v>
      </c>
    </row>
    <row r="11" spans="1:35" ht="19.5" customHeight="1">
      <c r="C11" s="673" t="str">
        <f>'Salary Detail (4)'!G11</f>
        <v>12 Months</v>
      </c>
      <c r="D11" s="691" t="str">
        <f>'Salary Detail (4)'!H11</f>
        <v>12 Months</v>
      </c>
      <c r="E11" s="692" t="str">
        <f>'Salary Detail (4)'!I11</f>
        <v>12 Months</v>
      </c>
      <c r="F11" s="676" t="str">
        <f>'Salary Detail (4)'!N11</f>
        <v>12 Months</v>
      </c>
      <c r="G11" s="693" t="str">
        <f>'Salary Detail (4)'!O11</f>
        <v>12 Months</v>
      </c>
      <c r="H11" s="678" t="str">
        <f>'Salary Detail (4)'!P11</f>
        <v>12 Months</v>
      </c>
      <c r="I11" s="694" t="str">
        <f>'Salary Detail (4)'!U11</f>
        <v>12 Months</v>
      </c>
      <c r="J11" s="695" t="str">
        <f>'Salary Detail (4)'!V11</f>
        <v>12 Months</v>
      </c>
      <c r="K11" s="696" t="str">
        <f>'Salary Detail (4)'!W11</f>
        <v>12 Months</v>
      </c>
      <c r="L11" s="31" t="str">
        <f>'Salary Detail (4)'!AB11</f>
        <v>12 Months</v>
      </c>
      <c r="M11" s="697" t="str">
        <f>'Salary Detail (4)'!AC11</f>
        <v>12 Months</v>
      </c>
      <c r="N11" s="33" t="str">
        <f>'Salary Detail (4)'!AD11</f>
        <v>12 Months</v>
      </c>
      <c r="O11" s="34" t="str">
        <f>'Salary Detail (4)'!AI11</f>
        <v>12 Months</v>
      </c>
      <c r="P11" s="698" t="str">
        <f>'Salary Detail (4)'!AJ11</f>
        <v>12 Months</v>
      </c>
      <c r="Q11" s="36" t="str">
        <f>'Salary Detail (4)'!AK11</f>
        <v>12 Months</v>
      </c>
      <c r="R11" s="37" t="str">
        <f>'Salary Detail (4)'!AP11</f>
        <v>12 Months</v>
      </c>
      <c r="S11" s="699" t="str">
        <f>'Salary Detail (4)'!AQ11</f>
        <v>12 Months</v>
      </c>
      <c r="T11" s="39" t="str">
        <f>'Salary Detail (4)'!AR11</f>
        <v>12 Months</v>
      </c>
      <c r="U11" s="40" t="str">
        <f>'Salary Detail (4)'!AW11</f>
        <v>12 Months</v>
      </c>
      <c r="V11" s="700" t="str">
        <f>'Salary Detail (4)'!AX11</f>
        <v>12 Months</v>
      </c>
      <c r="W11" s="42" t="str">
        <f>'Salary Detail (4)'!AY11</f>
        <v>12 Months</v>
      </c>
      <c r="X11" s="43" t="str">
        <f>'Salary Detail (4)'!BD11</f>
        <v>12 Months</v>
      </c>
      <c r="Y11" s="701" t="str">
        <f>'Salary Detail (4)'!BE11</f>
        <v>12 Months</v>
      </c>
      <c r="Z11" s="45" t="str">
        <f>'Salary Detail (4)'!BF11</f>
        <v>12 Months</v>
      </c>
      <c r="AA11" s="46" t="str">
        <f>'Salary Detail (4)'!BK11</f>
        <v>12 Months</v>
      </c>
      <c r="AB11" s="702" t="str">
        <f>'Salary Detail (4)'!BL11</f>
        <v>12 Months</v>
      </c>
      <c r="AC11" s="48" t="str">
        <f>'Salary Detail (4)'!BM11</f>
        <v>12 Months</v>
      </c>
      <c r="AD11" s="49" t="str">
        <f>'Salary Detail (4)'!BR11</f>
        <v>12 Months</v>
      </c>
      <c r="AE11" s="703" t="str">
        <f>'Salary Detail (4)'!BS11</f>
        <v>12 Months</v>
      </c>
      <c r="AF11" s="51" t="str">
        <f>'Salary Detail (4)'!BT11</f>
        <v>12 Months</v>
      </c>
      <c r="AG11" s="1359" t="str">
        <f>'Salary Detail (4)'!BU11</f>
        <v/>
      </c>
      <c r="AH11" s="1361" t="str">
        <f>'Salary Detail (4)'!BV11</f>
        <v xml:space="preserve"> </v>
      </c>
      <c r="AI11" s="1363" t="str">
        <f>'Salary Detail (4)'!BW11</f>
        <v>New</v>
      </c>
    </row>
    <row r="12" spans="1:35" ht="19.5" customHeight="1">
      <c r="C12" s="673" t="str">
        <f>'Salary Detail (4)'!G12</f>
        <v/>
      </c>
      <c r="D12" s="674" t="str">
        <f>'Salary Detail (4)'!H12</f>
        <v xml:space="preserve"> </v>
      </c>
      <c r="E12" s="675" t="str">
        <f>'Salary Detail (4)'!I12</f>
        <v>New</v>
      </c>
      <c r="F12" s="676" t="str">
        <f>'Salary Detail (4)'!N12</f>
        <v/>
      </c>
      <c r="G12" s="677" t="str">
        <f>'Salary Detail (4)'!O12</f>
        <v xml:space="preserve"> </v>
      </c>
      <c r="H12" s="678" t="str">
        <f>'Salary Detail (4)'!P12</f>
        <v>New</v>
      </c>
      <c r="I12" s="679" t="str">
        <f>'Salary Detail (4)'!U12</f>
        <v/>
      </c>
      <c r="J12" s="680" t="str">
        <f>'Salary Detail (4)'!V12</f>
        <v xml:space="preserve"> </v>
      </c>
      <c r="K12" s="681" t="str">
        <f>'Salary Detail (4)'!W12</f>
        <v>New</v>
      </c>
      <c r="L12" s="31" t="str">
        <f>'Salary Detail (4)'!AB12</f>
        <v/>
      </c>
      <c r="M12" s="32" t="str">
        <f>'Salary Detail (4)'!AC12</f>
        <v xml:space="preserve"> </v>
      </c>
      <c r="N12" s="33" t="str">
        <f>'Salary Detail (4)'!AD12</f>
        <v>New</v>
      </c>
      <c r="O12" s="34" t="str">
        <f>'Salary Detail (4)'!AI12</f>
        <v/>
      </c>
      <c r="P12" s="35" t="str">
        <f>'Salary Detail (4)'!AJ12</f>
        <v xml:space="preserve"> </v>
      </c>
      <c r="Q12" s="36" t="str">
        <f>'Salary Detail (4)'!AK12</f>
        <v>New</v>
      </c>
      <c r="R12" s="37" t="str">
        <f>'Salary Detail (4)'!AP12</f>
        <v/>
      </c>
      <c r="S12" s="38" t="str">
        <f>'Salary Detail (4)'!AQ12</f>
        <v xml:space="preserve"> </v>
      </c>
      <c r="T12" s="39" t="str">
        <f>'Salary Detail (4)'!AR12</f>
        <v>New</v>
      </c>
      <c r="U12" s="40" t="str">
        <f>'Salary Detail (4)'!AW12</f>
        <v/>
      </c>
      <c r="V12" s="41" t="str">
        <f>'Salary Detail (4)'!AX12</f>
        <v xml:space="preserve"> </v>
      </c>
      <c r="W12" s="42" t="str">
        <f>'Salary Detail (4)'!AY12</f>
        <v>New</v>
      </c>
      <c r="X12" s="43" t="str">
        <f>'Salary Detail (4)'!BD12</f>
        <v/>
      </c>
      <c r="Y12" s="44" t="str">
        <f>'Salary Detail (4)'!BE12</f>
        <v xml:space="preserve"> </v>
      </c>
      <c r="Z12" s="45" t="str">
        <f>'Salary Detail (4)'!BF12</f>
        <v>New</v>
      </c>
      <c r="AA12" s="46" t="str">
        <f>'Salary Detail (4)'!BK12</f>
        <v/>
      </c>
      <c r="AB12" s="47" t="str">
        <f>'Salary Detail (4)'!BL12</f>
        <v xml:space="preserve"> </v>
      </c>
      <c r="AC12" s="48" t="str">
        <f>'Salary Detail (4)'!BM12</f>
        <v>New</v>
      </c>
      <c r="AD12" s="49" t="str">
        <f>'Salary Detail (4)'!BR12</f>
        <v/>
      </c>
      <c r="AE12" s="50" t="str">
        <f>'Salary Detail (4)'!BS12</f>
        <v xml:space="preserve"> </v>
      </c>
      <c r="AF12" s="51" t="str">
        <f>'Salary Detail (4)'!BT12</f>
        <v>New</v>
      </c>
      <c r="AG12" s="1360"/>
      <c r="AH12" s="1362"/>
      <c r="AI12" s="1364"/>
    </row>
    <row r="13" spans="1:35" ht="30.75" customHeight="1">
      <c r="A13" s="739" t="s">
        <v>348</v>
      </c>
      <c r="B13" s="740"/>
      <c r="C13" s="22" t="s">
        <v>349</v>
      </c>
      <c r="D13" s="23" t="s">
        <v>340</v>
      </c>
      <c r="E13" s="24" t="s">
        <v>349</v>
      </c>
      <c r="F13" s="25" t="s">
        <v>349</v>
      </c>
      <c r="G13" s="26" t="s">
        <v>340</v>
      </c>
      <c r="H13" s="27" t="s">
        <v>349</v>
      </c>
      <c r="I13" s="28" t="s">
        <v>349</v>
      </c>
      <c r="J13" s="30" t="s">
        <v>340</v>
      </c>
      <c r="K13" s="29" t="s">
        <v>349</v>
      </c>
      <c r="L13" s="31" t="s">
        <v>349</v>
      </c>
      <c r="M13" s="32" t="s">
        <v>340</v>
      </c>
      <c r="N13" s="33" t="s">
        <v>349</v>
      </c>
      <c r="O13" s="34" t="s">
        <v>349</v>
      </c>
      <c r="P13" s="35" t="s">
        <v>340</v>
      </c>
      <c r="Q13" s="36" t="s">
        <v>349</v>
      </c>
      <c r="R13" s="37" t="s">
        <v>349</v>
      </c>
      <c r="S13" s="38" t="s">
        <v>340</v>
      </c>
      <c r="T13" s="39" t="s">
        <v>349</v>
      </c>
      <c r="U13" s="40" t="s">
        <v>349</v>
      </c>
      <c r="V13" s="41" t="s">
        <v>340</v>
      </c>
      <c r="W13" s="42" t="s">
        <v>349</v>
      </c>
      <c r="X13" s="43" t="s">
        <v>349</v>
      </c>
      <c r="Y13" s="44" t="s">
        <v>340</v>
      </c>
      <c r="Z13" s="45" t="s">
        <v>349</v>
      </c>
      <c r="AA13" s="46" t="s">
        <v>349</v>
      </c>
      <c r="AB13" s="47" t="s">
        <v>340</v>
      </c>
      <c r="AC13" s="48" t="s">
        <v>349</v>
      </c>
      <c r="AD13" s="49" t="s">
        <v>349</v>
      </c>
      <c r="AE13" s="50" t="s">
        <v>340</v>
      </c>
      <c r="AF13" s="51" t="s">
        <v>349</v>
      </c>
      <c r="AG13" s="801" t="s">
        <v>349</v>
      </c>
      <c r="AH13" s="803" t="s">
        <v>340</v>
      </c>
      <c r="AI13" s="802" t="s">
        <v>349</v>
      </c>
    </row>
    <row r="14" spans="1:35" s="413" customFormat="1" ht="17.25" customHeight="1">
      <c r="A14" s="1324" t="s">
        <v>350</v>
      </c>
      <c r="B14" s="1325"/>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24" t="s">
        <v>351</v>
      </c>
      <c r="B15" s="1325"/>
      <c r="C15" s="427"/>
      <c r="D15" s="424">
        <f t="shared" ref="D15:D67" si="0">E15-C15</f>
        <v>0</v>
      </c>
      <c r="E15" s="428"/>
      <c r="F15" s="414"/>
      <c r="G15" s="424">
        <f t="shared" ref="G15:G67" si="1">H15-F15</f>
        <v>0</v>
      </c>
      <c r="H15" s="415"/>
      <c r="I15" s="414"/>
      <c r="J15" s="424">
        <f t="shared" ref="J15:J67" si="2">K15-I15</f>
        <v>0</v>
      </c>
      <c r="K15" s="415"/>
      <c r="L15" s="414"/>
      <c r="M15" s="424">
        <f t="shared" ref="M15:M67" si="3">N15-L15</f>
        <v>0</v>
      </c>
      <c r="N15" s="415"/>
      <c r="O15" s="414"/>
      <c r="P15" s="424">
        <f t="shared" ref="P15:P67" si="4">Q15-O15</f>
        <v>0</v>
      </c>
      <c r="Q15" s="415"/>
      <c r="R15" s="414"/>
      <c r="S15" s="424">
        <f t="shared" ref="S15:S67" si="5">T15-R15</f>
        <v>0</v>
      </c>
      <c r="T15" s="415"/>
      <c r="U15" s="414"/>
      <c r="V15" s="424">
        <f t="shared" ref="V15:V67" si="6">W15-U15</f>
        <v>0</v>
      </c>
      <c r="W15" s="415"/>
      <c r="X15" s="414"/>
      <c r="Y15" s="424">
        <f t="shared" ref="Y15:Y67" si="7">Z15-X15</f>
        <v>0</v>
      </c>
      <c r="Z15" s="415"/>
      <c r="AA15" s="414"/>
      <c r="AB15" s="424">
        <f t="shared" ref="AB15:AB67" si="8">AC15-AA15</f>
        <v>0</v>
      </c>
      <c r="AC15" s="415"/>
      <c r="AD15" s="414"/>
      <c r="AE15" s="424">
        <f t="shared" ref="AE15:AE67" si="9">AF15-AD15</f>
        <v>0</v>
      </c>
      <c r="AF15" s="415"/>
      <c r="AG15" s="431">
        <f t="shared" ref="AG15:AI30" si="10">SUM(C15,F15,I15,L15,O15,R15,U15,X15,AA15,AD15)</f>
        <v>0</v>
      </c>
      <c r="AH15" s="432">
        <f t="shared" si="10"/>
        <v>0</v>
      </c>
      <c r="AI15" s="682">
        <f t="shared" si="10"/>
        <v>0</v>
      </c>
    </row>
    <row r="16" spans="1:35" s="413" customFormat="1" ht="17.25" customHeight="1">
      <c r="A16" s="1324" t="s">
        <v>352</v>
      </c>
      <c r="B16" s="1325"/>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24" t="s">
        <v>353</v>
      </c>
      <c r="B17" s="1325"/>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24" t="s">
        <v>354</v>
      </c>
      <c r="B18" s="1325"/>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24" t="s">
        <v>355</v>
      </c>
      <c r="B19" s="1325"/>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24" t="s">
        <v>356</v>
      </c>
      <c r="B20" s="1325"/>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24" t="s">
        <v>357</v>
      </c>
      <c r="B21" s="1325"/>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24" t="s">
        <v>358</v>
      </c>
      <c r="B22" s="1325"/>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65"/>
      <c r="B23" s="1366"/>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65"/>
      <c r="B24" s="1366"/>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A25" s="1365"/>
      <c r="B25" s="1366"/>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65"/>
      <c r="B26" s="1366"/>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65"/>
      <c r="B27" s="1366"/>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65"/>
      <c r="B28" s="1366"/>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4" si="11">SUM(C28,F28,I28,L28,O28,R28,U28,X28,AA28,AD28)</f>
        <v>0</v>
      </c>
      <c r="AH28" s="432">
        <f t="shared" si="11"/>
        <v>0</v>
      </c>
      <c r="AI28" s="682">
        <f t="shared" si="10"/>
        <v>0</v>
      </c>
      <c r="AJ28"/>
      <c r="AK28"/>
      <c r="AL28"/>
    </row>
    <row r="29" spans="1:38" s="413" customFormat="1" ht="17.25" customHeight="1">
      <c r="A29" s="1365"/>
      <c r="B29" s="1366"/>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65"/>
      <c r="B30" s="1366"/>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65"/>
      <c r="B31" s="1366"/>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65"/>
      <c r="B32" s="1366"/>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65"/>
      <c r="B33" s="1366"/>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65"/>
      <c r="B34" s="1366"/>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65"/>
      <c r="B35" s="1366"/>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65"/>
      <c r="B36" s="1366"/>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65"/>
      <c r="B37" s="1366"/>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65"/>
      <c r="B38" s="1366"/>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65"/>
      <c r="B39" s="1366"/>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65"/>
      <c r="B40" s="1366"/>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65"/>
      <c r="B41" s="1366"/>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65"/>
      <c r="B42" s="1366"/>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65"/>
      <c r="B43" s="1366"/>
      <c r="C43" s="414"/>
      <c r="D43" s="424">
        <f t="shared" ref="D43" si="12">E43-C43</f>
        <v>0</v>
      </c>
      <c r="E43" s="415"/>
      <c r="F43" s="414"/>
      <c r="G43" s="424">
        <f t="shared" ref="G43" si="13">H43-F43</f>
        <v>0</v>
      </c>
      <c r="H43" s="428"/>
      <c r="I43" s="414"/>
      <c r="J43" s="424">
        <f t="shared" ref="J43" si="14">K43-I43</f>
        <v>0</v>
      </c>
      <c r="K43" s="428"/>
      <c r="L43" s="414"/>
      <c r="M43" s="424">
        <f t="shared" ref="M43" si="15">N43-L43</f>
        <v>0</v>
      </c>
      <c r="N43" s="428"/>
      <c r="O43" s="414"/>
      <c r="P43" s="424">
        <f t="shared" ref="P43" si="16">Q43-O43</f>
        <v>0</v>
      </c>
      <c r="Q43" s="428"/>
      <c r="R43" s="414"/>
      <c r="S43" s="424">
        <f t="shared" ref="S43" si="17">T43-R43</f>
        <v>0</v>
      </c>
      <c r="T43" s="428"/>
      <c r="U43" s="414"/>
      <c r="V43" s="424">
        <f t="shared" ref="V43" si="18">W43-U43</f>
        <v>0</v>
      </c>
      <c r="W43" s="428"/>
      <c r="X43" s="414"/>
      <c r="Y43" s="424">
        <f t="shared" ref="Y43" si="19">Z43-X43</f>
        <v>0</v>
      </c>
      <c r="Z43" s="428"/>
      <c r="AA43" s="414"/>
      <c r="AB43" s="424">
        <f t="shared" ref="AB43" si="20">AC43-AA43</f>
        <v>0</v>
      </c>
      <c r="AC43" s="428"/>
      <c r="AD43" s="414"/>
      <c r="AE43" s="424">
        <f t="shared" ref="AE43" si="21">AF43-AD43</f>
        <v>0</v>
      </c>
      <c r="AF43" s="428"/>
      <c r="AG43" s="431">
        <f t="shared" ref="AG43" si="22">SUM(C43,F43,I43,L43,O43,R43,U43,X43,AA43,AD43)</f>
        <v>0</v>
      </c>
      <c r="AH43" s="432">
        <f t="shared" ref="AH43" si="23">SUM(D43,G43,J43,M43,P43,S43,V43,Y43,AB43,AE43)</f>
        <v>0</v>
      </c>
      <c r="AI43" s="682">
        <f t="shared" ref="AI43" si="24">SUM(E43,H43,K43,N43,Q43,T43,W43,Z43,AC43,AF43)</f>
        <v>0</v>
      </c>
      <c r="AJ43"/>
      <c r="AK43"/>
      <c r="AL43"/>
    </row>
    <row r="44" spans="1:38" s="413" customFormat="1" ht="17.25" customHeight="1">
      <c r="A44" s="1365"/>
      <c r="B44" s="1366"/>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65"/>
      <c r="B45" s="1366"/>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65"/>
      <c r="B46" s="1366"/>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65"/>
      <c r="B47" s="1366"/>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65"/>
      <c r="B48" s="1366"/>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65"/>
      <c r="B49" s="1366"/>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65"/>
      <c r="B50" s="1366"/>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1"/>
        <v>0</v>
      </c>
      <c r="AH50" s="432">
        <f t="shared" si="11"/>
        <v>0</v>
      </c>
      <c r="AI50" s="682">
        <f t="shared" si="11"/>
        <v>0</v>
      </c>
      <c r="AJ50"/>
      <c r="AK50"/>
      <c r="AL50"/>
    </row>
    <row r="51" spans="1:38" s="413" customFormat="1" ht="17.25" customHeight="1">
      <c r="A51" s="1365"/>
      <c r="B51" s="1366"/>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65"/>
      <c r="B52" s="1366"/>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65"/>
      <c r="B53" s="1366"/>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65"/>
      <c r="B54" s="1366"/>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65"/>
      <c r="B55" s="1366"/>
      <c r="C55" s="414"/>
      <c r="D55" s="424">
        <f t="shared" ref="D55" si="25">E55-C55</f>
        <v>0</v>
      </c>
      <c r="E55" s="415"/>
      <c r="F55" s="414"/>
      <c r="G55" s="424">
        <f t="shared" ref="G55" si="26">H55-F55</f>
        <v>0</v>
      </c>
      <c r="H55" s="415"/>
      <c r="I55" s="414"/>
      <c r="J55" s="424">
        <f t="shared" ref="J55" si="27">K55-I55</f>
        <v>0</v>
      </c>
      <c r="K55" s="415"/>
      <c r="L55" s="414"/>
      <c r="M55" s="424">
        <f t="shared" ref="M55" si="28">N55-L55</f>
        <v>0</v>
      </c>
      <c r="N55" s="415"/>
      <c r="O55" s="414"/>
      <c r="P55" s="424">
        <f t="shared" ref="P55" si="29">Q55-O55</f>
        <v>0</v>
      </c>
      <c r="Q55" s="415"/>
      <c r="R55" s="414"/>
      <c r="S55" s="424">
        <f t="shared" ref="S55" si="30">T55-R55</f>
        <v>0</v>
      </c>
      <c r="T55" s="415"/>
      <c r="U55" s="414"/>
      <c r="V55" s="424">
        <f t="shared" ref="V55" si="31">W55-U55</f>
        <v>0</v>
      </c>
      <c r="W55" s="415"/>
      <c r="X55" s="414"/>
      <c r="Y55" s="424">
        <f t="shared" ref="Y55" si="32">Z55-X55</f>
        <v>0</v>
      </c>
      <c r="Z55" s="415"/>
      <c r="AA55" s="414"/>
      <c r="AB55" s="424">
        <f t="shared" ref="AB55" si="33">AC55-AA55</f>
        <v>0</v>
      </c>
      <c r="AC55" s="415"/>
      <c r="AD55" s="414"/>
      <c r="AE55" s="424">
        <f t="shared" ref="AE55" si="34">AF55-AD55</f>
        <v>0</v>
      </c>
      <c r="AF55" s="415"/>
      <c r="AG55" s="431">
        <f t="shared" ref="AG55" si="35">SUM(C55,F55,I55,L55,O55,R55,U55,X55,AA55,AD55)</f>
        <v>0</v>
      </c>
      <c r="AH55" s="432">
        <f t="shared" ref="AH55" si="36">SUM(D55,G55,J55,M55,P55,S55,V55,Y55,AB55,AE55)</f>
        <v>0</v>
      </c>
      <c r="AI55" s="682">
        <f t="shared" ref="AI55" si="37">SUM(E55,H55,K55,N55,Q55,T55,W55,Z55,AC55,AF55)</f>
        <v>0</v>
      </c>
    </row>
    <row r="56" spans="1:38" s="413" customFormat="1" ht="17.25" customHeight="1">
      <c r="A56" s="1373" t="s">
        <v>359</v>
      </c>
      <c r="B56" s="1374"/>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65"/>
      <c r="B57" s="1366"/>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65"/>
      <c r="B58" s="1366"/>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65"/>
      <c r="B59" s="1366"/>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65"/>
      <c r="B60" s="1366"/>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65"/>
      <c r="B61" s="1366"/>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1"/>
        <v>0</v>
      </c>
      <c r="AH61" s="432">
        <f t="shared" si="11"/>
        <v>0</v>
      </c>
      <c r="AI61" s="682">
        <f t="shared" si="11"/>
        <v>0</v>
      </c>
    </row>
    <row r="62" spans="1:38" s="413" customFormat="1" ht="17.25" customHeight="1">
      <c r="A62" s="1365"/>
      <c r="B62" s="1366"/>
      <c r="C62" s="414"/>
      <c r="D62" s="424">
        <f t="shared" ref="D62" si="38">E62-C62</f>
        <v>0</v>
      </c>
      <c r="E62" s="415"/>
      <c r="F62" s="427"/>
      <c r="G62" s="424">
        <f t="shared" ref="G62" si="39">H62-F62</f>
        <v>0</v>
      </c>
      <c r="H62" s="428"/>
      <c r="I62" s="427"/>
      <c r="J62" s="424">
        <f t="shared" ref="J62" si="40">K62-I62</f>
        <v>0</v>
      </c>
      <c r="K62" s="428"/>
      <c r="L62" s="427"/>
      <c r="M62" s="424">
        <f t="shared" ref="M62" si="41">N62-L62</f>
        <v>0</v>
      </c>
      <c r="N62" s="428"/>
      <c r="O62" s="427"/>
      <c r="P62" s="424">
        <f t="shared" ref="P62" si="42">Q62-O62</f>
        <v>0</v>
      </c>
      <c r="Q62" s="428"/>
      <c r="R62" s="427"/>
      <c r="S62" s="424">
        <f t="shared" ref="S62" si="43">T62-R62</f>
        <v>0</v>
      </c>
      <c r="T62" s="428"/>
      <c r="U62" s="427"/>
      <c r="V62" s="424">
        <f t="shared" ref="V62" si="44">W62-U62</f>
        <v>0</v>
      </c>
      <c r="W62" s="428"/>
      <c r="X62" s="427"/>
      <c r="Y62" s="424">
        <f t="shared" ref="Y62" si="45">Z62-X62</f>
        <v>0</v>
      </c>
      <c r="Z62" s="428"/>
      <c r="AA62" s="427"/>
      <c r="AB62" s="424">
        <f t="shared" ref="AB62" si="46">AC62-AA62</f>
        <v>0</v>
      </c>
      <c r="AC62" s="428"/>
      <c r="AD62" s="427"/>
      <c r="AE62" s="424">
        <f t="shared" ref="AE62" si="47">AF62-AD62</f>
        <v>0</v>
      </c>
      <c r="AF62" s="428"/>
      <c r="AG62" s="431">
        <f t="shared" ref="AG62" si="48">SUM(C62,F62,I62,L62,O62,R62,U62,X62,AA62,AD62)</f>
        <v>0</v>
      </c>
      <c r="AH62" s="432">
        <f t="shared" ref="AH62" si="49">SUM(D62,G62,J62,M62,P62,S62,V62,Y62,AB62,AE62)</f>
        <v>0</v>
      </c>
      <c r="AI62" s="682">
        <f t="shared" ref="AI62" si="50">SUM(E62,H62,K62,N62,Q62,T62,W62,Z62,AC62,AF62)</f>
        <v>0</v>
      </c>
      <c r="AJ62"/>
      <c r="AK62"/>
      <c r="AL62"/>
    </row>
    <row r="63" spans="1:38" s="413" customFormat="1" ht="17.25" customHeight="1">
      <c r="A63" s="1365"/>
      <c r="B63" s="1366"/>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65"/>
      <c r="B64" s="1366"/>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si="11"/>
        <v>0</v>
      </c>
      <c r="AH64" s="432">
        <f t="shared" si="11"/>
        <v>0</v>
      </c>
      <c r="AI64" s="682">
        <f t="shared" si="11"/>
        <v>0</v>
      </c>
    </row>
    <row r="65" spans="1:37" s="413" customFormat="1" ht="17.25" customHeight="1">
      <c r="A65" s="1365"/>
      <c r="B65" s="1366"/>
      <c r="C65" s="414"/>
      <c r="D65" s="424">
        <f t="shared" ref="D65" si="51">E65-C65</f>
        <v>0</v>
      </c>
      <c r="E65" s="415"/>
      <c r="F65" s="414"/>
      <c r="G65" s="424">
        <f t="shared" ref="G65" si="52">H65-F65</f>
        <v>0</v>
      </c>
      <c r="H65" s="415"/>
      <c r="I65" s="414"/>
      <c r="J65" s="424">
        <f t="shared" ref="J65" si="53">K65-I65</f>
        <v>0</v>
      </c>
      <c r="K65" s="415"/>
      <c r="L65" s="414"/>
      <c r="M65" s="424">
        <f t="shared" ref="M65" si="54">N65-L65</f>
        <v>0</v>
      </c>
      <c r="N65" s="415"/>
      <c r="O65" s="414"/>
      <c r="P65" s="424">
        <f t="shared" ref="P65" si="55">Q65-O65</f>
        <v>0</v>
      </c>
      <c r="Q65" s="415"/>
      <c r="R65" s="414"/>
      <c r="S65" s="424">
        <f t="shared" ref="S65" si="56">T65-R65</f>
        <v>0</v>
      </c>
      <c r="T65" s="415"/>
      <c r="U65" s="414"/>
      <c r="V65" s="424">
        <f t="shared" ref="V65" si="57">W65-U65</f>
        <v>0</v>
      </c>
      <c r="W65" s="415"/>
      <c r="X65" s="414"/>
      <c r="Y65" s="424">
        <f t="shared" ref="Y65" si="58">Z65-X65</f>
        <v>0</v>
      </c>
      <c r="Z65" s="415"/>
      <c r="AA65" s="414"/>
      <c r="AB65" s="424">
        <f t="shared" ref="AB65" si="59">AC65-AA65</f>
        <v>0</v>
      </c>
      <c r="AC65" s="415"/>
      <c r="AD65" s="414"/>
      <c r="AE65" s="424">
        <f t="shared" ref="AE65" si="60">AF65-AD65</f>
        <v>0</v>
      </c>
      <c r="AF65" s="415"/>
      <c r="AG65" s="431">
        <f t="shared" ref="AG65" si="61">SUM(C65,F65,I65,L65,O65,R65,U65,X65,AA65,AD65)</f>
        <v>0</v>
      </c>
      <c r="AH65" s="432">
        <f t="shared" ref="AH65" si="62">SUM(D65,G65,J65,M65,P65,S65,V65,Y65,AB65,AE65)</f>
        <v>0</v>
      </c>
      <c r="AI65" s="682">
        <f t="shared" ref="AI65" si="63">SUM(E65,H65,K65,N65,Q65,T65,W65,Z65,AC65,AF65)</f>
        <v>0</v>
      </c>
    </row>
    <row r="66" spans="1:37" s="413" customFormat="1" ht="17.25" customHeight="1">
      <c r="A66" s="1365"/>
      <c r="B66" s="1366"/>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ref="AG66:AI67" si="64">SUM(C66,F66,I66,L66,O66,R66,U66,X66,AA66,AD66)</f>
        <v>0</v>
      </c>
      <c r="AH66" s="432">
        <f t="shared" si="64"/>
        <v>0</v>
      </c>
      <c r="AI66" s="682">
        <f t="shared" si="64"/>
        <v>0</v>
      </c>
    </row>
    <row r="67" spans="1:37" s="413" customFormat="1" ht="15" customHeight="1">
      <c r="A67" s="1365"/>
      <c r="B67" s="1366"/>
      <c r="C67" s="417"/>
      <c r="D67" s="424">
        <f t="shared" si="0"/>
        <v>0</v>
      </c>
      <c r="E67" s="418"/>
      <c r="F67" s="417"/>
      <c r="G67" s="424">
        <f t="shared" si="1"/>
        <v>0</v>
      </c>
      <c r="H67" s="418"/>
      <c r="I67" s="417"/>
      <c r="J67" s="424">
        <f t="shared" si="2"/>
        <v>0</v>
      </c>
      <c r="K67" s="418"/>
      <c r="L67" s="417"/>
      <c r="M67" s="424">
        <f t="shared" si="3"/>
        <v>0</v>
      </c>
      <c r="N67" s="418"/>
      <c r="O67" s="417"/>
      <c r="P67" s="424">
        <f t="shared" si="4"/>
        <v>0</v>
      </c>
      <c r="Q67" s="418"/>
      <c r="R67" s="417"/>
      <c r="S67" s="424">
        <f t="shared" si="5"/>
        <v>0</v>
      </c>
      <c r="T67" s="418"/>
      <c r="U67" s="417"/>
      <c r="V67" s="424">
        <f t="shared" si="6"/>
        <v>0</v>
      </c>
      <c r="W67" s="418"/>
      <c r="X67" s="417"/>
      <c r="Y67" s="424">
        <f t="shared" si="7"/>
        <v>0</v>
      </c>
      <c r="Z67" s="418"/>
      <c r="AA67" s="417"/>
      <c r="AB67" s="424">
        <f t="shared" si="8"/>
        <v>0</v>
      </c>
      <c r="AC67" s="418"/>
      <c r="AD67" s="417"/>
      <c r="AE67" s="424">
        <f t="shared" si="9"/>
        <v>0</v>
      </c>
      <c r="AF67" s="418"/>
      <c r="AG67" s="434">
        <f t="shared" si="64"/>
        <v>0</v>
      </c>
      <c r="AH67" s="827">
        <f t="shared" si="64"/>
        <v>0</v>
      </c>
      <c r="AI67" s="436">
        <f t="shared" si="64"/>
        <v>0</v>
      </c>
    </row>
    <row r="68" spans="1:37" ht="17.25" customHeight="1">
      <c r="A68" s="1371" t="s">
        <v>360</v>
      </c>
      <c r="B68" s="1372"/>
      <c r="C68" s="427">
        <f t="shared" ref="C68:AF68" si="65">ROUND(SUM(C14:C67),0)</f>
        <v>0</v>
      </c>
      <c r="D68" s="426">
        <f t="shared" si="65"/>
        <v>0</v>
      </c>
      <c r="E68" s="428">
        <f t="shared" si="65"/>
        <v>0</v>
      </c>
      <c r="F68" s="427">
        <f t="shared" si="65"/>
        <v>0</v>
      </c>
      <c r="G68" s="426">
        <f t="shared" si="65"/>
        <v>0</v>
      </c>
      <c r="H68" s="428">
        <f t="shared" si="65"/>
        <v>0</v>
      </c>
      <c r="I68" s="427">
        <f t="shared" si="65"/>
        <v>0</v>
      </c>
      <c r="J68" s="426">
        <f t="shared" si="65"/>
        <v>0</v>
      </c>
      <c r="K68" s="428">
        <f t="shared" si="65"/>
        <v>0</v>
      </c>
      <c r="L68" s="427">
        <f t="shared" si="65"/>
        <v>0</v>
      </c>
      <c r="M68" s="426">
        <f t="shared" si="65"/>
        <v>0</v>
      </c>
      <c r="N68" s="428">
        <f t="shared" si="65"/>
        <v>0</v>
      </c>
      <c r="O68" s="427">
        <f t="shared" si="65"/>
        <v>0</v>
      </c>
      <c r="P68" s="426">
        <f t="shared" si="65"/>
        <v>0</v>
      </c>
      <c r="Q68" s="428">
        <f t="shared" si="65"/>
        <v>0</v>
      </c>
      <c r="R68" s="427">
        <f t="shared" si="65"/>
        <v>0</v>
      </c>
      <c r="S68" s="426">
        <f t="shared" si="65"/>
        <v>0</v>
      </c>
      <c r="T68" s="428">
        <f t="shared" si="65"/>
        <v>0</v>
      </c>
      <c r="U68" s="427">
        <f t="shared" si="65"/>
        <v>0</v>
      </c>
      <c r="V68" s="426">
        <f t="shared" si="65"/>
        <v>0</v>
      </c>
      <c r="W68" s="428">
        <f t="shared" si="65"/>
        <v>0</v>
      </c>
      <c r="X68" s="427">
        <f t="shared" si="65"/>
        <v>0</v>
      </c>
      <c r="Y68" s="426">
        <f t="shared" si="65"/>
        <v>0</v>
      </c>
      <c r="Z68" s="428">
        <f t="shared" si="65"/>
        <v>0</v>
      </c>
      <c r="AA68" s="427">
        <f t="shared" si="65"/>
        <v>0</v>
      </c>
      <c r="AB68" s="426">
        <f t="shared" si="65"/>
        <v>0</v>
      </c>
      <c r="AC68" s="428">
        <f t="shared" si="65"/>
        <v>0</v>
      </c>
      <c r="AD68" s="427">
        <f t="shared" si="65"/>
        <v>0</v>
      </c>
      <c r="AE68" s="426">
        <f t="shared" si="65"/>
        <v>0</v>
      </c>
      <c r="AF68" s="428">
        <f t="shared" si="65"/>
        <v>0</v>
      </c>
      <c r="AG68" s="429">
        <f t="shared" ref="AG68:AI68" si="66">SUM(AG14:AG67)</f>
        <v>0</v>
      </c>
      <c r="AH68" s="430">
        <f t="shared" si="66"/>
        <v>0</v>
      </c>
      <c r="AI68" s="428">
        <f t="shared" si="66"/>
        <v>0</v>
      </c>
    </row>
    <row r="69" spans="1:37" s="413" customFormat="1" ht="17.25" customHeight="1">
      <c r="A69" s="1369"/>
      <c r="B69" s="1370"/>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67" t="s">
        <v>361</v>
      </c>
      <c r="B70" s="1368"/>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65"/>
      <c r="B71" s="1366"/>
      <c r="C71" s="414"/>
      <c r="D71" s="424">
        <f t="shared" ref="D71:D91" si="67">E71-C71</f>
        <v>0</v>
      </c>
      <c r="E71" s="415"/>
      <c r="F71" s="414"/>
      <c r="G71" s="424">
        <f t="shared" ref="G71:G91" si="68">H71-F71</f>
        <v>0</v>
      </c>
      <c r="H71" s="415"/>
      <c r="I71" s="414"/>
      <c r="J71" s="424">
        <f t="shared" ref="J71:J90" si="69">K71-I71</f>
        <v>0</v>
      </c>
      <c r="K71" s="415"/>
      <c r="L71" s="414"/>
      <c r="M71" s="424">
        <f t="shared" ref="M71:M91" si="70">N71-L71</f>
        <v>0</v>
      </c>
      <c r="N71" s="415"/>
      <c r="O71" s="414"/>
      <c r="P71" s="424">
        <f t="shared" ref="P71:P91" si="71">Q71-O71</f>
        <v>0</v>
      </c>
      <c r="Q71" s="415"/>
      <c r="R71" s="414"/>
      <c r="S71" s="424">
        <f t="shared" ref="S71:S91" si="72">T71-R71</f>
        <v>0</v>
      </c>
      <c r="T71" s="415"/>
      <c r="U71" s="414"/>
      <c r="V71" s="424">
        <f t="shared" ref="V71:V91" si="73">W71-U71</f>
        <v>0</v>
      </c>
      <c r="W71" s="415"/>
      <c r="X71" s="414"/>
      <c r="Y71" s="424">
        <f t="shared" ref="Y71:Y91" si="74">Z71-X71</f>
        <v>0</v>
      </c>
      <c r="Z71" s="415"/>
      <c r="AA71" s="414"/>
      <c r="AB71" s="424">
        <f t="shared" ref="AB71:AB91" si="75">AC71-AA71</f>
        <v>0</v>
      </c>
      <c r="AC71" s="415"/>
      <c r="AD71" s="414"/>
      <c r="AE71" s="424">
        <f t="shared" ref="AE71:AE91" si="76">AF71-AD71</f>
        <v>0</v>
      </c>
      <c r="AF71" s="415"/>
      <c r="AG71" s="431">
        <f t="shared" ref="AG71:AI91" si="77">SUM(C71,F71,I71,L71,O71,R71,U71,X71,AA71,AD71)</f>
        <v>0</v>
      </c>
      <c r="AH71" s="432">
        <f t="shared" si="77"/>
        <v>0</v>
      </c>
      <c r="AI71" s="682">
        <f t="shared" si="77"/>
        <v>0</v>
      </c>
      <c r="AK71" s="541"/>
    </row>
    <row r="72" spans="1:37" s="413" customFormat="1" ht="17.25" customHeight="1">
      <c r="A72" s="1365"/>
      <c r="B72" s="1366"/>
      <c r="C72" s="414"/>
      <c r="D72" s="424">
        <f t="shared" si="67"/>
        <v>0</v>
      </c>
      <c r="E72" s="415"/>
      <c r="F72" s="414"/>
      <c r="G72" s="424">
        <f t="shared" si="68"/>
        <v>0</v>
      </c>
      <c r="H72" s="415"/>
      <c r="I72" s="414"/>
      <c r="J72" s="424">
        <f t="shared" si="69"/>
        <v>0</v>
      </c>
      <c r="K72" s="415"/>
      <c r="L72" s="414"/>
      <c r="M72" s="424">
        <f t="shared" si="70"/>
        <v>0</v>
      </c>
      <c r="N72" s="415"/>
      <c r="O72" s="414"/>
      <c r="P72" s="424">
        <f t="shared" si="71"/>
        <v>0</v>
      </c>
      <c r="Q72" s="415"/>
      <c r="R72" s="414"/>
      <c r="S72" s="424">
        <f t="shared" si="72"/>
        <v>0</v>
      </c>
      <c r="T72" s="415"/>
      <c r="U72" s="414"/>
      <c r="V72" s="424">
        <f t="shared" si="73"/>
        <v>0</v>
      </c>
      <c r="W72" s="415"/>
      <c r="X72" s="414"/>
      <c r="Y72" s="424">
        <f t="shared" si="74"/>
        <v>0</v>
      </c>
      <c r="Z72" s="415"/>
      <c r="AA72" s="414"/>
      <c r="AB72" s="424">
        <f t="shared" si="75"/>
        <v>0</v>
      </c>
      <c r="AC72" s="415"/>
      <c r="AD72" s="414"/>
      <c r="AE72" s="424">
        <f t="shared" si="76"/>
        <v>0</v>
      </c>
      <c r="AF72" s="415"/>
      <c r="AG72" s="431">
        <f t="shared" si="77"/>
        <v>0</v>
      </c>
      <c r="AH72" s="432">
        <f t="shared" si="77"/>
        <v>0</v>
      </c>
      <c r="AI72" s="682">
        <f t="shared" si="77"/>
        <v>0</v>
      </c>
      <c r="AK72" s="541"/>
    </row>
    <row r="73" spans="1:37" s="413" customFormat="1" ht="17.25" customHeight="1">
      <c r="A73" s="1365"/>
      <c r="B73" s="1366"/>
      <c r="C73" s="414"/>
      <c r="D73" s="424">
        <f t="shared" ref="D73:D79" si="78">E73-C73</f>
        <v>0</v>
      </c>
      <c r="E73" s="415"/>
      <c r="F73" s="414"/>
      <c r="G73" s="424">
        <f t="shared" ref="G73:G79" si="79">H73-F73</f>
        <v>0</v>
      </c>
      <c r="H73" s="415"/>
      <c r="I73" s="414"/>
      <c r="J73" s="424">
        <f t="shared" ref="J73:J79" si="80">K73-I73</f>
        <v>0</v>
      </c>
      <c r="K73" s="415"/>
      <c r="L73" s="414"/>
      <c r="M73" s="424">
        <f t="shared" ref="M73:M79" si="81">N73-L73</f>
        <v>0</v>
      </c>
      <c r="N73" s="415"/>
      <c r="O73" s="414"/>
      <c r="P73" s="424">
        <f t="shared" ref="P73:P79" si="82">Q73-O73</f>
        <v>0</v>
      </c>
      <c r="Q73" s="415"/>
      <c r="R73" s="414"/>
      <c r="S73" s="424">
        <f t="shared" ref="S73:S79" si="83">T73-R73</f>
        <v>0</v>
      </c>
      <c r="T73" s="415"/>
      <c r="U73" s="414"/>
      <c r="V73" s="424">
        <f t="shared" ref="V73:V79" si="84">W73-U73</f>
        <v>0</v>
      </c>
      <c r="W73" s="415"/>
      <c r="X73" s="414"/>
      <c r="Y73" s="424">
        <f t="shared" ref="Y73:Y79" si="85">Z73-X73</f>
        <v>0</v>
      </c>
      <c r="Z73" s="415"/>
      <c r="AA73" s="414"/>
      <c r="AB73" s="424">
        <f t="shared" ref="AB73:AB79" si="86">AC73-AA73</f>
        <v>0</v>
      </c>
      <c r="AC73" s="415"/>
      <c r="AD73" s="414"/>
      <c r="AE73" s="424">
        <f t="shared" ref="AE73:AE79" si="87">AF73-AD73</f>
        <v>0</v>
      </c>
      <c r="AF73" s="415"/>
      <c r="AG73" s="431">
        <f t="shared" ref="AG73:AG79" si="88">SUM(C73,F73,I73,L73,O73,R73,U73,X73,AA73,AD73)</f>
        <v>0</v>
      </c>
      <c r="AH73" s="432">
        <f t="shared" ref="AH73:AH79" si="89">SUM(D73,G73,J73,M73,P73,S73,V73,Y73,AB73,AE73)</f>
        <v>0</v>
      </c>
      <c r="AI73" s="682">
        <f t="shared" ref="AI73:AI79" si="90">SUM(E73,H73,K73,N73,Q73,T73,W73,Z73,AC73,AF73)</f>
        <v>0</v>
      </c>
      <c r="AK73" s="541"/>
    </row>
    <row r="74" spans="1:37" s="413" customFormat="1" ht="17.25" customHeight="1">
      <c r="A74" s="1365"/>
      <c r="B74" s="1366"/>
      <c r="C74" s="414"/>
      <c r="D74" s="424">
        <f t="shared" si="78"/>
        <v>0</v>
      </c>
      <c r="E74" s="415"/>
      <c r="F74" s="414"/>
      <c r="G74" s="424">
        <f t="shared" si="79"/>
        <v>0</v>
      </c>
      <c r="H74" s="415"/>
      <c r="I74" s="414"/>
      <c r="J74" s="424">
        <f t="shared" si="80"/>
        <v>0</v>
      </c>
      <c r="K74" s="415"/>
      <c r="L74" s="414"/>
      <c r="M74" s="424">
        <f t="shared" si="81"/>
        <v>0</v>
      </c>
      <c r="N74" s="415"/>
      <c r="O74" s="414"/>
      <c r="P74" s="424">
        <f t="shared" si="82"/>
        <v>0</v>
      </c>
      <c r="Q74" s="415"/>
      <c r="R74" s="414"/>
      <c r="S74" s="424">
        <f t="shared" si="83"/>
        <v>0</v>
      </c>
      <c r="T74" s="415"/>
      <c r="U74" s="414"/>
      <c r="V74" s="424">
        <f t="shared" si="84"/>
        <v>0</v>
      </c>
      <c r="W74" s="415"/>
      <c r="X74" s="414"/>
      <c r="Y74" s="424">
        <f t="shared" si="85"/>
        <v>0</v>
      </c>
      <c r="Z74" s="415"/>
      <c r="AA74" s="414"/>
      <c r="AB74" s="424">
        <f t="shared" si="86"/>
        <v>0</v>
      </c>
      <c r="AC74" s="415"/>
      <c r="AD74" s="414"/>
      <c r="AE74" s="424">
        <f t="shared" si="87"/>
        <v>0</v>
      </c>
      <c r="AF74" s="415"/>
      <c r="AG74" s="431">
        <f t="shared" si="88"/>
        <v>0</v>
      </c>
      <c r="AH74" s="432">
        <f t="shared" si="89"/>
        <v>0</v>
      </c>
      <c r="AI74" s="682">
        <f t="shared" si="90"/>
        <v>0</v>
      </c>
      <c r="AK74" s="541"/>
    </row>
    <row r="75" spans="1:37" s="413" customFormat="1" ht="17.25" customHeight="1">
      <c r="A75" s="1365"/>
      <c r="B75" s="1366"/>
      <c r="C75" s="414"/>
      <c r="D75" s="424">
        <f t="shared" si="78"/>
        <v>0</v>
      </c>
      <c r="E75" s="415"/>
      <c r="F75" s="414"/>
      <c r="G75" s="424">
        <f t="shared" si="79"/>
        <v>0</v>
      </c>
      <c r="H75" s="415"/>
      <c r="I75" s="414"/>
      <c r="J75" s="424">
        <f t="shared" si="80"/>
        <v>0</v>
      </c>
      <c r="K75" s="415"/>
      <c r="L75" s="414"/>
      <c r="M75" s="424">
        <f t="shared" si="81"/>
        <v>0</v>
      </c>
      <c r="N75" s="415"/>
      <c r="O75" s="414"/>
      <c r="P75" s="424">
        <f t="shared" si="82"/>
        <v>0</v>
      </c>
      <c r="Q75" s="415"/>
      <c r="R75" s="414"/>
      <c r="S75" s="424">
        <f t="shared" si="83"/>
        <v>0</v>
      </c>
      <c r="T75" s="415"/>
      <c r="U75" s="414"/>
      <c r="V75" s="424">
        <f t="shared" si="84"/>
        <v>0</v>
      </c>
      <c r="W75" s="415"/>
      <c r="X75" s="414"/>
      <c r="Y75" s="424">
        <f t="shared" si="85"/>
        <v>0</v>
      </c>
      <c r="Z75" s="415"/>
      <c r="AA75" s="414"/>
      <c r="AB75" s="424">
        <f t="shared" si="86"/>
        <v>0</v>
      </c>
      <c r="AC75" s="415"/>
      <c r="AD75" s="414"/>
      <c r="AE75" s="424">
        <f t="shared" si="87"/>
        <v>0</v>
      </c>
      <c r="AF75" s="415"/>
      <c r="AG75" s="431">
        <f t="shared" si="88"/>
        <v>0</v>
      </c>
      <c r="AH75" s="432">
        <f t="shared" si="89"/>
        <v>0</v>
      </c>
      <c r="AI75" s="682">
        <f t="shared" si="90"/>
        <v>0</v>
      </c>
      <c r="AK75" s="541"/>
    </row>
    <row r="76" spans="1:37" s="413" customFormat="1" ht="17.25" customHeight="1">
      <c r="A76" s="1365"/>
      <c r="B76" s="1366"/>
      <c r="C76" s="414"/>
      <c r="D76" s="424">
        <f t="shared" si="78"/>
        <v>0</v>
      </c>
      <c r="E76" s="415"/>
      <c r="F76" s="414"/>
      <c r="G76" s="424">
        <f t="shared" si="79"/>
        <v>0</v>
      </c>
      <c r="H76" s="415"/>
      <c r="I76" s="414"/>
      <c r="J76" s="424">
        <f t="shared" si="80"/>
        <v>0</v>
      </c>
      <c r="K76" s="415"/>
      <c r="L76" s="414"/>
      <c r="M76" s="424">
        <f t="shared" si="81"/>
        <v>0</v>
      </c>
      <c r="N76" s="415"/>
      <c r="O76" s="414"/>
      <c r="P76" s="424">
        <f t="shared" si="82"/>
        <v>0</v>
      </c>
      <c r="Q76" s="415"/>
      <c r="R76" s="414"/>
      <c r="S76" s="424">
        <f t="shared" si="83"/>
        <v>0</v>
      </c>
      <c r="T76" s="415"/>
      <c r="U76" s="414"/>
      <c r="V76" s="424">
        <f t="shared" si="84"/>
        <v>0</v>
      </c>
      <c r="W76" s="415"/>
      <c r="X76" s="414"/>
      <c r="Y76" s="424">
        <f t="shared" si="85"/>
        <v>0</v>
      </c>
      <c r="Z76" s="415"/>
      <c r="AA76" s="414"/>
      <c r="AB76" s="424">
        <f t="shared" si="86"/>
        <v>0</v>
      </c>
      <c r="AC76" s="415"/>
      <c r="AD76" s="414"/>
      <c r="AE76" s="424">
        <f t="shared" si="87"/>
        <v>0</v>
      </c>
      <c r="AF76" s="415"/>
      <c r="AG76" s="431">
        <f t="shared" si="88"/>
        <v>0</v>
      </c>
      <c r="AH76" s="432">
        <f t="shared" si="89"/>
        <v>0</v>
      </c>
      <c r="AI76" s="682">
        <f t="shared" si="90"/>
        <v>0</v>
      </c>
      <c r="AK76" s="541"/>
    </row>
    <row r="77" spans="1:37" s="413" customFormat="1" ht="17.25" customHeight="1">
      <c r="A77" s="1365"/>
      <c r="B77" s="1366"/>
      <c r="C77" s="414"/>
      <c r="D77" s="424">
        <f t="shared" si="78"/>
        <v>0</v>
      </c>
      <c r="E77" s="415"/>
      <c r="F77" s="414"/>
      <c r="G77" s="424">
        <f t="shared" si="79"/>
        <v>0</v>
      </c>
      <c r="H77" s="415"/>
      <c r="I77" s="414"/>
      <c r="J77" s="424">
        <f t="shared" si="80"/>
        <v>0</v>
      </c>
      <c r="K77" s="415"/>
      <c r="L77" s="414"/>
      <c r="M77" s="424">
        <f t="shared" si="81"/>
        <v>0</v>
      </c>
      <c r="N77" s="415"/>
      <c r="O77" s="414"/>
      <c r="P77" s="424">
        <f t="shared" si="82"/>
        <v>0</v>
      </c>
      <c r="Q77" s="415"/>
      <c r="R77" s="414"/>
      <c r="S77" s="424">
        <f t="shared" si="83"/>
        <v>0</v>
      </c>
      <c r="T77" s="415"/>
      <c r="U77" s="414"/>
      <c r="V77" s="424">
        <f t="shared" si="84"/>
        <v>0</v>
      </c>
      <c r="W77" s="415"/>
      <c r="X77" s="414"/>
      <c r="Y77" s="424">
        <f t="shared" si="85"/>
        <v>0</v>
      </c>
      <c r="Z77" s="415"/>
      <c r="AA77" s="414"/>
      <c r="AB77" s="424">
        <f t="shared" si="86"/>
        <v>0</v>
      </c>
      <c r="AC77" s="415"/>
      <c r="AD77" s="414"/>
      <c r="AE77" s="424">
        <f t="shared" si="87"/>
        <v>0</v>
      </c>
      <c r="AF77" s="415"/>
      <c r="AG77" s="431">
        <f t="shared" si="88"/>
        <v>0</v>
      </c>
      <c r="AH77" s="432">
        <f t="shared" si="89"/>
        <v>0</v>
      </c>
      <c r="AI77" s="682">
        <f t="shared" si="90"/>
        <v>0</v>
      </c>
      <c r="AK77" s="541"/>
    </row>
    <row r="78" spans="1:37" s="413" customFormat="1" ht="17.25" customHeight="1">
      <c r="A78" s="1365"/>
      <c r="B78" s="1366"/>
      <c r="C78" s="414"/>
      <c r="D78" s="424">
        <f t="shared" si="78"/>
        <v>0</v>
      </c>
      <c r="E78" s="415"/>
      <c r="F78" s="414"/>
      <c r="G78" s="424">
        <f t="shared" si="79"/>
        <v>0</v>
      </c>
      <c r="H78" s="415"/>
      <c r="I78" s="414"/>
      <c r="J78" s="424">
        <f t="shared" si="80"/>
        <v>0</v>
      </c>
      <c r="K78" s="415"/>
      <c r="L78" s="414"/>
      <c r="M78" s="424">
        <f t="shared" si="81"/>
        <v>0</v>
      </c>
      <c r="N78" s="415"/>
      <c r="O78" s="414"/>
      <c r="P78" s="424">
        <f t="shared" si="82"/>
        <v>0</v>
      </c>
      <c r="Q78" s="415"/>
      <c r="R78" s="414"/>
      <c r="S78" s="424">
        <f t="shared" si="83"/>
        <v>0</v>
      </c>
      <c r="T78" s="415"/>
      <c r="U78" s="414"/>
      <c r="V78" s="424">
        <f t="shared" si="84"/>
        <v>0</v>
      </c>
      <c r="W78" s="415"/>
      <c r="X78" s="414"/>
      <c r="Y78" s="424">
        <f t="shared" si="85"/>
        <v>0</v>
      </c>
      <c r="Z78" s="415"/>
      <c r="AA78" s="414"/>
      <c r="AB78" s="424">
        <f t="shared" si="86"/>
        <v>0</v>
      </c>
      <c r="AC78" s="415"/>
      <c r="AD78" s="414"/>
      <c r="AE78" s="424">
        <f t="shared" si="87"/>
        <v>0</v>
      </c>
      <c r="AF78" s="415"/>
      <c r="AG78" s="431">
        <f t="shared" si="88"/>
        <v>0</v>
      </c>
      <c r="AH78" s="432">
        <f t="shared" si="89"/>
        <v>0</v>
      </c>
      <c r="AI78" s="682">
        <f t="shared" si="90"/>
        <v>0</v>
      </c>
      <c r="AK78" s="541"/>
    </row>
    <row r="79" spans="1:37" s="413" customFormat="1" ht="17.25" customHeight="1">
      <c r="A79" s="1365"/>
      <c r="B79" s="1366"/>
      <c r="C79" s="414"/>
      <c r="D79" s="424">
        <f t="shared" si="78"/>
        <v>0</v>
      </c>
      <c r="E79" s="415"/>
      <c r="F79" s="414"/>
      <c r="G79" s="424">
        <f t="shared" si="79"/>
        <v>0</v>
      </c>
      <c r="H79" s="415"/>
      <c r="I79" s="414"/>
      <c r="J79" s="424">
        <f t="shared" si="80"/>
        <v>0</v>
      </c>
      <c r="K79" s="415"/>
      <c r="L79" s="414"/>
      <c r="M79" s="424">
        <f t="shared" si="81"/>
        <v>0</v>
      </c>
      <c r="N79" s="415"/>
      <c r="O79" s="414"/>
      <c r="P79" s="424">
        <f t="shared" si="82"/>
        <v>0</v>
      </c>
      <c r="Q79" s="415"/>
      <c r="R79" s="414"/>
      <c r="S79" s="424">
        <f t="shared" si="83"/>
        <v>0</v>
      </c>
      <c r="T79" s="415"/>
      <c r="U79" s="414"/>
      <c r="V79" s="424">
        <f t="shared" si="84"/>
        <v>0</v>
      </c>
      <c r="W79" s="415"/>
      <c r="X79" s="414"/>
      <c r="Y79" s="424">
        <f t="shared" si="85"/>
        <v>0</v>
      </c>
      <c r="Z79" s="415"/>
      <c r="AA79" s="414"/>
      <c r="AB79" s="424">
        <f t="shared" si="86"/>
        <v>0</v>
      </c>
      <c r="AC79" s="415"/>
      <c r="AD79" s="414"/>
      <c r="AE79" s="424">
        <f t="shared" si="87"/>
        <v>0</v>
      </c>
      <c r="AF79" s="415"/>
      <c r="AG79" s="431">
        <f t="shared" si="88"/>
        <v>0</v>
      </c>
      <c r="AH79" s="432">
        <f t="shared" si="89"/>
        <v>0</v>
      </c>
      <c r="AI79" s="682">
        <f t="shared" si="90"/>
        <v>0</v>
      </c>
      <c r="AK79" s="541"/>
    </row>
    <row r="80" spans="1:37" s="413" customFormat="1" ht="17.25" customHeight="1">
      <c r="A80" s="1365"/>
      <c r="B80" s="1366"/>
      <c r="C80" s="414"/>
      <c r="D80" s="424">
        <f t="shared" ref="D80:D82" si="91">E80-C80</f>
        <v>0</v>
      </c>
      <c r="E80" s="415"/>
      <c r="F80" s="414"/>
      <c r="G80" s="424">
        <f t="shared" ref="G80:G82" si="92">H80-F80</f>
        <v>0</v>
      </c>
      <c r="H80" s="415"/>
      <c r="I80" s="414"/>
      <c r="J80" s="424">
        <f t="shared" ref="J80:J82" si="93">K80-I80</f>
        <v>0</v>
      </c>
      <c r="K80" s="415"/>
      <c r="L80" s="414"/>
      <c r="M80" s="424">
        <f t="shared" ref="M80:M82" si="94">N80-L80</f>
        <v>0</v>
      </c>
      <c r="N80" s="415"/>
      <c r="O80" s="414"/>
      <c r="P80" s="424">
        <f t="shared" ref="P80:P82" si="95">Q80-O80</f>
        <v>0</v>
      </c>
      <c r="Q80" s="415"/>
      <c r="R80" s="414"/>
      <c r="S80" s="424">
        <f t="shared" ref="S80:S82" si="96">T80-R80</f>
        <v>0</v>
      </c>
      <c r="T80" s="415"/>
      <c r="U80" s="414"/>
      <c r="V80" s="424">
        <f t="shared" ref="V80:V82" si="97">W80-U80</f>
        <v>0</v>
      </c>
      <c r="W80" s="415"/>
      <c r="X80" s="414"/>
      <c r="Y80" s="424">
        <f t="shared" ref="Y80:Y82" si="98">Z80-X80</f>
        <v>0</v>
      </c>
      <c r="Z80" s="415"/>
      <c r="AA80" s="414"/>
      <c r="AB80" s="424">
        <f t="shared" ref="AB80:AB82" si="99">AC80-AA80</f>
        <v>0</v>
      </c>
      <c r="AC80" s="415"/>
      <c r="AD80" s="414"/>
      <c r="AE80" s="424">
        <f t="shared" ref="AE80:AE82" si="100">AF80-AD80</f>
        <v>0</v>
      </c>
      <c r="AF80" s="415"/>
      <c r="AG80" s="431">
        <f t="shared" ref="AG80:AG82" si="101">SUM(C80,F80,I80,L80,O80,R80,U80,X80,AA80,AD80)</f>
        <v>0</v>
      </c>
      <c r="AH80" s="432">
        <f t="shared" ref="AH80:AH82" si="102">SUM(D80,G80,J80,M80,P80,S80,V80,Y80,AB80,AE80)</f>
        <v>0</v>
      </c>
      <c r="AI80" s="682">
        <f t="shared" ref="AI80:AI82" si="103">SUM(E80,H80,K80,N80,Q80,T80,W80,Z80,AC80,AF80)</f>
        <v>0</v>
      </c>
      <c r="AK80" s="541"/>
    </row>
    <row r="81" spans="1:38" s="413" customFormat="1" ht="17.25" customHeight="1">
      <c r="A81" s="1373" t="s">
        <v>362</v>
      </c>
      <c r="B81" s="1374"/>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65"/>
      <c r="B82" s="1366"/>
      <c r="C82" s="414"/>
      <c r="D82" s="424">
        <f t="shared" si="91"/>
        <v>0</v>
      </c>
      <c r="E82" s="415"/>
      <c r="F82" s="414"/>
      <c r="G82" s="424">
        <f t="shared" si="92"/>
        <v>0</v>
      </c>
      <c r="H82" s="415"/>
      <c r="I82" s="414"/>
      <c r="J82" s="424">
        <f t="shared" si="93"/>
        <v>0</v>
      </c>
      <c r="K82" s="415"/>
      <c r="L82" s="414"/>
      <c r="M82" s="424">
        <f t="shared" si="94"/>
        <v>0</v>
      </c>
      <c r="N82" s="415"/>
      <c r="O82" s="414"/>
      <c r="P82" s="424">
        <f t="shared" si="95"/>
        <v>0</v>
      </c>
      <c r="Q82" s="415"/>
      <c r="R82" s="414"/>
      <c r="S82" s="424">
        <f t="shared" si="96"/>
        <v>0</v>
      </c>
      <c r="T82" s="415"/>
      <c r="U82" s="414"/>
      <c r="V82" s="424">
        <f t="shared" si="97"/>
        <v>0</v>
      </c>
      <c r="W82" s="415"/>
      <c r="X82" s="414"/>
      <c r="Y82" s="424">
        <f t="shared" si="98"/>
        <v>0</v>
      </c>
      <c r="Z82" s="415"/>
      <c r="AA82" s="414"/>
      <c r="AB82" s="424">
        <f t="shared" si="99"/>
        <v>0</v>
      </c>
      <c r="AC82" s="415"/>
      <c r="AD82" s="414"/>
      <c r="AE82" s="424">
        <f t="shared" si="100"/>
        <v>0</v>
      </c>
      <c r="AF82" s="415"/>
      <c r="AG82" s="431">
        <f t="shared" si="101"/>
        <v>0</v>
      </c>
      <c r="AH82" s="432">
        <f t="shared" si="102"/>
        <v>0</v>
      </c>
      <c r="AI82" s="682">
        <f t="shared" si="103"/>
        <v>0</v>
      </c>
      <c r="AK82" s="541"/>
    </row>
    <row r="83" spans="1:38" s="413" customFormat="1" ht="17.25" customHeight="1">
      <c r="A83" s="1365"/>
      <c r="B83" s="1366"/>
      <c r="C83" s="414"/>
      <c r="D83" s="424">
        <f t="shared" si="67"/>
        <v>0</v>
      </c>
      <c r="E83" s="415"/>
      <c r="F83" s="414"/>
      <c r="G83" s="424">
        <f t="shared" si="68"/>
        <v>0</v>
      </c>
      <c r="H83" s="415"/>
      <c r="I83" s="414"/>
      <c r="J83" s="424">
        <f t="shared" si="69"/>
        <v>0</v>
      </c>
      <c r="K83" s="415"/>
      <c r="L83" s="414"/>
      <c r="M83" s="424">
        <f t="shared" si="70"/>
        <v>0</v>
      </c>
      <c r="N83" s="415"/>
      <c r="O83" s="414"/>
      <c r="P83" s="424">
        <f t="shared" si="71"/>
        <v>0</v>
      </c>
      <c r="Q83" s="415"/>
      <c r="R83" s="414"/>
      <c r="S83" s="424">
        <f t="shared" si="72"/>
        <v>0</v>
      </c>
      <c r="T83" s="415"/>
      <c r="U83" s="414"/>
      <c r="V83" s="424">
        <f t="shared" si="73"/>
        <v>0</v>
      </c>
      <c r="W83" s="415"/>
      <c r="X83" s="414"/>
      <c r="Y83" s="424">
        <f t="shared" si="74"/>
        <v>0</v>
      </c>
      <c r="Z83" s="415"/>
      <c r="AA83" s="414"/>
      <c r="AB83" s="424">
        <f t="shared" si="75"/>
        <v>0</v>
      </c>
      <c r="AC83" s="415"/>
      <c r="AD83" s="414"/>
      <c r="AE83" s="424">
        <f t="shared" si="76"/>
        <v>0</v>
      </c>
      <c r="AF83" s="415"/>
      <c r="AG83" s="431">
        <f t="shared" si="77"/>
        <v>0</v>
      </c>
      <c r="AH83" s="432">
        <f t="shared" si="77"/>
        <v>0</v>
      </c>
      <c r="AI83" s="682">
        <f t="shared" si="77"/>
        <v>0</v>
      </c>
      <c r="AK83" s="541"/>
    </row>
    <row r="84" spans="1:38" s="413" customFormat="1" ht="17.25" customHeight="1">
      <c r="A84" s="1365"/>
      <c r="B84" s="1366"/>
      <c r="C84" s="414"/>
      <c r="D84" s="424">
        <f t="shared" si="67"/>
        <v>0</v>
      </c>
      <c r="E84" s="415"/>
      <c r="F84" s="414"/>
      <c r="G84" s="424">
        <f t="shared" si="68"/>
        <v>0</v>
      </c>
      <c r="H84" s="415"/>
      <c r="I84" s="414"/>
      <c r="J84" s="424">
        <f t="shared" si="69"/>
        <v>0</v>
      </c>
      <c r="K84" s="415"/>
      <c r="L84" s="414"/>
      <c r="M84" s="424">
        <f t="shared" si="70"/>
        <v>0</v>
      </c>
      <c r="N84" s="415"/>
      <c r="O84" s="414"/>
      <c r="P84" s="424">
        <f t="shared" si="71"/>
        <v>0</v>
      </c>
      <c r="Q84" s="415"/>
      <c r="R84" s="414"/>
      <c r="S84" s="424">
        <f t="shared" si="72"/>
        <v>0</v>
      </c>
      <c r="T84" s="415"/>
      <c r="U84" s="414"/>
      <c r="V84" s="424">
        <f t="shared" si="73"/>
        <v>0</v>
      </c>
      <c r="W84" s="415"/>
      <c r="X84" s="414"/>
      <c r="Y84" s="424">
        <f t="shared" si="74"/>
        <v>0</v>
      </c>
      <c r="Z84" s="415"/>
      <c r="AA84" s="414"/>
      <c r="AB84" s="424">
        <f t="shared" si="75"/>
        <v>0</v>
      </c>
      <c r="AC84" s="415"/>
      <c r="AD84" s="414"/>
      <c r="AE84" s="424">
        <f t="shared" si="76"/>
        <v>0</v>
      </c>
      <c r="AF84" s="415"/>
      <c r="AG84" s="431">
        <f t="shared" si="77"/>
        <v>0</v>
      </c>
      <c r="AH84" s="432">
        <f t="shared" si="77"/>
        <v>0</v>
      </c>
      <c r="AI84" s="682">
        <f t="shared" si="77"/>
        <v>0</v>
      </c>
      <c r="AK84" s="541"/>
    </row>
    <row r="85" spans="1:38" s="413" customFormat="1" ht="17.25" customHeight="1">
      <c r="A85" s="1365"/>
      <c r="B85" s="1366"/>
      <c r="C85" s="414"/>
      <c r="D85" s="424">
        <f t="shared" si="67"/>
        <v>0</v>
      </c>
      <c r="E85" s="415"/>
      <c r="F85" s="414"/>
      <c r="G85" s="424">
        <f t="shared" si="68"/>
        <v>0</v>
      </c>
      <c r="H85" s="415"/>
      <c r="I85" s="414"/>
      <c r="J85" s="424">
        <f t="shared" si="69"/>
        <v>0</v>
      </c>
      <c r="K85" s="415"/>
      <c r="L85" s="414"/>
      <c r="M85" s="424">
        <f t="shared" si="70"/>
        <v>0</v>
      </c>
      <c r="N85" s="415"/>
      <c r="O85" s="414"/>
      <c r="P85" s="424">
        <f t="shared" si="71"/>
        <v>0</v>
      </c>
      <c r="Q85" s="415"/>
      <c r="R85" s="414"/>
      <c r="S85" s="424">
        <f t="shared" si="72"/>
        <v>0</v>
      </c>
      <c r="T85" s="415"/>
      <c r="U85" s="414"/>
      <c r="V85" s="424">
        <f t="shared" si="73"/>
        <v>0</v>
      </c>
      <c r="W85" s="415"/>
      <c r="X85" s="414"/>
      <c r="Y85" s="424">
        <f t="shared" si="74"/>
        <v>0</v>
      </c>
      <c r="Z85" s="415"/>
      <c r="AA85" s="414"/>
      <c r="AB85" s="424">
        <f t="shared" si="75"/>
        <v>0</v>
      </c>
      <c r="AC85" s="415"/>
      <c r="AD85" s="414"/>
      <c r="AE85" s="424">
        <f t="shared" si="76"/>
        <v>0</v>
      </c>
      <c r="AF85" s="415"/>
      <c r="AG85" s="431">
        <f t="shared" si="77"/>
        <v>0</v>
      </c>
      <c r="AH85" s="432">
        <f t="shared" si="77"/>
        <v>0</v>
      </c>
      <c r="AI85" s="682">
        <f t="shared" si="77"/>
        <v>0</v>
      </c>
      <c r="AK85" s="541"/>
    </row>
    <row r="86" spans="1:38" s="413" customFormat="1" ht="17.25" customHeight="1">
      <c r="A86" s="1365"/>
      <c r="B86" s="1366"/>
      <c r="C86" s="414"/>
      <c r="D86" s="424">
        <f t="shared" si="67"/>
        <v>0</v>
      </c>
      <c r="E86" s="415"/>
      <c r="F86" s="414"/>
      <c r="G86" s="424">
        <f t="shared" si="68"/>
        <v>0</v>
      </c>
      <c r="H86" s="415"/>
      <c r="I86" s="414"/>
      <c r="J86" s="424">
        <f t="shared" si="69"/>
        <v>0</v>
      </c>
      <c r="K86" s="415"/>
      <c r="L86" s="414"/>
      <c r="M86" s="424">
        <f t="shared" si="70"/>
        <v>0</v>
      </c>
      <c r="N86" s="415"/>
      <c r="O86" s="414"/>
      <c r="P86" s="424">
        <f t="shared" si="71"/>
        <v>0</v>
      </c>
      <c r="Q86" s="415"/>
      <c r="R86" s="414"/>
      <c r="S86" s="424">
        <f t="shared" si="72"/>
        <v>0</v>
      </c>
      <c r="T86" s="415"/>
      <c r="U86" s="414"/>
      <c r="V86" s="424">
        <f t="shared" si="73"/>
        <v>0</v>
      </c>
      <c r="W86" s="415"/>
      <c r="X86" s="414"/>
      <c r="Y86" s="424">
        <f t="shared" si="74"/>
        <v>0</v>
      </c>
      <c r="Z86" s="415"/>
      <c r="AA86" s="414"/>
      <c r="AB86" s="424">
        <f t="shared" si="75"/>
        <v>0</v>
      </c>
      <c r="AC86" s="415"/>
      <c r="AD86" s="414"/>
      <c r="AE86" s="424">
        <f t="shared" si="76"/>
        <v>0</v>
      </c>
      <c r="AF86" s="415"/>
      <c r="AG86" s="431">
        <f t="shared" si="77"/>
        <v>0</v>
      </c>
      <c r="AH86" s="432">
        <f t="shared" si="77"/>
        <v>0</v>
      </c>
      <c r="AI86" s="682">
        <f t="shared" si="77"/>
        <v>0</v>
      </c>
      <c r="AK86" s="541"/>
    </row>
    <row r="87" spans="1:38" s="413" customFormat="1" ht="17.25" customHeight="1">
      <c r="A87" s="1365"/>
      <c r="B87" s="1366"/>
      <c r="C87" s="414"/>
      <c r="D87" s="424">
        <f t="shared" si="67"/>
        <v>0</v>
      </c>
      <c r="E87" s="415"/>
      <c r="F87" s="414"/>
      <c r="G87" s="424">
        <f t="shared" si="68"/>
        <v>0</v>
      </c>
      <c r="H87" s="415"/>
      <c r="I87" s="414"/>
      <c r="J87" s="424">
        <f t="shared" si="69"/>
        <v>0</v>
      </c>
      <c r="K87" s="415"/>
      <c r="L87" s="414"/>
      <c r="M87" s="424">
        <f t="shared" si="70"/>
        <v>0</v>
      </c>
      <c r="N87" s="415"/>
      <c r="O87" s="414"/>
      <c r="P87" s="424">
        <f t="shared" si="71"/>
        <v>0</v>
      </c>
      <c r="Q87" s="415"/>
      <c r="R87" s="414"/>
      <c r="S87" s="424">
        <f t="shared" si="72"/>
        <v>0</v>
      </c>
      <c r="T87" s="415"/>
      <c r="U87" s="414"/>
      <c r="V87" s="424">
        <f t="shared" si="73"/>
        <v>0</v>
      </c>
      <c r="W87" s="415"/>
      <c r="X87" s="414"/>
      <c r="Y87" s="424">
        <f t="shared" si="74"/>
        <v>0</v>
      </c>
      <c r="Z87" s="415"/>
      <c r="AA87" s="414"/>
      <c r="AB87" s="424">
        <f t="shared" si="75"/>
        <v>0</v>
      </c>
      <c r="AC87" s="415"/>
      <c r="AD87" s="414"/>
      <c r="AE87" s="424">
        <f t="shared" si="76"/>
        <v>0</v>
      </c>
      <c r="AF87" s="415"/>
      <c r="AG87" s="431">
        <f t="shared" si="77"/>
        <v>0</v>
      </c>
      <c r="AH87" s="432">
        <f t="shared" si="77"/>
        <v>0</v>
      </c>
      <c r="AI87" s="682">
        <f t="shared" si="77"/>
        <v>0</v>
      </c>
      <c r="AK87" s="541"/>
      <c r="AL87" s="416"/>
    </row>
    <row r="88" spans="1:38" s="413" customFormat="1" ht="17.25" customHeight="1">
      <c r="A88" s="1365"/>
      <c r="B88" s="1366"/>
      <c r="C88" s="414"/>
      <c r="D88" s="424">
        <f t="shared" si="67"/>
        <v>0</v>
      </c>
      <c r="E88" s="415"/>
      <c r="F88" s="414"/>
      <c r="G88" s="424">
        <f t="shared" si="68"/>
        <v>0</v>
      </c>
      <c r="H88" s="415"/>
      <c r="I88" s="414"/>
      <c r="J88" s="424">
        <f t="shared" si="69"/>
        <v>0</v>
      </c>
      <c r="K88" s="415"/>
      <c r="L88" s="414"/>
      <c r="M88" s="424">
        <f t="shared" si="70"/>
        <v>0</v>
      </c>
      <c r="N88" s="415"/>
      <c r="O88" s="414"/>
      <c r="P88" s="424">
        <f t="shared" si="71"/>
        <v>0</v>
      </c>
      <c r="Q88" s="415"/>
      <c r="R88" s="414"/>
      <c r="S88" s="424">
        <f t="shared" si="72"/>
        <v>0</v>
      </c>
      <c r="T88" s="415"/>
      <c r="U88" s="414"/>
      <c r="V88" s="424">
        <f t="shared" si="73"/>
        <v>0</v>
      </c>
      <c r="W88" s="415"/>
      <c r="X88" s="414"/>
      <c r="Y88" s="424">
        <f t="shared" si="74"/>
        <v>0</v>
      </c>
      <c r="Z88" s="415"/>
      <c r="AA88" s="414"/>
      <c r="AB88" s="424">
        <f t="shared" si="75"/>
        <v>0</v>
      </c>
      <c r="AC88" s="415"/>
      <c r="AD88" s="414"/>
      <c r="AE88" s="424">
        <f t="shared" si="76"/>
        <v>0</v>
      </c>
      <c r="AF88" s="415"/>
      <c r="AG88" s="431">
        <f t="shared" si="77"/>
        <v>0</v>
      </c>
      <c r="AH88" s="432">
        <f t="shared" si="77"/>
        <v>0</v>
      </c>
      <c r="AI88" s="682">
        <f t="shared" si="77"/>
        <v>0</v>
      </c>
    </row>
    <row r="89" spans="1:38" s="413" customFormat="1" ht="17.25" customHeight="1">
      <c r="A89" s="1365"/>
      <c r="B89" s="1366"/>
      <c r="C89" s="414"/>
      <c r="D89" s="424">
        <f t="shared" si="67"/>
        <v>0</v>
      </c>
      <c r="E89" s="415"/>
      <c r="F89" s="414"/>
      <c r="G89" s="424">
        <f t="shared" si="68"/>
        <v>0</v>
      </c>
      <c r="H89" s="415"/>
      <c r="I89" s="414"/>
      <c r="J89" s="424">
        <f>K89-I89</f>
        <v>0</v>
      </c>
      <c r="K89" s="415"/>
      <c r="L89" s="414"/>
      <c r="M89" s="424">
        <f t="shared" si="70"/>
        <v>0</v>
      </c>
      <c r="N89" s="415"/>
      <c r="O89" s="414"/>
      <c r="P89" s="424">
        <f t="shared" si="71"/>
        <v>0</v>
      </c>
      <c r="Q89" s="415"/>
      <c r="R89" s="414"/>
      <c r="S89" s="424">
        <f t="shared" si="72"/>
        <v>0</v>
      </c>
      <c r="T89" s="415"/>
      <c r="U89" s="414"/>
      <c r="V89" s="424">
        <f t="shared" si="73"/>
        <v>0</v>
      </c>
      <c r="W89" s="415"/>
      <c r="X89" s="414"/>
      <c r="Y89" s="424">
        <f t="shared" si="74"/>
        <v>0</v>
      </c>
      <c r="Z89" s="415"/>
      <c r="AA89" s="414"/>
      <c r="AB89" s="424">
        <f t="shared" si="75"/>
        <v>0</v>
      </c>
      <c r="AC89" s="415"/>
      <c r="AD89" s="414"/>
      <c r="AE89" s="424">
        <f t="shared" si="76"/>
        <v>0</v>
      </c>
      <c r="AF89" s="415"/>
      <c r="AG89" s="431">
        <f t="shared" si="77"/>
        <v>0</v>
      </c>
      <c r="AH89" s="432">
        <f t="shared" si="77"/>
        <v>0</v>
      </c>
      <c r="AI89" s="682">
        <f t="shared" si="77"/>
        <v>0</v>
      </c>
    </row>
    <row r="90" spans="1:38" s="413" customFormat="1" ht="17.25" customHeight="1">
      <c r="A90" s="1365"/>
      <c r="B90" s="1366"/>
      <c r="C90" s="414"/>
      <c r="D90" s="424">
        <f t="shared" si="67"/>
        <v>0</v>
      </c>
      <c r="E90" s="415"/>
      <c r="F90" s="414"/>
      <c r="G90" s="424">
        <f t="shared" si="68"/>
        <v>0</v>
      </c>
      <c r="H90" s="415"/>
      <c r="I90" s="414"/>
      <c r="J90" s="424">
        <f t="shared" si="69"/>
        <v>0</v>
      </c>
      <c r="K90" s="415"/>
      <c r="L90" s="414"/>
      <c r="M90" s="424">
        <f t="shared" si="70"/>
        <v>0</v>
      </c>
      <c r="N90" s="415"/>
      <c r="O90" s="414"/>
      <c r="P90" s="424">
        <f t="shared" si="71"/>
        <v>0</v>
      </c>
      <c r="Q90" s="415"/>
      <c r="R90" s="414"/>
      <c r="S90" s="424">
        <f t="shared" si="72"/>
        <v>0</v>
      </c>
      <c r="T90" s="415"/>
      <c r="U90" s="414"/>
      <c r="V90" s="424">
        <f t="shared" si="73"/>
        <v>0</v>
      </c>
      <c r="W90" s="415"/>
      <c r="X90" s="414"/>
      <c r="Y90" s="424">
        <f t="shared" si="74"/>
        <v>0</v>
      </c>
      <c r="Z90" s="415"/>
      <c r="AA90" s="414"/>
      <c r="AB90" s="424">
        <f t="shared" si="75"/>
        <v>0</v>
      </c>
      <c r="AC90" s="415"/>
      <c r="AD90" s="414"/>
      <c r="AE90" s="424">
        <f t="shared" si="76"/>
        <v>0</v>
      </c>
      <c r="AF90" s="415"/>
      <c r="AG90" s="431">
        <f t="shared" si="77"/>
        <v>0</v>
      </c>
      <c r="AH90" s="432">
        <f t="shared" si="77"/>
        <v>0</v>
      </c>
      <c r="AI90" s="682">
        <f t="shared" si="77"/>
        <v>0</v>
      </c>
    </row>
    <row r="91" spans="1:38" s="413" customFormat="1" ht="17.25" customHeight="1">
      <c r="A91" s="1365" t="s">
        <v>363</v>
      </c>
      <c r="B91" s="1366"/>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67"/>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68"/>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70"/>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71"/>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72"/>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73"/>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74"/>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75"/>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76"/>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77"/>
        <v>0</v>
      </c>
      <c r="AH91" s="432">
        <f t="shared" si="77"/>
        <v>0</v>
      </c>
      <c r="AI91" s="682">
        <f t="shared" si="77"/>
        <v>0</v>
      </c>
    </row>
    <row r="92" spans="1:38" s="413" customFormat="1" ht="16.5" customHeight="1">
      <c r="A92" s="1375"/>
      <c r="B92" s="1376"/>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364</v>
      </c>
      <c r="B93" s="738"/>
      <c r="C93" s="427">
        <f>ROUND(SUM(C71:C91),0)</f>
        <v>0</v>
      </c>
      <c r="D93" s="424">
        <f t="shared" ref="D93:AF93" si="104">ROUND(SUM(D71:D91),0)</f>
        <v>0</v>
      </c>
      <c r="E93" s="428">
        <f t="shared" si="104"/>
        <v>0</v>
      </c>
      <c r="F93" s="427">
        <f t="shared" si="104"/>
        <v>0</v>
      </c>
      <c r="G93" s="424">
        <f t="shared" si="104"/>
        <v>0</v>
      </c>
      <c r="H93" s="428">
        <f t="shared" si="104"/>
        <v>0</v>
      </c>
      <c r="I93" s="427">
        <f t="shared" si="104"/>
        <v>0</v>
      </c>
      <c r="J93" s="424">
        <f t="shared" si="104"/>
        <v>0</v>
      </c>
      <c r="K93" s="428">
        <f t="shared" si="104"/>
        <v>0</v>
      </c>
      <c r="L93" s="427">
        <f t="shared" si="104"/>
        <v>0</v>
      </c>
      <c r="M93" s="424">
        <f t="shared" si="104"/>
        <v>0</v>
      </c>
      <c r="N93" s="428">
        <f t="shared" si="104"/>
        <v>0</v>
      </c>
      <c r="O93" s="427">
        <f t="shared" si="104"/>
        <v>0</v>
      </c>
      <c r="P93" s="424">
        <f t="shared" si="104"/>
        <v>0</v>
      </c>
      <c r="Q93" s="428">
        <f t="shared" si="104"/>
        <v>0</v>
      </c>
      <c r="R93" s="427">
        <f t="shared" si="104"/>
        <v>0</v>
      </c>
      <c r="S93" s="424">
        <f t="shared" si="104"/>
        <v>0</v>
      </c>
      <c r="T93" s="428">
        <f t="shared" si="104"/>
        <v>0</v>
      </c>
      <c r="U93" s="427">
        <f t="shared" si="104"/>
        <v>0</v>
      </c>
      <c r="V93" s="424">
        <f t="shared" si="104"/>
        <v>0</v>
      </c>
      <c r="W93" s="428">
        <f t="shared" si="104"/>
        <v>0</v>
      </c>
      <c r="X93" s="427">
        <f t="shared" si="104"/>
        <v>0</v>
      </c>
      <c r="Y93" s="424">
        <f t="shared" si="104"/>
        <v>0</v>
      </c>
      <c r="Z93" s="428">
        <f t="shared" si="104"/>
        <v>0</v>
      </c>
      <c r="AA93" s="427">
        <f t="shared" si="104"/>
        <v>0</v>
      </c>
      <c r="AB93" s="424">
        <f t="shared" si="104"/>
        <v>0</v>
      </c>
      <c r="AC93" s="428">
        <f t="shared" si="104"/>
        <v>0</v>
      </c>
      <c r="AD93" s="427">
        <f t="shared" si="104"/>
        <v>0</v>
      </c>
      <c r="AE93" s="424">
        <f t="shared" si="104"/>
        <v>0</v>
      </c>
      <c r="AF93" s="428">
        <f t="shared" si="104"/>
        <v>0</v>
      </c>
      <c r="AG93" s="431">
        <f t="shared" ref="AG93:AI93" si="105">SUM(AG71:AG91)</f>
        <v>0</v>
      </c>
      <c r="AH93" s="432">
        <f t="shared" si="105"/>
        <v>0</v>
      </c>
      <c r="AI93" s="433">
        <f t="shared" si="105"/>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365</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65"/>
      <c r="B96" s="1366"/>
      <c r="C96" s="414"/>
      <c r="D96" s="424">
        <f t="shared" ref="D96:D102" si="106">E96-C96</f>
        <v>0</v>
      </c>
      <c r="E96" s="415"/>
      <c r="F96" s="427"/>
      <c r="G96" s="424">
        <f t="shared" ref="G96:G102" si="107">H96-F96</f>
        <v>0</v>
      </c>
      <c r="H96" s="428"/>
      <c r="I96" s="427"/>
      <c r="J96" s="424">
        <f t="shared" ref="J96:J102" si="108">K96-I96</f>
        <v>0</v>
      </c>
      <c r="K96" s="428"/>
      <c r="L96" s="427"/>
      <c r="M96" s="424">
        <f t="shared" ref="M96:M102" si="109">N96-L96</f>
        <v>0</v>
      </c>
      <c r="N96" s="428"/>
      <c r="O96" s="427"/>
      <c r="P96" s="424">
        <f t="shared" ref="P96:P102" si="110">Q96-O96</f>
        <v>0</v>
      </c>
      <c r="Q96" s="428"/>
      <c r="R96" s="427"/>
      <c r="S96" s="424">
        <f t="shared" ref="S96:S102" si="111">T96-R96</f>
        <v>0</v>
      </c>
      <c r="T96" s="428"/>
      <c r="U96" s="427"/>
      <c r="V96" s="424">
        <f t="shared" ref="V96:V102" si="112">W96-U96</f>
        <v>0</v>
      </c>
      <c r="W96" s="428"/>
      <c r="X96" s="427"/>
      <c r="Y96" s="424">
        <f t="shared" ref="Y96:Y102" si="113">Z96-X96</f>
        <v>0</v>
      </c>
      <c r="Z96" s="428"/>
      <c r="AA96" s="427"/>
      <c r="AB96" s="424">
        <f t="shared" ref="AB96:AB102" si="114">AC96-AA96</f>
        <v>0</v>
      </c>
      <c r="AC96" s="428"/>
      <c r="AD96" s="427"/>
      <c r="AE96" s="424">
        <f t="shared" ref="AE96:AE102" si="115">AF96-AD96</f>
        <v>0</v>
      </c>
      <c r="AF96" s="428"/>
      <c r="AG96" s="431">
        <f t="shared" ref="AG96:AI102" si="116">SUM(C96,F96,I96,L96,O96,R96,U96,X96,AA96,AD96)</f>
        <v>0</v>
      </c>
      <c r="AH96" s="432">
        <f t="shared" si="116"/>
        <v>0</v>
      </c>
      <c r="AI96" s="682">
        <f t="shared" si="116"/>
        <v>0</v>
      </c>
      <c r="AJ96"/>
      <c r="AK96" s="542"/>
      <c r="AL96"/>
    </row>
    <row r="97" spans="1:38" s="413" customFormat="1" ht="17.25" customHeight="1">
      <c r="A97" s="1365"/>
      <c r="B97" s="1366"/>
      <c r="C97" s="414"/>
      <c r="D97" s="424">
        <f t="shared" si="106"/>
        <v>0</v>
      </c>
      <c r="E97" s="415"/>
      <c r="F97" s="427"/>
      <c r="G97" s="424">
        <f t="shared" si="107"/>
        <v>0</v>
      </c>
      <c r="H97" s="428"/>
      <c r="I97" s="427"/>
      <c r="J97" s="424">
        <f t="shared" si="108"/>
        <v>0</v>
      </c>
      <c r="K97" s="428"/>
      <c r="L97" s="427"/>
      <c r="M97" s="424">
        <f t="shared" si="109"/>
        <v>0</v>
      </c>
      <c r="N97" s="428"/>
      <c r="O97" s="427"/>
      <c r="P97" s="424">
        <f t="shared" si="110"/>
        <v>0</v>
      </c>
      <c r="Q97" s="428"/>
      <c r="R97" s="427"/>
      <c r="S97" s="424">
        <f t="shared" si="111"/>
        <v>0</v>
      </c>
      <c r="T97" s="428"/>
      <c r="U97" s="427"/>
      <c r="V97" s="424">
        <f t="shared" si="112"/>
        <v>0</v>
      </c>
      <c r="W97" s="428"/>
      <c r="X97" s="427"/>
      <c r="Y97" s="424">
        <f t="shared" si="113"/>
        <v>0</v>
      </c>
      <c r="Z97" s="428"/>
      <c r="AA97" s="427"/>
      <c r="AB97" s="424">
        <f t="shared" si="114"/>
        <v>0</v>
      </c>
      <c r="AC97" s="428"/>
      <c r="AD97" s="427"/>
      <c r="AE97" s="424">
        <f t="shared" si="115"/>
        <v>0</v>
      </c>
      <c r="AF97" s="428"/>
      <c r="AG97" s="431">
        <f t="shared" si="116"/>
        <v>0</v>
      </c>
      <c r="AH97" s="432">
        <f t="shared" si="116"/>
        <v>0</v>
      </c>
      <c r="AI97" s="682">
        <f t="shared" si="116"/>
        <v>0</v>
      </c>
      <c r="AK97" s="541"/>
    </row>
    <row r="98" spans="1:38" s="413" customFormat="1" ht="17.25" customHeight="1">
      <c r="A98" s="1365"/>
      <c r="B98" s="1366"/>
      <c r="C98" s="414"/>
      <c r="D98" s="424">
        <f t="shared" si="106"/>
        <v>0</v>
      </c>
      <c r="E98" s="415"/>
      <c r="F98" s="414"/>
      <c r="G98" s="424">
        <f t="shared" si="107"/>
        <v>0</v>
      </c>
      <c r="H98" s="415"/>
      <c r="I98" s="414"/>
      <c r="J98" s="424">
        <f t="shared" si="108"/>
        <v>0</v>
      </c>
      <c r="K98" s="415"/>
      <c r="L98" s="414"/>
      <c r="M98" s="424">
        <f t="shared" si="109"/>
        <v>0</v>
      </c>
      <c r="N98" s="415"/>
      <c r="O98" s="414"/>
      <c r="P98" s="424">
        <f t="shared" si="110"/>
        <v>0</v>
      </c>
      <c r="Q98" s="415"/>
      <c r="R98" s="414"/>
      <c r="S98" s="424">
        <f t="shared" si="111"/>
        <v>0</v>
      </c>
      <c r="T98" s="415"/>
      <c r="U98" s="414"/>
      <c r="V98" s="424">
        <f t="shared" si="112"/>
        <v>0</v>
      </c>
      <c r="W98" s="415"/>
      <c r="X98" s="414"/>
      <c r="Y98" s="424">
        <f t="shared" si="113"/>
        <v>0</v>
      </c>
      <c r="Z98" s="415"/>
      <c r="AA98" s="414"/>
      <c r="AB98" s="424">
        <f t="shared" si="114"/>
        <v>0</v>
      </c>
      <c r="AC98" s="415"/>
      <c r="AD98" s="414"/>
      <c r="AE98" s="424">
        <f t="shared" si="115"/>
        <v>0</v>
      </c>
      <c r="AF98" s="415"/>
      <c r="AG98" s="431">
        <f t="shared" si="116"/>
        <v>0</v>
      </c>
      <c r="AH98" s="432">
        <f t="shared" si="116"/>
        <v>0</v>
      </c>
      <c r="AI98" s="682">
        <f t="shared" si="116"/>
        <v>0</v>
      </c>
      <c r="AJ98"/>
      <c r="AK98" s="542"/>
      <c r="AL98" s="13"/>
    </row>
    <row r="99" spans="1:38" s="413" customFormat="1" ht="17.25" customHeight="1">
      <c r="A99" s="1365"/>
      <c r="B99" s="1366"/>
      <c r="C99" s="414"/>
      <c r="D99" s="424">
        <f t="shared" si="106"/>
        <v>0</v>
      </c>
      <c r="E99" s="415"/>
      <c r="F99" s="414"/>
      <c r="G99" s="424">
        <f t="shared" si="107"/>
        <v>0</v>
      </c>
      <c r="H99" s="415"/>
      <c r="I99" s="414"/>
      <c r="J99" s="424">
        <f t="shared" si="108"/>
        <v>0</v>
      </c>
      <c r="K99" s="415"/>
      <c r="L99" s="414"/>
      <c r="M99" s="424">
        <f t="shared" si="109"/>
        <v>0</v>
      </c>
      <c r="N99" s="415"/>
      <c r="O99" s="414"/>
      <c r="P99" s="424">
        <f t="shared" si="110"/>
        <v>0</v>
      </c>
      <c r="Q99" s="415"/>
      <c r="R99" s="414"/>
      <c r="S99" s="424">
        <f t="shared" si="111"/>
        <v>0</v>
      </c>
      <c r="T99" s="415"/>
      <c r="U99" s="414"/>
      <c r="V99" s="424">
        <f t="shared" si="112"/>
        <v>0</v>
      </c>
      <c r="W99" s="415"/>
      <c r="X99" s="414"/>
      <c r="Y99" s="424">
        <f t="shared" si="113"/>
        <v>0</v>
      </c>
      <c r="Z99" s="415"/>
      <c r="AA99" s="414"/>
      <c r="AB99" s="424">
        <f t="shared" si="114"/>
        <v>0</v>
      </c>
      <c r="AC99" s="415"/>
      <c r="AD99" s="414"/>
      <c r="AE99" s="424">
        <f t="shared" si="115"/>
        <v>0</v>
      </c>
      <c r="AF99" s="415"/>
      <c r="AG99" s="431">
        <f t="shared" si="116"/>
        <v>0</v>
      </c>
      <c r="AH99" s="432">
        <f t="shared" si="116"/>
        <v>0</v>
      </c>
      <c r="AI99" s="682">
        <f t="shared" si="116"/>
        <v>0</v>
      </c>
      <c r="AJ99"/>
      <c r="AK99"/>
      <c r="AL99"/>
    </row>
    <row r="100" spans="1:38" s="413" customFormat="1" ht="17.25" customHeight="1">
      <c r="A100" s="1365"/>
      <c r="B100" s="1366"/>
      <c r="C100" s="414"/>
      <c r="D100" s="424">
        <f t="shared" si="106"/>
        <v>0</v>
      </c>
      <c r="E100" s="415"/>
      <c r="F100" s="414"/>
      <c r="G100" s="424">
        <f t="shared" si="107"/>
        <v>0</v>
      </c>
      <c r="H100" s="415"/>
      <c r="I100" s="414"/>
      <c r="J100" s="424">
        <f t="shared" si="108"/>
        <v>0</v>
      </c>
      <c r="K100" s="415"/>
      <c r="L100" s="414"/>
      <c r="M100" s="424">
        <f t="shared" si="109"/>
        <v>0</v>
      </c>
      <c r="N100" s="415"/>
      <c r="O100" s="414"/>
      <c r="P100" s="424">
        <f t="shared" si="110"/>
        <v>0</v>
      </c>
      <c r="Q100" s="415"/>
      <c r="R100" s="414"/>
      <c r="S100" s="424">
        <f t="shared" si="111"/>
        <v>0</v>
      </c>
      <c r="T100" s="415"/>
      <c r="U100" s="414"/>
      <c r="V100" s="424">
        <f t="shared" si="112"/>
        <v>0</v>
      </c>
      <c r="W100" s="415"/>
      <c r="X100" s="414"/>
      <c r="Y100" s="424">
        <f t="shared" si="113"/>
        <v>0</v>
      </c>
      <c r="Z100" s="415"/>
      <c r="AA100" s="414"/>
      <c r="AB100" s="424">
        <f t="shared" si="114"/>
        <v>0</v>
      </c>
      <c r="AC100" s="415"/>
      <c r="AD100" s="414"/>
      <c r="AE100" s="424">
        <f t="shared" si="115"/>
        <v>0</v>
      </c>
      <c r="AF100" s="415"/>
      <c r="AG100" s="431">
        <f t="shared" si="116"/>
        <v>0</v>
      </c>
      <c r="AH100" s="432">
        <f t="shared" si="116"/>
        <v>0</v>
      </c>
      <c r="AI100" s="682">
        <f t="shared" si="116"/>
        <v>0</v>
      </c>
    </row>
    <row r="101" spans="1:38" s="413" customFormat="1" ht="17.25" customHeight="1">
      <c r="A101" s="1365"/>
      <c r="B101" s="1366"/>
      <c r="C101" s="414"/>
      <c r="D101" s="424">
        <f t="shared" si="106"/>
        <v>0</v>
      </c>
      <c r="E101" s="415"/>
      <c r="F101" s="414"/>
      <c r="G101" s="424">
        <f t="shared" si="107"/>
        <v>0</v>
      </c>
      <c r="H101" s="415"/>
      <c r="I101" s="414"/>
      <c r="J101" s="424">
        <f t="shared" si="108"/>
        <v>0</v>
      </c>
      <c r="K101" s="415"/>
      <c r="L101" s="414"/>
      <c r="M101" s="424">
        <f t="shared" si="109"/>
        <v>0</v>
      </c>
      <c r="N101" s="415"/>
      <c r="O101" s="414"/>
      <c r="P101" s="424">
        <f t="shared" si="110"/>
        <v>0</v>
      </c>
      <c r="Q101" s="415"/>
      <c r="R101" s="414"/>
      <c r="S101" s="424">
        <f t="shared" si="111"/>
        <v>0</v>
      </c>
      <c r="T101" s="415"/>
      <c r="U101" s="414"/>
      <c r="V101" s="424">
        <f t="shared" si="112"/>
        <v>0</v>
      </c>
      <c r="W101" s="415"/>
      <c r="X101" s="414"/>
      <c r="Y101" s="424">
        <f t="shared" si="113"/>
        <v>0</v>
      </c>
      <c r="Z101" s="415"/>
      <c r="AA101" s="414"/>
      <c r="AB101" s="424">
        <f t="shared" si="114"/>
        <v>0</v>
      </c>
      <c r="AC101" s="415"/>
      <c r="AD101" s="414"/>
      <c r="AE101" s="424">
        <f t="shared" si="115"/>
        <v>0</v>
      </c>
      <c r="AF101" s="415"/>
      <c r="AG101" s="431">
        <f t="shared" si="116"/>
        <v>0</v>
      </c>
      <c r="AH101" s="432">
        <f t="shared" si="116"/>
        <v>0</v>
      </c>
      <c r="AI101" s="682">
        <f t="shared" si="116"/>
        <v>0</v>
      </c>
    </row>
    <row r="102" spans="1:38" s="413" customFormat="1" ht="17.25" customHeight="1">
      <c r="A102" s="1365"/>
      <c r="B102" s="1366"/>
      <c r="C102" s="414"/>
      <c r="D102" s="424">
        <f t="shared" si="106"/>
        <v>0</v>
      </c>
      <c r="E102" s="415"/>
      <c r="F102" s="414"/>
      <c r="G102" s="424">
        <f t="shared" si="107"/>
        <v>0</v>
      </c>
      <c r="H102" s="415"/>
      <c r="I102" s="414"/>
      <c r="J102" s="424">
        <f t="shared" si="108"/>
        <v>0</v>
      </c>
      <c r="K102" s="415"/>
      <c r="L102" s="414"/>
      <c r="M102" s="424">
        <f t="shared" si="109"/>
        <v>0</v>
      </c>
      <c r="N102" s="415"/>
      <c r="O102" s="414"/>
      <c r="P102" s="424">
        <f t="shared" si="110"/>
        <v>0</v>
      </c>
      <c r="Q102" s="415"/>
      <c r="R102" s="414"/>
      <c r="S102" s="424">
        <f t="shared" si="111"/>
        <v>0</v>
      </c>
      <c r="T102" s="415"/>
      <c r="U102" s="414"/>
      <c r="V102" s="424">
        <f t="shared" si="112"/>
        <v>0</v>
      </c>
      <c r="W102" s="415"/>
      <c r="X102" s="414"/>
      <c r="Y102" s="424">
        <f t="shared" si="113"/>
        <v>0</v>
      </c>
      <c r="Z102" s="415"/>
      <c r="AA102" s="414"/>
      <c r="AB102" s="424">
        <f t="shared" si="114"/>
        <v>0</v>
      </c>
      <c r="AC102" s="415"/>
      <c r="AD102" s="414"/>
      <c r="AE102" s="424">
        <f t="shared" si="115"/>
        <v>0</v>
      </c>
      <c r="AF102" s="415"/>
      <c r="AG102" s="431">
        <f t="shared" si="116"/>
        <v>0</v>
      </c>
      <c r="AH102" s="432">
        <f t="shared" si="116"/>
        <v>0</v>
      </c>
      <c r="AI102" s="682">
        <f t="shared" si="116"/>
        <v>0</v>
      </c>
    </row>
    <row r="103" spans="1:38" s="413" customFormat="1" ht="15" customHeight="1">
      <c r="A103" s="1365"/>
      <c r="B103" s="1366"/>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71" t="s">
        <v>366</v>
      </c>
      <c r="B104" s="1372"/>
      <c r="C104" s="427">
        <f>ROUND(SUM(C96:C102),0)</f>
        <v>0</v>
      </c>
      <c r="D104" s="424">
        <f t="shared" ref="D104:AF104" si="117">ROUND(SUM(D96:D102),0)</f>
        <v>0</v>
      </c>
      <c r="E104" s="428">
        <f t="shared" si="117"/>
        <v>0</v>
      </c>
      <c r="F104" s="427">
        <f t="shared" si="117"/>
        <v>0</v>
      </c>
      <c r="G104" s="424">
        <f t="shared" si="117"/>
        <v>0</v>
      </c>
      <c r="H104" s="428">
        <f t="shared" si="117"/>
        <v>0</v>
      </c>
      <c r="I104" s="427">
        <f t="shared" si="117"/>
        <v>0</v>
      </c>
      <c r="J104" s="424">
        <f t="shared" si="117"/>
        <v>0</v>
      </c>
      <c r="K104" s="428">
        <f t="shared" si="117"/>
        <v>0</v>
      </c>
      <c r="L104" s="427">
        <f t="shared" si="117"/>
        <v>0</v>
      </c>
      <c r="M104" s="424">
        <f t="shared" si="117"/>
        <v>0</v>
      </c>
      <c r="N104" s="428">
        <f t="shared" si="117"/>
        <v>0</v>
      </c>
      <c r="O104" s="427">
        <f t="shared" si="117"/>
        <v>0</v>
      </c>
      <c r="P104" s="424">
        <f t="shared" si="117"/>
        <v>0</v>
      </c>
      <c r="Q104" s="428">
        <f t="shared" si="117"/>
        <v>0</v>
      </c>
      <c r="R104" s="427">
        <f t="shared" si="117"/>
        <v>0</v>
      </c>
      <c r="S104" s="424">
        <f t="shared" si="117"/>
        <v>0</v>
      </c>
      <c r="T104" s="428">
        <f t="shared" si="117"/>
        <v>0</v>
      </c>
      <c r="U104" s="427">
        <f t="shared" si="117"/>
        <v>0</v>
      </c>
      <c r="V104" s="424">
        <f t="shared" si="117"/>
        <v>0</v>
      </c>
      <c r="W104" s="428">
        <f t="shared" si="117"/>
        <v>0</v>
      </c>
      <c r="X104" s="427">
        <f t="shared" si="117"/>
        <v>0</v>
      </c>
      <c r="Y104" s="424">
        <f t="shared" si="117"/>
        <v>0</v>
      </c>
      <c r="Z104" s="428">
        <f t="shared" si="117"/>
        <v>0</v>
      </c>
      <c r="AA104" s="427">
        <f t="shared" si="117"/>
        <v>0</v>
      </c>
      <c r="AB104" s="424">
        <f t="shared" si="117"/>
        <v>0</v>
      </c>
      <c r="AC104" s="428">
        <f t="shared" si="117"/>
        <v>0</v>
      </c>
      <c r="AD104" s="427">
        <f t="shared" si="117"/>
        <v>0</v>
      </c>
      <c r="AE104" s="424">
        <f t="shared" si="117"/>
        <v>0</v>
      </c>
      <c r="AF104" s="428">
        <f t="shared" si="117"/>
        <v>0</v>
      </c>
      <c r="AG104" s="431">
        <f t="shared" ref="AG104" si="118">SUM(AG96:AG102)</f>
        <v>0</v>
      </c>
      <c r="AH104" s="432">
        <f>SUM(AH96:AH102)</f>
        <v>0</v>
      </c>
      <c r="AI104" s="433">
        <f t="shared" ref="AI104" si="119">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367</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(4)'!A72</f>
        <v>Template last modified</v>
      </c>
      <c r="AI106" s="684">
        <f>'Summary (4)'!C72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s="290" customFormat="1" ht="15.75">
      <c r="A120" s="602" t="s">
        <v>269</v>
      </c>
      <c r="B120" s="602"/>
      <c r="C120" s="688">
        <f>'Summary (4)'!E87</f>
        <v>1</v>
      </c>
      <c r="D120" s="688">
        <f>'Summary (4)'!F87</f>
        <v>1</v>
      </c>
      <c r="E120" s="688">
        <f>'Summary (4)'!G87</f>
        <v>1</v>
      </c>
      <c r="F120" s="688">
        <f>'Summary (4)'!H87</f>
        <v>2</v>
      </c>
      <c r="G120" s="688">
        <f>'Summary (4)'!I87</f>
        <v>2</v>
      </c>
      <c r="H120" s="688">
        <f>'Summary (4)'!J87</f>
        <v>2</v>
      </c>
      <c r="I120" s="688">
        <f>'Summary (4)'!K87</f>
        <v>3</v>
      </c>
      <c r="J120" s="688">
        <f>'Summary (4)'!L87</f>
        <v>3</v>
      </c>
      <c r="K120" s="688">
        <f>'Summary (4)'!M87</f>
        <v>3</v>
      </c>
      <c r="L120" s="688">
        <f>'Summary (4)'!N87</f>
        <v>4</v>
      </c>
      <c r="M120" s="688">
        <f>'Summary (4)'!O87</f>
        <v>4</v>
      </c>
      <c r="N120" s="688">
        <f>'Summary (4)'!P87</f>
        <v>4</v>
      </c>
      <c r="O120" s="688">
        <f>'Summary (4)'!Q87</f>
        <v>5</v>
      </c>
      <c r="P120" s="688">
        <f>'Summary (4)'!R87</f>
        <v>5</v>
      </c>
      <c r="Q120" s="688">
        <f>'Summary (4)'!S87</f>
        <v>5</v>
      </c>
      <c r="R120" s="688">
        <f>'Summary (4)'!T87</f>
        <v>6</v>
      </c>
      <c r="S120" s="688">
        <f>'Summary (4)'!U87</f>
        <v>6</v>
      </c>
      <c r="T120" s="688">
        <f>'Summary (4)'!V87</f>
        <v>6</v>
      </c>
      <c r="U120" s="688">
        <f>'Summary (4)'!W87</f>
        <v>7</v>
      </c>
      <c r="V120" s="688">
        <f>'Summary (4)'!X87</f>
        <v>7</v>
      </c>
      <c r="W120" s="688">
        <f>'Summary (4)'!Y87</f>
        <v>7</v>
      </c>
      <c r="X120" s="688">
        <f>'Summary (4)'!Z87</f>
        <v>8</v>
      </c>
      <c r="Y120" s="688">
        <f>'Summary (4)'!AA87</f>
        <v>8</v>
      </c>
      <c r="Z120" s="688">
        <f>'Summary (4)'!AB87</f>
        <v>8</v>
      </c>
      <c r="AA120" s="688">
        <f>'Summary (4)'!AC87</f>
        <v>9</v>
      </c>
      <c r="AB120" s="688">
        <f>'Summary (4)'!AD87</f>
        <v>9</v>
      </c>
      <c r="AC120" s="688">
        <f>'Summary (4)'!AE87</f>
        <v>9</v>
      </c>
      <c r="AD120" s="688">
        <f>'Summary (4)'!AF87</f>
        <v>10</v>
      </c>
      <c r="AE120" s="688">
        <f>'Summary (4)'!AG87</f>
        <v>10</v>
      </c>
      <c r="AF120" s="688">
        <f>'Summary (4)'!AH87</f>
        <v>10</v>
      </c>
      <c r="AG120" s="688">
        <f>AE120</f>
        <v>10</v>
      </c>
      <c r="AH120" s="688">
        <f>AF120</f>
        <v>10</v>
      </c>
      <c r="AI120" s="688">
        <f>AG120</f>
        <v>10</v>
      </c>
    </row>
    <row r="121" spans="1:35" s="596" customFormat="1" ht="15.75">
      <c r="A121" s="603" t="s">
        <v>270</v>
      </c>
      <c r="B121" s="603"/>
      <c r="C121" s="689">
        <f>'Summary (4)'!E88</f>
        <v>45323</v>
      </c>
      <c r="D121" s="689">
        <f>'Summary (4)'!F88</f>
        <v>45323</v>
      </c>
      <c r="E121" s="689">
        <f>'Summary (4)'!G88</f>
        <v>45323</v>
      </c>
      <c r="F121" s="689">
        <f>'Summary (4)'!H88</f>
        <v>45689</v>
      </c>
      <c r="G121" s="689">
        <f>'Summary (4)'!I88</f>
        <v>45689</v>
      </c>
      <c r="H121" s="689">
        <f>'Summary (4)'!J88</f>
        <v>45689</v>
      </c>
      <c r="I121" s="689">
        <f>'Summary (4)'!K88</f>
        <v>46054</v>
      </c>
      <c r="J121" s="689">
        <f>'Summary (4)'!L88</f>
        <v>46054</v>
      </c>
      <c r="K121" s="689">
        <f>'Summary (4)'!M88</f>
        <v>46054</v>
      </c>
      <c r="L121" s="689">
        <f>'Summary (4)'!N88</f>
        <v>46419</v>
      </c>
      <c r="M121" s="689">
        <f>'Summary (4)'!O88</f>
        <v>46419</v>
      </c>
      <c r="N121" s="689">
        <f>'Summary (4)'!P88</f>
        <v>46419</v>
      </c>
      <c r="O121" s="689">
        <f>'Summary (4)'!Q88</f>
        <v>46784</v>
      </c>
      <c r="P121" s="689">
        <f>'Summary (4)'!R88</f>
        <v>46784</v>
      </c>
      <c r="Q121" s="689">
        <f>'Summary (4)'!S88</f>
        <v>46784</v>
      </c>
      <c r="R121" s="689">
        <f>'Summary (4)'!T88</f>
        <v>47150</v>
      </c>
      <c r="S121" s="689">
        <f>'Summary (4)'!U88</f>
        <v>47150</v>
      </c>
      <c r="T121" s="689">
        <f>'Summary (4)'!V88</f>
        <v>47150</v>
      </c>
      <c r="U121" s="689">
        <f>'Summary (4)'!W88</f>
        <v>47515</v>
      </c>
      <c r="V121" s="689">
        <f>'Summary (4)'!X88</f>
        <v>47515</v>
      </c>
      <c r="W121" s="689">
        <f>'Summary (4)'!Y88</f>
        <v>47515</v>
      </c>
      <c r="X121" s="689">
        <f>'Summary (4)'!Z88</f>
        <v>47880</v>
      </c>
      <c r="Y121" s="689">
        <f>'Summary (4)'!AA88</f>
        <v>47880</v>
      </c>
      <c r="Z121" s="689">
        <f>'Summary (4)'!AB88</f>
        <v>47880</v>
      </c>
      <c r="AA121" s="689">
        <f>'Summary (4)'!AC88</f>
        <v>48245</v>
      </c>
      <c r="AB121" s="689">
        <f>'Summary (4)'!AD88</f>
        <v>48245</v>
      </c>
      <c r="AC121" s="689">
        <f>'Summary (4)'!AE88</f>
        <v>48245</v>
      </c>
      <c r="AD121" s="689">
        <f>'Summary (4)'!AF88</f>
        <v>48611</v>
      </c>
      <c r="AE121" s="689">
        <f>'Summary (4)'!AG88</f>
        <v>48611</v>
      </c>
      <c r="AF121" s="689">
        <f>'Summary (4)'!AH88</f>
        <v>48611</v>
      </c>
      <c r="AG121" s="689">
        <f>'Summary (4)'!AI88</f>
        <v>45323</v>
      </c>
      <c r="AH121" s="689">
        <f>'Summary (4)'!AJ88</f>
        <v>45323</v>
      </c>
      <c r="AI121" s="689">
        <f>'Summary (4)'!AK88</f>
        <v>45323</v>
      </c>
    </row>
    <row r="122" spans="1:35" s="596" customFormat="1" ht="15.75">
      <c r="A122" s="603" t="s">
        <v>271</v>
      </c>
      <c r="B122" s="603"/>
      <c r="C122" s="689">
        <f>'Summary (4)'!E89</f>
        <v>45688</v>
      </c>
      <c r="D122" s="689">
        <f>'Summary (4)'!F89</f>
        <v>45688</v>
      </c>
      <c r="E122" s="689">
        <f>'Summary (4)'!G89</f>
        <v>45688</v>
      </c>
      <c r="F122" s="689">
        <f>'Summary (4)'!H89</f>
        <v>46053</v>
      </c>
      <c r="G122" s="689">
        <f>'Summary (4)'!I89</f>
        <v>46053</v>
      </c>
      <c r="H122" s="689">
        <f>'Summary (4)'!J89</f>
        <v>46053</v>
      </c>
      <c r="I122" s="689">
        <f>'Summary (4)'!K89</f>
        <v>46418</v>
      </c>
      <c r="J122" s="689">
        <f>'Summary (4)'!L89</f>
        <v>46418</v>
      </c>
      <c r="K122" s="689">
        <f>'Summary (4)'!M89</f>
        <v>46418</v>
      </c>
      <c r="L122" s="689">
        <f>'Summary (4)'!N89</f>
        <v>46783</v>
      </c>
      <c r="M122" s="689">
        <f>'Summary (4)'!O89</f>
        <v>46783</v>
      </c>
      <c r="N122" s="689">
        <f>'Summary (4)'!P89</f>
        <v>46783</v>
      </c>
      <c r="O122" s="689">
        <f>'Summary (4)'!Q89</f>
        <v>47149</v>
      </c>
      <c r="P122" s="689">
        <f>'Summary (4)'!R89</f>
        <v>47149</v>
      </c>
      <c r="Q122" s="689">
        <f>'Summary (4)'!S89</f>
        <v>47149</v>
      </c>
      <c r="R122" s="689">
        <f>'Summary (4)'!T89</f>
        <v>47514</v>
      </c>
      <c r="S122" s="689">
        <f>'Summary (4)'!U89</f>
        <v>47514</v>
      </c>
      <c r="T122" s="689">
        <f>'Summary (4)'!V89</f>
        <v>47514</v>
      </c>
      <c r="U122" s="689">
        <f>'Summary (4)'!W89</f>
        <v>47879</v>
      </c>
      <c r="V122" s="689">
        <f>'Summary (4)'!X89</f>
        <v>47879</v>
      </c>
      <c r="W122" s="689">
        <f>'Summary (4)'!Y89</f>
        <v>47879</v>
      </c>
      <c r="X122" s="689">
        <f>'Summary (4)'!Z89</f>
        <v>48244</v>
      </c>
      <c r="Y122" s="689">
        <f>'Summary (4)'!AA89</f>
        <v>48244</v>
      </c>
      <c r="Z122" s="689">
        <f>'Summary (4)'!AB89</f>
        <v>48244</v>
      </c>
      <c r="AA122" s="689">
        <f>'Summary (4)'!AC89</f>
        <v>48610</v>
      </c>
      <c r="AB122" s="689">
        <f>'Summary (4)'!AD89</f>
        <v>48610</v>
      </c>
      <c r="AC122" s="689">
        <f>'Summary (4)'!AE89</f>
        <v>48610</v>
      </c>
      <c r="AD122" s="689">
        <f>'Summary (4)'!AF89</f>
        <v>48975</v>
      </c>
      <c r="AE122" s="689">
        <f>'Summary (4)'!AG89</f>
        <v>48975</v>
      </c>
      <c r="AF122" s="689">
        <f>'Summary (4)'!AH89</f>
        <v>48975</v>
      </c>
      <c r="AG122" s="689">
        <f>'Summary (4)'!AI89</f>
        <v>45688</v>
      </c>
      <c r="AH122" s="689">
        <f>'Summary (4)'!AJ89</f>
        <v>45688</v>
      </c>
      <c r="AI122" s="689">
        <f>'Summary (4)'!AK89</f>
        <v>45688</v>
      </c>
    </row>
    <row r="123" spans="1:35" s="290" customFormat="1" ht="15.75">
      <c r="A123" s="602" t="s">
        <v>259</v>
      </c>
      <c r="B123" s="602"/>
      <c r="C123" s="689">
        <f>'Summary (4)'!E90</f>
        <v>0</v>
      </c>
      <c r="D123" s="689">
        <f>'Summary (4)'!F90</f>
        <v>0</v>
      </c>
      <c r="E123" s="689">
        <f>'Summary (4)'!G90</f>
        <v>0</v>
      </c>
      <c r="F123" s="689">
        <f>'Summary (4)'!H90</f>
        <v>0</v>
      </c>
      <c r="G123" s="689">
        <f>'Summary (4)'!I90</f>
        <v>0</v>
      </c>
      <c r="H123" s="689">
        <f>'Summary (4)'!J90</f>
        <v>0</v>
      </c>
      <c r="I123" s="689">
        <f>'Summary (4)'!K90</f>
        <v>0</v>
      </c>
      <c r="J123" s="689">
        <f>'Summary (4)'!L90</f>
        <v>0</v>
      </c>
      <c r="K123" s="689">
        <f>'Summary (4)'!M90</f>
        <v>0</v>
      </c>
      <c r="L123" s="689">
        <f>'Summary (4)'!N90</f>
        <v>0</v>
      </c>
      <c r="M123" s="689">
        <f>'Summary (4)'!O90</f>
        <v>0</v>
      </c>
      <c r="N123" s="689">
        <f>'Summary (4)'!P90</f>
        <v>0</v>
      </c>
      <c r="O123" s="689">
        <f>'Summary (4)'!Q90</f>
        <v>0</v>
      </c>
      <c r="P123" s="689">
        <f>'Summary (4)'!R90</f>
        <v>0</v>
      </c>
      <c r="Q123" s="689">
        <f>'Summary (4)'!S90</f>
        <v>0</v>
      </c>
      <c r="R123" s="689">
        <f>'Summary (4)'!T90</f>
        <v>0</v>
      </c>
      <c r="S123" s="689">
        <f>'Summary (4)'!U90</f>
        <v>0</v>
      </c>
      <c r="T123" s="689">
        <f>'Summary (4)'!V90</f>
        <v>0</v>
      </c>
      <c r="U123" s="689">
        <f>'Summary (4)'!W90</f>
        <v>0</v>
      </c>
      <c r="V123" s="689">
        <f>'Summary (4)'!X90</f>
        <v>0</v>
      </c>
      <c r="W123" s="689">
        <f>'Summary (4)'!Y90</f>
        <v>0</v>
      </c>
      <c r="X123" s="689">
        <f>'Summary (4)'!Z90</f>
        <v>0</v>
      </c>
      <c r="Y123" s="689">
        <f>'Summary (4)'!AA90</f>
        <v>0</v>
      </c>
      <c r="Z123" s="689">
        <f>'Summary (4)'!AB90</f>
        <v>0</v>
      </c>
      <c r="AA123" s="689">
        <f>'Summary (4)'!AC90</f>
        <v>0</v>
      </c>
      <c r="AB123" s="689">
        <f>'Summary (4)'!AD90</f>
        <v>0</v>
      </c>
      <c r="AC123" s="689">
        <f>'Summary (4)'!AE90</f>
        <v>0</v>
      </c>
      <c r="AD123" s="689">
        <f>'Summary (4)'!AF90</f>
        <v>0</v>
      </c>
      <c r="AE123" s="689">
        <f>'Summary (4)'!AG90</f>
        <v>0</v>
      </c>
      <c r="AF123" s="689">
        <f>'Summary (4)'!AH90</f>
        <v>0</v>
      </c>
      <c r="AG123" s="689">
        <f>'Summary (4)'!AI90</f>
        <v>0</v>
      </c>
      <c r="AH123" s="689">
        <f>'Summary (4)'!AJ90</f>
        <v>0</v>
      </c>
      <c r="AI123" s="689">
        <f>'Summary (4)'!AK90</f>
        <v>0</v>
      </c>
    </row>
    <row r="124" spans="1:35" s="290" customFormat="1" ht="15.75">
      <c r="A124" s="604" t="s">
        <v>272</v>
      </c>
      <c r="B124" s="604"/>
      <c r="C124" s="690">
        <f>'Summary (4)'!E91</f>
        <v>0</v>
      </c>
      <c r="D124" s="690">
        <f>'Summary (4)'!F91</f>
        <v>0</v>
      </c>
      <c r="E124" s="690">
        <f>'Summary (4)'!G91</f>
        <v>0</v>
      </c>
      <c r="F124" s="690">
        <f>'Summary (4)'!H91</f>
        <v>0</v>
      </c>
      <c r="G124" s="690">
        <f>'Summary (4)'!I91</f>
        <v>0</v>
      </c>
      <c r="H124" s="690">
        <f>'Summary (4)'!J91</f>
        <v>0</v>
      </c>
      <c r="I124" s="690">
        <f>'Summary (4)'!K91</f>
        <v>0</v>
      </c>
      <c r="J124" s="690">
        <f>'Summary (4)'!L91</f>
        <v>0</v>
      </c>
      <c r="K124" s="690">
        <f>'Summary (4)'!M91</f>
        <v>0</v>
      </c>
      <c r="L124" s="690">
        <f>'Summary (4)'!N91</f>
        <v>0</v>
      </c>
      <c r="M124" s="690">
        <f>'Summary (4)'!O91</f>
        <v>0</v>
      </c>
      <c r="N124" s="690">
        <f>'Summary (4)'!P91</f>
        <v>0</v>
      </c>
      <c r="O124" s="690">
        <f>'Summary (4)'!Q91</f>
        <v>0</v>
      </c>
      <c r="P124" s="690">
        <f>'Summary (4)'!R91</f>
        <v>0</v>
      </c>
      <c r="Q124" s="690">
        <f>'Summary (4)'!S91</f>
        <v>0</v>
      </c>
      <c r="R124" s="690">
        <f>'Summary (4)'!T91</f>
        <v>0</v>
      </c>
      <c r="S124" s="690">
        <f>'Summary (4)'!U91</f>
        <v>0</v>
      </c>
      <c r="T124" s="690">
        <f>'Summary (4)'!V91</f>
        <v>0</v>
      </c>
      <c r="U124" s="690">
        <f>'Summary (4)'!W91</f>
        <v>0</v>
      </c>
      <c r="V124" s="690">
        <f>'Summary (4)'!X91</f>
        <v>0</v>
      </c>
      <c r="W124" s="690">
        <f>'Summary (4)'!Y91</f>
        <v>0</v>
      </c>
      <c r="X124" s="690">
        <f>'Summary (4)'!Z91</f>
        <v>0</v>
      </c>
      <c r="Y124" s="690">
        <f>'Summary (4)'!AA91</f>
        <v>0</v>
      </c>
      <c r="Z124" s="690">
        <f>'Summary (4)'!AB91</f>
        <v>0</v>
      </c>
      <c r="AA124" s="690">
        <f>'Summary (4)'!AC91</f>
        <v>0</v>
      </c>
      <c r="AB124" s="690">
        <f>'Summary (4)'!AD91</f>
        <v>0</v>
      </c>
      <c r="AC124" s="690">
        <f>'Summary (4)'!AE91</f>
        <v>0</v>
      </c>
      <c r="AD124" s="690">
        <f>'Summary (4)'!AF91</f>
        <v>0</v>
      </c>
      <c r="AE124" s="690">
        <f>'Summary (4)'!AG91</f>
        <v>0</v>
      </c>
      <c r="AF124" s="690">
        <f>'Summary (4)'!AH91</f>
        <v>0</v>
      </c>
    </row>
    <row r="125" spans="1:35" s="641" customFormat="1">
      <c r="A125" s="640" t="s">
        <v>368</v>
      </c>
      <c r="B125" s="640"/>
      <c r="C125" s="642">
        <f>'Summary (4)'!E26</f>
        <v>0</v>
      </c>
      <c r="D125" s="642">
        <f>'Summary (2)'!F26</f>
        <v>0</v>
      </c>
      <c r="E125" s="642">
        <f>'Summary (4)'!G26</f>
        <v>0</v>
      </c>
      <c r="F125" s="642">
        <f>'Summary (4)'!H26</f>
        <v>0</v>
      </c>
      <c r="G125" s="642">
        <f>'Summary (2)'!I26</f>
        <v>0</v>
      </c>
      <c r="H125" s="642">
        <f>'Summary (4)'!J26</f>
        <v>0</v>
      </c>
      <c r="I125" s="642">
        <f>'Summary (4)'!K26</f>
        <v>0</v>
      </c>
      <c r="J125" s="642">
        <f>'Summary (2)'!L26</f>
        <v>0</v>
      </c>
      <c r="K125" s="642">
        <f>'Summary (4)'!M26</f>
        <v>0</v>
      </c>
      <c r="L125" s="642">
        <f>'Summary (4)'!N26</f>
        <v>0</v>
      </c>
      <c r="M125" s="642">
        <f>'Summary (2)'!O26</f>
        <v>0</v>
      </c>
      <c r="N125" s="642">
        <f>'Summary (4)'!P26</f>
        <v>0</v>
      </c>
      <c r="O125" s="642">
        <f>'Summary (4)'!Q26</f>
        <v>0</v>
      </c>
      <c r="P125" s="642">
        <f>'Summary (2)'!R26</f>
        <v>0</v>
      </c>
      <c r="Q125" s="642">
        <f>'Summary (4)'!S26</f>
        <v>0</v>
      </c>
      <c r="R125" s="642">
        <f>'Summary (4)'!T26</f>
        <v>0</v>
      </c>
      <c r="S125" s="642">
        <f>'Summary (2)'!U26</f>
        <v>0</v>
      </c>
      <c r="T125" s="642">
        <f>'Summary (4)'!V26</f>
        <v>0</v>
      </c>
      <c r="U125" s="642">
        <f>'Summary (4)'!W26</f>
        <v>0</v>
      </c>
      <c r="V125" s="642">
        <f>'Summary (2)'!X26</f>
        <v>0</v>
      </c>
      <c r="W125" s="642">
        <f>'Summary (4)'!Y26</f>
        <v>0</v>
      </c>
      <c r="X125" s="642">
        <f>'Summary (4)'!Z26</f>
        <v>0</v>
      </c>
      <c r="Y125" s="642">
        <f>'Summary (2)'!AA26</f>
        <v>0</v>
      </c>
      <c r="Z125" s="642">
        <f>'Summary (4)'!AB26</f>
        <v>0</v>
      </c>
      <c r="AA125" s="642">
        <f>'Summary (4)'!AC26</f>
        <v>0</v>
      </c>
      <c r="AB125" s="642">
        <f>'Summary (2)'!AD26</f>
        <v>0</v>
      </c>
      <c r="AC125" s="642">
        <f>'Summary (4)'!AE26</f>
        <v>0</v>
      </c>
      <c r="AD125" s="642">
        <f>'Summary (4)'!AF26</f>
        <v>0</v>
      </c>
      <c r="AE125" s="642">
        <f>'Summary (2)'!AG26</f>
        <v>0</v>
      </c>
      <c r="AF125" s="642">
        <f>'Summary (4)'!AH26</f>
        <v>0</v>
      </c>
      <c r="AG125" s="639"/>
      <c r="AH125" s="639"/>
      <c r="AI125" s="639"/>
    </row>
  </sheetData>
  <sheetProtection formatCells="0" formatColumns="0" formatRows="0" insertHyperlinks="0" sort="0" autoFilter="0" pivotTables="0"/>
  <mergeCells count="112">
    <mergeCell ref="R8:T8"/>
    <mergeCell ref="U8:W8"/>
    <mergeCell ref="X8:Z8"/>
    <mergeCell ref="AA8:AC8"/>
    <mergeCell ref="AD8:AF8"/>
    <mergeCell ref="C8:E8"/>
    <mergeCell ref="F8:H8"/>
    <mergeCell ref="I8:K8"/>
    <mergeCell ref="L8:N8"/>
    <mergeCell ref="O8:Q8"/>
    <mergeCell ref="A76:B76"/>
    <mergeCell ref="A77:B77"/>
    <mergeCell ref="A78:B78"/>
    <mergeCell ref="A79:B79"/>
    <mergeCell ref="A80:B80"/>
    <mergeCell ref="A71:B71"/>
    <mergeCell ref="A72:B72"/>
    <mergeCell ref="A73:B73"/>
    <mergeCell ref="A74:B74"/>
    <mergeCell ref="A75:B75"/>
    <mergeCell ref="A81:B81"/>
    <mergeCell ref="A100:B100"/>
    <mergeCell ref="A87:B87"/>
    <mergeCell ref="A88:B88"/>
    <mergeCell ref="A89:B89"/>
    <mergeCell ref="A90:B90"/>
    <mergeCell ref="A91:B91"/>
    <mergeCell ref="A82:B82"/>
    <mergeCell ref="A83:B83"/>
    <mergeCell ref="A84:B84"/>
    <mergeCell ref="A85:B85"/>
    <mergeCell ref="A86:B86"/>
    <mergeCell ref="A101:B101"/>
    <mergeCell ref="A102:B102"/>
    <mergeCell ref="A103:B103"/>
    <mergeCell ref="A104:B104"/>
    <mergeCell ref="A92:B92"/>
    <mergeCell ref="A96:B96"/>
    <mergeCell ref="A97:B97"/>
    <mergeCell ref="A98:B98"/>
    <mergeCell ref="A99:B99"/>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s>
  <conditionalFormatting sqref="C14:AF81">
    <cfRule type="expression" dxfId="394" priority="3">
      <formula>$A14=""</formula>
    </cfRule>
  </conditionalFormatting>
  <conditionalFormatting sqref="C14:AF106">
    <cfRule type="expression" dxfId="393" priority="2">
      <formula>C$123&gt;C$122</formula>
    </cfRule>
  </conditionalFormatting>
  <conditionalFormatting sqref="C82:AF102">
    <cfRule type="expression" dxfId="392" priority="18">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391" priority="19">
      <formula>LEN(TRIM(E14))=0</formula>
    </cfRule>
  </conditionalFormatting>
  <conditionalFormatting sqref="F91">
    <cfRule type="containsBlanks" dxfId="390" priority="12">
      <formula>LEN(TRIM(F91))=0</formula>
    </cfRule>
  </conditionalFormatting>
  <conditionalFormatting sqref="I91">
    <cfRule type="containsBlanks" dxfId="389" priority="11">
      <formula>LEN(TRIM(I91))=0</formula>
    </cfRule>
  </conditionalFormatting>
  <conditionalFormatting sqref="L91">
    <cfRule type="containsBlanks" dxfId="388" priority="10">
      <formula>LEN(TRIM(L91))=0</formula>
    </cfRule>
  </conditionalFormatting>
  <conditionalFormatting sqref="O91">
    <cfRule type="containsBlanks" dxfId="387" priority="9">
      <formula>LEN(TRIM(O91))=0</formula>
    </cfRule>
  </conditionalFormatting>
  <conditionalFormatting sqref="R91">
    <cfRule type="containsBlanks" dxfId="386" priority="8">
      <formula>LEN(TRIM(R91))=0</formula>
    </cfRule>
  </conditionalFormatting>
  <conditionalFormatting sqref="U91">
    <cfRule type="containsBlanks" dxfId="385" priority="7">
      <formula>LEN(TRIM(U91))=0</formula>
    </cfRule>
  </conditionalFormatting>
  <conditionalFormatting sqref="X91">
    <cfRule type="containsBlanks" dxfId="384" priority="6">
      <formula>LEN(TRIM(X91))=0</formula>
    </cfRule>
  </conditionalFormatting>
  <conditionalFormatting sqref="AA91">
    <cfRule type="containsBlanks" dxfId="383" priority="5">
      <formula>LEN(TRIM(AA91))=0</formula>
    </cfRule>
  </conditionalFormatting>
  <conditionalFormatting sqref="AD91">
    <cfRule type="containsBlanks" dxfId="382" priority="4">
      <formula>LEN(TRIM(AD91))=0</formula>
    </cfRule>
  </conditionalFormatting>
  <dataValidations disablePrompts="1" count="1">
    <dataValidation type="whole" allowBlank="1" showInputMessage="1" showErrorMessage="1" sqref="E57:E67 H57:H67 K57:K67 N57:N67 Q57:Q67 T57:T67 W57:W67 Z57:Z67 AC57:AC67 AF57:AF67" xr:uid="{F8C8F87C-1A91-4130-AA77-F70B5A1120E6}">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A8DC725E-D4B9-48DD-83A4-09C24CD7CBDA}">
            <xm:f>C$120&gt;'+ Summary (1)'!$D$6</xm:f>
            <x14:dxf>
              <fill>
                <patternFill>
                  <bgColor theme="0" tint="-0.499984740745262"/>
                </patternFill>
              </fill>
            </x14:dxf>
          </x14:cfRule>
          <xm:sqref>C9:AF106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pageSetUpPr fitToPage="1"/>
  </sheetPr>
  <dimension ref="A1:J208"/>
  <sheetViews>
    <sheetView showZeros="0" zoomScale="115" zoomScaleNormal="115" workbookViewId="0">
      <pane ySplit="2" topLeftCell="A142"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6" customWidth="1"/>
    <col min="8" max="8" width="20.5703125" style="916" customWidth="1"/>
    <col min="9" max="9" width="20.5703125" style="8" customWidth="1"/>
    <col min="10" max="10" width="19.7109375" style="8" customWidth="1"/>
    <col min="11" max="16384" width="10.85546875" style="8"/>
  </cols>
  <sheetData>
    <row r="1" spans="1:10" ht="13.5" thickBot="1">
      <c r="A1" s="9" t="s">
        <v>369</v>
      </c>
      <c r="B1" s="1425" t="s">
        <v>370</v>
      </c>
      <c r="C1" s="1425"/>
      <c r="I1" s="895" t="s">
        <v>371</v>
      </c>
      <c r="J1" s="896" t="s">
        <v>372</v>
      </c>
    </row>
    <row r="2" spans="1:10" ht="27.75" customHeight="1" thickBot="1">
      <c r="A2" s="276">
        <f>'Summary (4)'!B12</f>
        <v>0</v>
      </c>
      <c r="B2" s="1423"/>
      <c r="C2" s="1424"/>
      <c r="D2" s="875"/>
      <c r="F2" s="248"/>
      <c r="I2" s="897" t="str">
        <f>IFERROR(VLOOKUP(B2,'Dropdown Lists'!F:G,2,FALSE), "auto-populate")</f>
        <v>auto-populate</v>
      </c>
      <c r="J2" s="898" t="str">
        <f>IFERROR(VLOOKUP(B2,'Dropdown Lists'!F:H,3,FALSE),"auto-populate")</f>
        <v>auto-populate</v>
      </c>
    </row>
    <row r="3" spans="1:10" s="4" customFormat="1" ht="38.25">
      <c r="A3" s="252" t="s">
        <v>373</v>
      </c>
      <c r="B3" s="253" t="s">
        <v>338</v>
      </c>
      <c r="C3" s="254" t="s">
        <v>339</v>
      </c>
      <c r="D3" s="253" t="s">
        <v>374</v>
      </c>
      <c r="E3" s="253" t="s">
        <v>375</v>
      </c>
      <c r="F3" s="872" t="s">
        <v>376</v>
      </c>
      <c r="G3" s="917"/>
      <c r="H3" s="917"/>
      <c r="I3" s="14"/>
    </row>
    <row r="4" spans="1:10">
      <c r="A4" s="842">
        <f>'Salary Detail (4)'!A14</f>
        <v>0</v>
      </c>
      <c r="B4" s="6" t="e" cm="1">
        <f t="array" ref="B4">INDEX('Salary Detail (4)'!$C14:$BT14,0,MATCH(1,('Salary Detail (4)'!$C$13:$BT$13='Budget Narrative (4)'!$B$3)*('Salary Detail (4)'!$C$74:$BT$74='Budget Narrative (4)'!$I$2),0))</f>
        <v>#N/A</v>
      </c>
      <c r="C4" s="6" t="e">
        <f t="array" ref="C4">INDEX('Salary Detail (4)'!$C14:$BT14,0,MATCH(1,('Salary Detail (4)'!$C$13:$BT$13='Budget Narrative (4)'!$B$3)*('Salary Detail (4)'!$C$74:$BT$74='Budget Narrative (4)'!$I$2),0))</f>
        <v>#N/A</v>
      </c>
      <c r="D4" s="862"/>
      <c r="E4" s="862"/>
      <c r="F4" s="873"/>
      <c r="I4" s="7"/>
      <c r="J4" s="14"/>
    </row>
    <row r="5" spans="1:10">
      <c r="A5" s="842">
        <f>'Salary Detail (4)'!A15</f>
        <v>0</v>
      </c>
      <c r="B5" s="6" t="e">
        <f t="array" ref="B5">INDEX('Salary Detail (4)'!$C15:$BT15,0,MATCH(1,('Salary Detail (4)'!$C$13:$BT$13='Budget Narrative (4)'!$B$3)*('Salary Detail (4)'!$C$74:$BT$74='Budget Narrative (4)'!$I$2),0))</f>
        <v>#N/A</v>
      </c>
      <c r="C5" s="235" t="e">
        <f t="array" ref="C5">INDEX('Salary Detail (4)'!$C15:$BT15,0,MATCH(1,('Salary Detail (4)'!$C$12:$BT$12="New")*('Salary Detail (4)'!$C$74:$BT$74='Budget Narrative (4)'!$I$2),0))</f>
        <v>#N/A</v>
      </c>
      <c r="D5" s="862"/>
      <c r="E5" s="10"/>
      <c r="F5" s="873"/>
      <c r="I5" s="249"/>
      <c r="J5" s="14"/>
    </row>
    <row r="6" spans="1:10">
      <c r="A6" s="842">
        <f>'Salary Detail (4)'!A16</f>
        <v>0</v>
      </c>
      <c r="B6" s="6" t="e">
        <f t="array" ref="B6">INDEX('Salary Detail (4)'!$C16:$BT16,0,MATCH(1,('Salary Detail (4)'!$C$13:$BT$13='Budget Narrative (4)'!$B$3)*('Salary Detail (4)'!$C$74:$BT$74='Budget Narrative (4)'!$I$2),0))</f>
        <v>#N/A</v>
      </c>
      <c r="C6" s="235" t="e">
        <f t="array" ref="C6">INDEX('Salary Detail (4)'!$C16:$BT16,0,MATCH(1,('Salary Detail (4)'!$C$12:$BT$12="New")*('Salary Detail (4)'!$C$74:$BT$74='Budget Narrative (4)'!$I$2),0))</f>
        <v>#N/A</v>
      </c>
      <c r="D6" s="862"/>
      <c r="E6" s="10"/>
      <c r="F6" s="873"/>
      <c r="I6" s="250"/>
      <c r="J6" s="14"/>
    </row>
    <row r="7" spans="1:10">
      <c r="A7" s="842">
        <f>'Salary Detail (4)'!A17</f>
        <v>0</v>
      </c>
      <c r="B7" s="6" t="e">
        <f t="array" ref="B7">INDEX('Salary Detail (4)'!$C17:$BT17,0,MATCH(1,('Salary Detail (4)'!$C$13:$BT$13='Budget Narrative (4)'!$B$3)*('Salary Detail (4)'!$C$74:$BT$74='Budget Narrative (4)'!$I$2),0))</f>
        <v>#N/A</v>
      </c>
      <c r="C7" s="235" t="e">
        <f t="array" ref="C7">INDEX('Salary Detail (4)'!$C17:$BT17,0,MATCH(1,('Salary Detail (4)'!$C$12:$BT$12="New")*('Salary Detail (4)'!$C$74:$BT$74='Budget Narrative (4)'!$I$2),0))</f>
        <v>#N/A</v>
      </c>
      <c r="D7" s="862"/>
      <c r="E7" s="10"/>
      <c r="F7" s="873"/>
      <c r="I7" s="7"/>
      <c r="J7" s="14"/>
    </row>
    <row r="8" spans="1:10">
      <c r="A8" s="842">
        <f>'Salary Detail (4)'!A18</f>
        <v>0</v>
      </c>
      <c r="B8" s="6" t="e">
        <f t="array" ref="B8">INDEX('Salary Detail (4)'!$C18:$BT18,0,MATCH(1,('Salary Detail (4)'!$C$13:$BT$13='Budget Narrative (4)'!$B$3)*('Salary Detail (4)'!$C$74:$BT$74='Budget Narrative (4)'!$I$2),0))</f>
        <v>#N/A</v>
      </c>
      <c r="C8" s="235" t="e">
        <f t="array" ref="C8">INDEX('Salary Detail (4)'!$C18:$BT18,0,MATCH(1,('Salary Detail (4)'!$C$12:$BT$12="New")*('Salary Detail (4)'!$C$74:$BT$74='Budget Narrative (4)'!$I$2),0))</f>
        <v>#N/A</v>
      </c>
      <c r="D8" s="862"/>
      <c r="E8" s="10"/>
      <c r="F8" s="873"/>
      <c r="I8" s="7"/>
      <c r="J8" s="14"/>
    </row>
    <row r="9" spans="1:10">
      <c r="A9" s="842">
        <f>'Salary Detail (4)'!A19</f>
        <v>0</v>
      </c>
      <c r="B9" s="6" t="e">
        <f t="array" ref="B9">INDEX('Salary Detail (4)'!$C19:$BT19,0,MATCH(1,('Salary Detail (4)'!$C$13:$BT$13='Budget Narrative (4)'!$B$3)*('Salary Detail (4)'!$C$74:$BT$74='Budget Narrative (4)'!$I$2),0))</f>
        <v>#N/A</v>
      </c>
      <c r="C9" s="235" t="e">
        <f t="array" ref="C9">INDEX('Salary Detail (4)'!$C19:$BT19,0,MATCH(1,('Salary Detail (4)'!$C$12:$BT$12="New")*('Salary Detail (4)'!$C$74:$BT$74='Budget Narrative (4)'!$I$2),0))</f>
        <v>#N/A</v>
      </c>
      <c r="D9" s="862"/>
      <c r="E9" s="10"/>
      <c r="F9" s="873"/>
      <c r="I9" s="7"/>
      <c r="J9" s="14"/>
    </row>
    <row r="10" spans="1:10">
      <c r="A10" s="842">
        <f>'Salary Detail (4)'!A20</f>
        <v>0</v>
      </c>
      <c r="B10" s="6" t="e">
        <f t="array" ref="B10">INDEX('Salary Detail (4)'!$C20:$BT20,0,MATCH(1,('Salary Detail (4)'!$C$13:$BT$13='Budget Narrative (4)'!$B$3)*('Salary Detail (4)'!$C$74:$BT$74='Budget Narrative (4)'!$I$2),0))</f>
        <v>#N/A</v>
      </c>
      <c r="C10" s="235" t="e">
        <f t="array" ref="C10">INDEX('Salary Detail (4)'!$C20:$BT20,0,MATCH(1,('Salary Detail (4)'!$C$12:$BT$12="New")*('Salary Detail (4)'!$C$74:$BT$74='Budget Narrative (4)'!$I$2),0))</f>
        <v>#N/A</v>
      </c>
      <c r="D10" s="862"/>
      <c r="E10" s="10"/>
      <c r="F10" s="873"/>
      <c r="I10" s="7"/>
      <c r="J10" s="14"/>
    </row>
    <row r="11" spans="1:10">
      <c r="A11" s="842">
        <f>'Salary Detail (4)'!A21</f>
        <v>0</v>
      </c>
      <c r="B11" s="6" t="e">
        <f t="array" ref="B11">INDEX('Salary Detail (4)'!$C21:$BT21,0,MATCH(1,('Salary Detail (4)'!$C$13:$BT$13='Budget Narrative (4)'!$B$3)*('Salary Detail (4)'!$C$74:$BT$74='Budget Narrative (4)'!$I$2),0))</f>
        <v>#N/A</v>
      </c>
      <c r="C11" s="235" t="e">
        <f t="array" ref="C11">INDEX('Salary Detail (4)'!$C21:$BT21,0,MATCH(1,('Salary Detail (4)'!$C$12:$BT$12="New")*('Salary Detail (4)'!$C$74:$BT$74='Budget Narrative (4)'!$I$2),0))</f>
        <v>#N/A</v>
      </c>
      <c r="D11" s="862"/>
      <c r="E11" s="10"/>
      <c r="F11" s="873"/>
      <c r="I11" s="7"/>
      <c r="J11" s="14"/>
    </row>
    <row r="12" spans="1:10">
      <c r="A12" s="842">
        <f>'Salary Detail (4)'!A22</f>
        <v>0</v>
      </c>
      <c r="B12" s="6" t="e">
        <f t="array" ref="B12">INDEX('Salary Detail (4)'!$C22:$BT22,0,MATCH(1,('Salary Detail (4)'!$C$13:$BT$13='Budget Narrative (4)'!$B$3)*('Salary Detail (4)'!$C$74:$BT$74='Budget Narrative (4)'!$I$2),0))</f>
        <v>#N/A</v>
      </c>
      <c r="C12" s="235" t="e">
        <f t="array" ref="C12">INDEX('Salary Detail (4)'!$C22:$BT22,0,MATCH(1,('Salary Detail (4)'!$C$12:$BT$12="New")*('Salary Detail (4)'!$C$74:$BT$74='Budget Narrative (4)'!$I$2),0))</f>
        <v>#N/A</v>
      </c>
      <c r="D12" s="862"/>
      <c r="E12" s="10"/>
      <c r="F12" s="873"/>
      <c r="I12" s="7"/>
      <c r="J12" s="14"/>
    </row>
    <row r="13" spans="1:10">
      <c r="A13" s="842">
        <f>'Salary Detail (4)'!A23</f>
        <v>0</v>
      </c>
      <c r="B13" s="6" t="e">
        <f t="array" ref="B13">INDEX('Salary Detail (4)'!$C23:$BT23,0,MATCH(1,('Salary Detail (4)'!$C$13:$BT$13='Budget Narrative (4)'!$B$3)*('Salary Detail (4)'!$C$74:$BT$74='Budget Narrative (4)'!$I$2),0))</f>
        <v>#N/A</v>
      </c>
      <c r="C13" s="235" t="e">
        <f t="array" ref="C13">INDEX('Salary Detail (4)'!$C23:$BT23,0,MATCH(1,('Salary Detail (4)'!$C$12:$BT$12="New")*('Salary Detail (4)'!$C$74:$BT$74='Budget Narrative (4)'!$I$2),0))</f>
        <v>#N/A</v>
      </c>
      <c r="D13" s="862"/>
      <c r="E13" s="10"/>
      <c r="F13" s="873"/>
      <c r="I13" s="7"/>
      <c r="J13" s="14"/>
    </row>
    <row r="14" spans="1:10">
      <c r="A14" s="842">
        <f>'Salary Detail (4)'!A24</f>
        <v>0</v>
      </c>
      <c r="B14" s="6" t="e">
        <f t="array" ref="B14">INDEX('Salary Detail (4)'!$C24:$BT24,0,MATCH(1,('Salary Detail (4)'!$C$13:$BT$13='Budget Narrative (4)'!$B$3)*('Salary Detail (4)'!$C$74:$BT$74='Budget Narrative (4)'!$I$2),0))</f>
        <v>#N/A</v>
      </c>
      <c r="C14" s="524" t="e">
        <f t="array" ref="C14">INDEX('Salary Detail (4)'!$C24:$BT24,0,MATCH(1,('Salary Detail (4)'!$C$12:$BT$12="New")*('Salary Detail (4)'!$C$74:$BT$74='Budget Narrative (4)'!$I$2),0))</f>
        <v>#N/A</v>
      </c>
      <c r="D14" s="862"/>
      <c r="E14" s="10"/>
      <c r="F14" s="873"/>
      <c r="I14" s="7"/>
      <c r="J14" s="14"/>
    </row>
    <row r="15" spans="1:10">
      <c r="A15" s="842">
        <f>'Salary Detail (4)'!A25</f>
        <v>0</v>
      </c>
      <c r="B15" s="6" t="e">
        <f t="array" ref="B15">INDEX('Salary Detail (4)'!$C25:$BT25,0,MATCH(1,('Salary Detail (4)'!$C$13:$BT$13='Budget Narrative (4)'!$B$3)*('Salary Detail (4)'!$C$74:$BT$74='Budget Narrative (4)'!$I$2),0))</f>
        <v>#N/A</v>
      </c>
      <c r="C15" s="524" t="e">
        <f t="array" ref="C15">INDEX('Salary Detail (4)'!$C25:$BT25,0,MATCH(1,('Salary Detail (4)'!$C$12:$BT$12="New")*('Salary Detail (4)'!$C$74:$BT$74='Budget Narrative (4)'!$I$2),0))</f>
        <v>#N/A</v>
      </c>
      <c r="D15" s="862"/>
      <c r="E15" s="10"/>
      <c r="F15" s="873"/>
      <c r="I15" s="7"/>
      <c r="J15" s="14"/>
    </row>
    <row r="16" spans="1:10">
      <c r="A16" s="842">
        <f>'Salary Detail (4)'!A26</f>
        <v>0</v>
      </c>
      <c r="B16" s="6" t="e">
        <f t="array" ref="B16">INDEX('Salary Detail (4)'!$C26:$BT26,0,MATCH(1,('Salary Detail (4)'!$C$13:$BT$13='Budget Narrative (4)'!$B$3)*('Salary Detail (4)'!$C$74:$BT$74='Budget Narrative (4)'!$I$2),0))</f>
        <v>#N/A</v>
      </c>
      <c r="C16" s="524" t="e">
        <f t="array" ref="C16">INDEX('Salary Detail (4)'!$C26:$BT26,0,MATCH(1,('Salary Detail (4)'!$C$12:$BT$12="New")*('Salary Detail (4)'!$C$74:$BT$74='Budget Narrative (4)'!$I$2),0))</f>
        <v>#N/A</v>
      </c>
      <c r="D16" s="862"/>
      <c r="E16" s="10"/>
      <c r="F16" s="873"/>
      <c r="I16" s="7"/>
      <c r="J16" s="14"/>
    </row>
    <row r="17" spans="1:10">
      <c r="A17" s="842">
        <f>'Salary Detail (4)'!A27</f>
        <v>0</v>
      </c>
      <c r="B17" s="6" t="e">
        <f t="array" ref="B17">INDEX('Salary Detail (4)'!$C27:$BT27,0,MATCH(1,('Salary Detail (4)'!$C$13:$BT$13='Budget Narrative (4)'!$B$3)*('Salary Detail (4)'!$C$74:$BT$74='Budget Narrative (4)'!$I$2),0))</f>
        <v>#N/A</v>
      </c>
      <c r="C17" s="235" t="e">
        <f t="array" ref="C17">INDEX('Salary Detail (4)'!$C27:$BT27,0,MATCH(1,('Salary Detail (4)'!$C$12:$BT$12="New")*('Salary Detail (4)'!$C$74:$BT$74='Budget Narrative (4)'!$I$2),0))</f>
        <v>#N/A</v>
      </c>
      <c r="D17" s="862"/>
      <c r="E17" s="10"/>
      <c r="F17" s="873"/>
      <c r="I17" s="7"/>
      <c r="J17" s="14"/>
    </row>
    <row r="18" spans="1:10">
      <c r="A18" s="842">
        <f>'Salary Detail (4)'!A28</f>
        <v>0</v>
      </c>
      <c r="B18" s="6" t="e">
        <f t="array" ref="B18">INDEX('Salary Detail (4)'!$C28:$BT28,0,MATCH(1,('Salary Detail (4)'!$C$13:$BT$13='Budget Narrative (4)'!$B$3)*('Salary Detail (4)'!$C$74:$BT$74='Budget Narrative (4)'!$I$2),0))</f>
        <v>#N/A</v>
      </c>
      <c r="C18" s="235" t="e">
        <f t="array" ref="C18">INDEX('Salary Detail (4)'!$C28:$BT28,0,MATCH(1,('Salary Detail (4)'!$C$12:$BT$12="New")*('Salary Detail (4)'!$C$74:$BT$74='Budget Narrative (4)'!$I$2),0))</f>
        <v>#N/A</v>
      </c>
      <c r="D18" s="862"/>
      <c r="E18" s="10"/>
      <c r="F18" s="873"/>
      <c r="I18" s="7"/>
      <c r="J18" s="14"/>
    </row>
    <row r="19" spans="1:10">
      <c r="A19" s="842">
        <f>'Salary Detail (4)'!A29</f>
        <v>0</v>
      </c>
      <c r="B19" s="6" t="e">
        <f t="array" ref="B19">INDEX('Salary Detail (4)'!$C29:$BT29,0,MATCH(1,('Salary Detail (4)'!$C$13:$BT$13='Budget Narrative (4)'!$B$3)*('Salary Detail (4)'!$C$74:$BT$74='Budget Narrative (4)'!$I$2),0))</f>
        <v>#N/A</v>
      </c>
      <c r="C19" s="235" t="e">
        <f t="array" ref="C19">INDEX('Salary Detail (4)'!$C29:$BT29,0,MATCH(1,('Salary Detail (4)'!$C$12:$BT$12="New")*('Salary Detail (4)'!$C$74:$BT$74='Budget Narrative (4)'!$I$2),0))</f>
        <v>#N/A</v>
      </c>
      <c r="D19" s="862"/>
      <c r="E19" s="10"/>
      <c r="F19" s="873"/>
      <c r="I19" s="7"/>
      <c r="J19" s="14"/>
    </row>
    <row r="20" spans="1:10">
      <c r="A20" s="842">
        <f>'Salary Detail (4)'!A30</f>
        <v>0</v>
      </c>
      <c r="B20" s="6" t="e">
        <f t="array" ref="B20">INDEX('Salary Detail (4)'!$C30:$BT30,0,MATCH(1,('Salary Detail (4)'!$C$13:$BT$13='Budget Narrative (4)'!$B$3)*('Salary Detail (4)'!$C$74:$BT$74='Budget Narrative (4)'!$I$2),0))</f>
        <v>#N/A</v>
      </c>
      <c r="C20" s="235" t="e">
        <f t="array" ref="C20">INDEX('Salary Detail (4)'!$C30:$BT30,0,MATCH(1,('Salary Detail (4)'!$C$12:$BT$12="New")*('Salary Detail (4)'!$C$74:$BT$74='Budget Narrative (4)'!$I$2),0))</f>
        <v>#N/A</v>
      </c>
      <c r="D20" s="862"/>
      <c r="E20" s="10"/>
      <c r="F20" s="873"/>
      <c r="I20" s="7"/>
      <c r="J20" s="14"/>
    </row>
    <row r="21" spans="1:10">
      <c r="A21" s="842">
        <f>'Salary Detail (4)'!A31</f>
        <v>0</v>
      </c>
      <c r="B21" s="6" t="e">
        <f t="array" ref="B21">INDEX('Salary Detail (4)'!$C31:$BT31,0,MATCH(1,('Salary Detail (4)'!$C$13:$BT$13='Budget Narrative (4)'!$B$3)*('Salary Detail (4)'!$C$74:$BT$74='Budget Narrative (4)'!$I$2),0))</f>
        <v>#N/A</v>
      </c>
      <c r="C21" s="235" t="e">
        <f t="array" ref="C21">INDEX('Salary Detail (4)'!$C31:$BT31,0,MATCH(1,('Salary Detail (4)'!$C$12:$BT$12="New")*('Salary Detail (4)'!$C$74:$BT$74='Budget Narrative (4)'!$I$2),0))</f>
        <v>#N/A</v>
      </c>
      <c r="D21" s="862"/>
      <c r="E21" s="10"/>
      <c r="F21" s="873"/>
      <c r="I21" s="7"/>
      <c r="J21" s="14"/>
    </row>
    <row r="22" spans="1:10">
      <c r="A22" s="842">
        <f>'Salary Detail (4)'!A32</f>
        <v>0</v>
      </c>
      <c r="B22" s="6" t="e">
        <f t="array" ref="B22">INDEX('Salary Detail (4)'!$C32:$BT32,0,MATCH(1,('Salary Detail (4)'!$C$13:$BT$13='Budget Narrative (4)'!$B$3)*('Salary Detail (4)'!$C$74:$BT$74='Budget Narrative (4)'!$I$2),0))</f>
        <v>#N/A</v>
      </c>
      <c r="C22" s="235" t="e">
        <f t="array" ref="C22">INDEX('Salary Detail (4)'!$C32:$BT32,0,MATCH(1,('Salary Detail (4)'!$C$12:$BT$12="New")*('Salary Detail (4)'!$C$74:$BT$74='Budget Narrative (4)'!$I$2),0))</f>
        <v>#N/A</v>
      </c>
      <c r="D22" s="862"/>
      <c r="E22" s="10"/>
      <c r="F22" s="873"/>
      <c r="I22" s="7"/>
      <c r="J22" s="14"/>
    </row>
    <row r="23" spans="1:10">
      <c r="A23" s="842">
        <f>'Salary Detail (4)'!A33</f>
        <v>0</v>
      </c>
      <c r="B23" s="6" t="e">
        <f t="array" ref="B23">INDEX('Salary Detail (4)'!$C33:$BT33,0,MATCH(1,('Salary Detail (4)'!$C$13:$BT$13='Budget Narrative (4)'!$B$3)*('Salary Detail (4)'!$C$74:$BT$74='Budget Narrative (4)'!$I$2),0))</f>
        <v>#N/A</v>
      </c>
      <c r="C23" s="235" t="e">
        <f t="array" ref="C23">INDEX('Salary Detail (4)'!$C33:$BT33,0,MATCH(1,('Salary Detail (4)'!$C$12:$BT$12="New")*('Salary Detail (4)'!$C$74:$BT$74='Budget Narrative (4)'!$I$2),0))</f>
        <v>#N/A</v>
      </c>
      <c r="D23" s="862"/>
      <c r="E23" s="10"/>
      <c r="F23" s="873"/>
      <c r="I23" s="7"/>
      <c r="J23" s="14"/>
    </row>
    <row r="24" spans="1:10">
      <c r="A24" s="842">
        <f>'Salary Detail (4)'!A34</f>
        <v>0</v>
      </c>
      <c r="B24" s="6" t="e">
        <f t="array" ref="B24">INDEX('Salary Detail (4)'!$C34:$BT34,0,MATCH(1,('Salary Detail (4)'!$C$13:$BT$13='Budget Narrative (4)'!$B$3)*('Salary Detail (4)'!$C$74:$BT$74='Budget Narrative (4)'!$I$2),0))</f>
        <v>#N/A</v>
      </c>
      <c r="C24" s="235" t="e">
        <f t="array" ref="C24">INDEX('Salary Detail (4)'!$C34:$BT34,0,MATCH(1,('Salary Detail (4)'!$C$12:$BT$12="New")*('Salary Detail (4)'!$C$74:$BT$74='Budget Narrative (4)'!$I$2),0))</f>
        <v>#N/A</v>
      </c>
      <c r="D24" s="862"/>
      <c r="E24" s="10"/>
      <c r="F24" s="873"/>
      <c r="I24" s="7"/>
      <c r="J24" s="14"/>
    </row>
    <row r="25" spans="1:10">
      <c r="A25" s="842">
        <f>'Salary Detail (4)'!A35</f>
        <v>0</v>
      </c>
      <c r="B25" s="6" t="e">
        <f t="array" ref="B25">INDEX('Salary Detail (4)'!$C35:$BT35,0,MATCH(1,('Salary Detail (4)'!$C$13:$BT$13='Budget Narrative (4)'!$B$3)*('Salary Detail (4)'!$C$74:$BT$74='Budget Narrative (4)'!$I$2),0))</f>
        <v>#N/A</v>
      </c>
      <c r="C25" s="235" t="e">
        <f t="array" ref="C25">INDEX('Salary Detail (4)'!$C35:$BT35,0,MATCH(1,('Salary Detail (4)'!$C$12:$BT$12="New")*('Salary Detail (4)'!$C$74:$BT$74='Budget Narrative (4)'!$I$2),0))</f>
        <v>#N/A</v>
      </c>
      <c r="D25" s="862"/>
      <c r="E25" s="10"/>
      <c r="F25" s="873"/>
      <c r="I25" s="7"/>
      <c r="J25" s="14"/>
    </row>
    <row r="26" spans="1:10">
      <c r="A26" s="842">
        <f>'Salary Detail (4)'!A36</f>
        <v>0</v>
      </c>
      <c r="B26" s="6" t="e">
        <f t="array" ref="B26">INDEX('Salary Detail (4)'!$C36:$BT36,0,MATCH(1,('Salary Detail (4)'!$C$13:$BT$13='Budget Narrative (4)'!$B$3)*('Salary Detail (4)'!$C$74:$BT$74='Budget Narrative (4)'!$I$2),0))</f>
        <v>#N/A</v>
      </c>
      <c r="C26" s="235" t="e">
        <f t="array" ref="C26">INDEX('Salary Detail (4)'!$C36:$BT36,0,MATCH(1,('Salary Detail (4)'!$C$12:$BT$12="New")*('Salary Detail (4)'!$C$74:$BT$74='Budget Narrative (4)'!$I$2),0))</f>
        <v>#N/A</v>
      </c>
      <c r="D26" s="862"/>
      <c r="E26" s="10"/>
      <c r="F26" s="873"/>
      <c r="J26" s="14"/>
    </row>
    <row r="27" spans="1:10">
      <c r="A27" s="842">
        <f>'Salary Detail (4)'!A37</f>
        <v>0</v>
      </c>
      <c r="B27" s="6" t="e">
        <f t="array" ref="B27">INDEX('Salary Detail (4)'!$C37:$BT37,0,MATCH(1,('Salary Detail (4)'!$C$13:$BT$13='Budget Narrative (4)'!$B$3)*('Salary Detail (4)'!$C$74:$BT$74='Budget Narrative (4)'!$I$2),0))</f>
        <v>#N/A</v>
      </c>
      <c r="C27" s="235" t="e">
        <f t="array" ref="C27">INDEX('Salary Detail (4)'!$C37:$BT37,0,MATCH(1,('Salary Detail (4)'!$C$12:$BT$12="New")*('Salary Detail (4)'!$C$74:$BT$74='Budget Narrative (4)'!$I$2),0))</f>
        <v>#N/A</v>
      </c>
      <c r="D27" s="862"/>
      <c r="E27" s="10"/>
      <c r="F27" s="873"/>
      <c r="I27" s="7"/>
      <c r="J27" s="14"/>
    </row>
    <row r="28" spans="1:10">
      <c r="A28" s="842">
        <f>'Salary Detail (4)'!A38</f>
        <v>0</v>
      </c>
      <c r="B28" s="6" t="e">
        <f t="array" ref="B28">INDEX('Salary Detail (4)'!$C38:$BT38,0,MATCH(1,('Salary Detail (4)'!$C$13:$BT$13='Budget Narrative (4)'!$B$3)*('Salary Detail (4)'!$C$74:$BT$74='Budget Narrative (4)'!$I$2),0))</f>
        <v>#N/A</v>
      </c>
      <c r="C28" s="235" t="e">
        <f t="array" ref="C28">INDEX('Salary Detail (4)'!$C38:$BT38,0,MATCH(1,('Salary Detail (4)'!$C$12:$BT$12="New")*('Salary Detail (4)'!$C$74:$BT$74='Budget Narrative (4)'!$I$2),0))</f>
        <v>#N/A</v>
      </c>
      <c r="D28" s="862"/>
      <c r="E28" s="10"/>
      <c r="F28" s="873"/>
      <c r="I28" s="7"/>
      <c r="J28" s="14"/>
    </row>
    <row r="29" spans="1:10">
      <c r="A29" s="842">
        <f>'Salary Detail (4)'!A39</f>
        <v>0</v>
      </c>
      <c r="B29" s="6" t="e">
        <f t="array" ref="B29">INDEX('Salary Detail (4)'!$C39:$BT39,0,MATCH(1,('Salary Detail (4)'!$C$13:$BT$13='Budget Narrative (4)'!$B$3)*('Salary Detail (4)'!$C$74:$BT$74='Budget Narrative (4)'!$I$2),0))</f>
        <v>#N/A</v>
      </c>
      <c r="C29" s="235" t="e">
        <f t="array" ref="C29">INDEX('Salary Detail (4)'!$C39:$BT39,0,MATCH(1,('Salary Detail (4)'!$C$12:$BT$12="New")*('Salary Detail (4)'!$C$74:$BT$74='Budget Narrative (4)'!$I$2),0))</f>
        <v>#N/A</v>
      </c>
      <c r="D29" s="862"/>
      <c r="E29" s="10"/>
      <c r="F29" s="873"/>
      <c r="I29" s="7"/>
      <c r="J29" s="14"/>
    </row>
    <row r="30" spans="1:10">
      <c r="A30" s="842">
        <f>'Salary Detail (4)'!A40</f>
        <v>0</v>
      </c>
      <c r="B30" s="6" t="e">
        <f t="array" ref="B30">INDEX('Salary Detail (4)'!$C40:$BT40,0,MATCH(1,('Salary Detail (4)'!$C$13:$BT$13='Budget Narrative (4)'!$B$3)*('Salary Detail (4)'!$C$74:$BT$74='Budget Narrative (4)'!$I$2),0))</f>
        <v>#N/A</v>
      </c>
      <c r="C30" s="235" t="e">
        <f t="array" ref="C30">INDEX('Salary Detail (4)'!$C40:$BT40,0,MATCH(1,('Salary Detail (4)'!$C$12:$BT$12="New")*('Salary Detail (4)'!$C$74:$BT$74='Budget Narrative (4)'!$I$2),0))</f>
        <v>#N/A</v>
      </c>
      <c r="D30" s="862"/>
      <c r="E30" s="10"/>
      <c r="F30" s="873"/>
      <c r="I30" s="7"/>
      <c r="J30" s="14"/>
    </row>
    <row r="31" spans="1:10">
      <c r="A31" s="842">
        <f>'Salary Detail (4)'!A41</f>
        <v>0</v>
      </c>
      <c r="B31" s="6" t="e">
        <f t="array" ref="B31">INDEX('Salary Detail (4)'!$C41:$BT41,0,MATCH(1,('Salary Detail (4)'!$C$13:$BT$13='Budget Narrative (4)'!$B$3)*('Salary Detail (4)'!$C$74:$BT$74='Budget Narrative (4)'!$I$2),0))</f>
        <v>#N/A</v>
      </c>
      <c r="C31" s="235" t="e">
        <f t="array" ref="C31">INDEX('Salary Detail (4)'!$C41:$BT41,0,MATCH(1,('Salary Detail (4)'!$C$12:$BT$12="New")*('Salary Detail (4)'!$C$74:$BT$74='Budget Narrative (4)'!$I$2),0))</f>
        <v>#N/A</v>
      </c>
      <c r="D31" s="862"/>
      <c r="E31" s="10"/>
      <c r="F31" s="873"/>
      <c r="I31" s="7"/>
      <c r="J31" s="14"/>
    </row>
    <row r="32" spans="1:10">
      <c r="A32" s="842">
        <f>'Salary Detail (4)'!A42</f>
        <v>0</v>
      </c>
      <c r="B32" s="6" t="e">
        <f t="array" ref="B32">INDEX('Salary Detail (4)'!$C42:$BT42,0,MATCH(1,('Salary Detail (4)'!$C$13:$BT$13='Budget Narrative (4)'!$B$3)*('Salary Detail (4)'!$C$74:$BT$74='Budget Narrative (4)'!$I$2),0))</f>
        <v>#N/A</v>
      </c>
      <c r="C32" s="235" t="e">
        <f t="array" ref="C32">INDEX('Salary Detail (4)'!$C42:$BT42,0,MATCH(1,('Salary Detail (4)'!$C$12:$BT$12="New")*('Salary Detail (4)'!$C$74:$BT$74='Budget Narrative (4)'!$I$2),0))</f>
        <v>#N/A</v>
      </c>
      <c r="D32" s="862"/>
      <c r="E32" s="10"/>
      <c r="F32" s="873"/>
      <c r="I32" s="7"/>
      <c r="J32" s="14"/>
    </row>
    <row r="33" spans="1:10">
      <c r="A33" s="842">
        <f>'Salary Detail (4)'!A43</f>
        <v>0</v>
      </c>
      <c r="B33" s="6" t="e">
        <f t="array" ref="B33">INDEX('Salary Detail (4)'!$C43:$BT43,0,MATCH(1,('Salary Detail (4)'!$C$13:$BT$13='Budget Narrative (4)'!$B$3)*('Salary Detail (4)'!$C$74:$BT$74='Budget Narrative (4)'!$I$2),0))</f>
        <v>#N/A</v>
      </c>
      <c r="C33" s="235" t="e">
        <f t="array" ref="C33">INDEX('Salary Detail (4)'!$C43:$BT43,0,MATCH(1,('Salary Detail (4)'!$C$12:$BT$12="New")*('Salary Detail (4)'!$C$74:$BT$74='Budget Narrative (4)'!$I$2),0))</f>
        <v>#N/A</v>
      </c>
      <c r="D33" s="862"/>
      <c r="E33" s="10"/>
      <c r="F33" s="873"/>
      <c r="I33" s="7"/>
      <c r="J33" s="14"/>
    </row>
    <row r="34" spans="1:10">
      <c r="A34" s="842">
        <f>'Salary Detail (4)'!A44</f>
        <v>0</v>
      </c>
      <c r="B34" s="6" t="e">
        <f t="array" ref="B34">INDEX('Salary Detail (4)'!$C44:$BT44,0,MATCH(1,('Salary Detail (4)'!$C$13:$BT$13='Budget Narrative (4)'!$B$3)*('Salary Detail (4)'!$C$74:$BT$74='Budget Narrative (4)'!$I$2),0))</f>
        <v>#N/A</v>
      </c>
      <c r="C34" s="235" t="e">
        <f t="array" ref="C34">INDEX('Salary Detail (4)'!$C44:$BT44,0,MATCH(1,('Salary Detail (4)'!$C$12:$BT$12="New")*('Salary Detail (4)'!$C$74:$BT$74='Budget Narrative (4)'!$I$2),0))</f>
        <v>#N/A</v>
      </c>
      <c r="D34" s="862"/>
      <c r="E34" s="10"/>
      <c r="F34" s="873"/>
      <c r="I34" s="7"/>
      <c r="J34" s="14"/>
    </row>
    <row r="35" spans="1:10">
      <c r="A35" s="842">
        <f>'Salary Detail (4)'!A45</f>
        <v>0</v>
      </c>
      <c r="B35" s="6" t="e">
        <f t="array" ref="B35">INDEX('Salary Detail (4)'!$C45:$BT45,0,MATCH(1,('Salary Detail (4)'!$C$13:$BT$13='Budget Narrative (4)'!$B$3)*('Salary Detail (4)'!$C$74:$BT$74='Budget Narrative (4)'!$I$2),0))</f>
        <v>#N/A</v>
      </c>
      <c r="C35" s="235" t="e">
        <f t="array" ref="C35">INDEX('Salary Detail (4)'!$C45:$BT45,0,MATCH(1,('Salary Detail (4)'!$C$12:$BT$12="New")*('Salary Detail (4)'!$C$74:$BT$74='Budget Narrative (4)'!$I$2),0))</f>
        <v>#N/A</v>
      </c>
      <c r="D35" s="862"/>
      <c r="E35" s="10"/>
      <c r="F35" s="873"/>
      <c r="I35" s="7"/>
      <c r="J35" s="14"/>
    </row>
    <row r="36" spans="1:10">
      <c r="A36" s="842">
        <f>'Salary Detail (4)'!A46</f>
        <v>0</v>
      </c>
      <c r="B36" s="6" t="e">
        <f t="array" ref="B36">INDEX('Salary Detail (4)'!$C46:$BT46,0,MATCH(1,('Salary Detail (4)'!$C$13:$BT$13='Budget Narrative (4)'!$B$3)*('Salary Detail (4)'!$C$74:$BT$74='Budget Narrative (4)'!$I$2),0))</f>
        <v>#N/A</v>
      </c>
      <c r="C36" s="235" t="e">
        <f t="array" ref="C36">INDEX('Salary Detail (4)'!$C46:$BT46,0,MATCH(1,('Salary Detail (4)'!$C$12:$BT$12="New")*('Salary Detail (4)'!$C$74:$BT$74='Budget Narrative (4)'!$I$2),0))</f>
        <v>#N/A</v>
      </c>
      <c r="D36" s="862"/>
      <c r="E36" s="10"/>
      <c r="F36" s="873"/>
      <c r="I36" s="7"/>
      <c r="J36" s="14"/>
    </row>
    <row r="37" spans="1:10">
      <c r="A37" s="842">
        <f>'Salary Detail (4)'!A47</f>
        <v>0</v>
      </c>
      <c r="B37" s="6" t="e">
        <f t="array" ref="B37">INDEX('Salary Detail (4)'!$C47:$BT47,0,MATCH(1,('Salary Detail (4)'!$C$13:$BT$13='Budget Narrative (4)'!$B$3)*('Salary Detail (4)'!$C$74:$BT$74='Budget Narrative (4)'!$I$2),0))</f>
        <v>#N/A</v>
      </c>
      <c r="C37" s="235" t="e">
        <f t="array" ref="C37">INDEX('Salary Detail (4)'!$C47:$BT47,0,MATCH(1,('Salary Detail (4)'!$C$12:$BT$12="New")*('Salary Detail (4)'!$C$74:$BT$74='Budget Narrative (4)'!$I$2),0))</f>
        <v>#N/A</v>
      </c>
      <c r="D37" s="862"/>
      <c r="E37" s="10"/>
      <c r="F37" s="873"/>
      <c r="I37" s="7"/>
      <c r="J37" s="14"/>
    </row>
    <row r="38" spans="1:10">
      <c r="A38" s="842">
        <f>'Salary Detail (4)'!A48</f>
        <v>0</v>
      </c>
      <c r="B38" s="6" t="e">
        <f t="array" ref="B38">INDEX('Salary Detail (4)'!$C48:$BT48,0,MATCH(1,('Salary Detail (4)'!$C$13:$BT$13='Budget Narrative (4)'!$B$3)*('Salary Detail (4)'!$C$74:$BT$74='Budget Narrative (4)'!$I$2),0))</f>
        <v>#N/A</v>
      </c>
      <c r="C38" s="235" t="e">
        <f t="array" ref="C38">INDEX('Salary Detail (4)'!$C48:$BT48,0,MATCH(1,('Salary Detail (4)'!$C$12:$BT$12="New")*('Salary Detail (4)'!$C$74:$BT$74='Budget Narrative (4)'!$I$2),0))</f>
        <v>#N/A</v>
      </c>
      <c r="D38" s="862"/>
      <c r="E38" s="10"/>
      <c r="F38" s="873"/>
      <c r="I38" s="7"/>
      <c r="J38" s="14"/>
    </row>
    <row r="39" spans="1:10">
      <c r="A39" s="842">
        <f>'Salary Detail (4)'!A49</f>
        <v>0</v>
      </c>
      <c r="B39" s="6" t="e">
        <f t="array" ref="B39">INDEX('Salary Detail (4)'!$C49:$BT49,0,MATCH(1,('Salary Detail (4)'!$C$13:$BT$13='Budget Narrative (4)'!$B$3)*('Salary Detail (4)'!$C$74:$BT$74='Budget Narrative (4)'!$I$2),0))</f>
        <v>#N/A</v>
      </c>
      <c r="C39" s="235" t="e">
        <f t="array" ref="C39">INDEX('Salary Detail (4)'!$C49:$BT49,0,MATCH(1,('Salary Detail (4)'!$C$12:$BT$12="New")*('Salary Detail (4)'!$C$74:$BT$74='Budget Narrative (4)'!$I$2),0))</f>
        <v>#N/A</v>
      </c>
      <c r="D39" s="862"/>
      <c r="E39" s="10"/>
      <c r="F39" s="873"/>
      <c r="I39" s="7"/>
      <c r="J39" s="14"/>
    </row>
    <row r="40" spans="1:10">
      <c r="A40" s="842">
        <f>'Salary Detail (4)'!A50</f>
        <v>0</v>
      </c>
      <c r="B40" s="6" t="e">
        <f t="array" ref="B40">INDEX('Salary Detail (4)'!$C50:$BT50,0,MATCH(1,('Salary Detail (4)'!$C$13:$BT$13='Budget Narrative (4)'!$B$3)*('Salary Detail (4)'!$C$74:$BT$74='Budget Narrative (4)'!$I$2),0))</f>
        <v>#N/A</v>
      </c>
      <c r="C40" s="235" t="e">
        <f t="array" ref="C40">INDEX('Salary Detail (4)'!$C50:$BT50,0,MATCH(1,('Salary Detail (4)'!$C$12:$BT$12="New")*('Salary Detail (4)'!$C$74:$BT$74='Budget Narrative (4)'!$I$2),0))</f>
        <v>#N/A</v>
      </c>
      <c r="D40" s="862"/>
      <c r="E40" s="3"/>
      <c r="F40" s="873"/>
    </row>
    <row r="41" spans="1:10">
      <c r="A41" s="842">
        <f>'Salary Detail (4)'!A51</f>
        <v>0</v>
      </c>
      <c r="B41" s="6" t="e">
        <f t="array" ref="B41">INDEX('Salary Detail (4)'!$C51:$BT51,0,MATCH(1,('Salary Detail (4)'!$C$13:$BT$13='Budget Narrative (4)'!$B$3)*('Salary Detail (4)'!$C$74:$BT$74='Budget Narrative (4)'!$I$2),0))</f>
        <v>#N/A</v>
      </c>
      <c r="C41" s="235" t="e">
        <f t="array" ref="C41">INDEX('Salary Detail (4)'!$C51:$BT51,0,MATCH(1,('Salary Detail (4)'!$C$12:$BT$12="New")*('Salary Detail (4)'!$C$74:$BT$74='Budget Narrative (4)'!$I$2),0))</f>
        <v>#N/A</v>
      </c>
      <c r="D41" s="862"/>
      <c r="E41" s="3"/>
      <c r="F41" s="873"/>
    </row>
    <row r="42" spans="1:10" ht="15.6" customHeight="1">
      <c r="A42" s="842">
        <f>'Salary Detail (4)'!A52</f>
        <v>0</v>
      </c>
      <c r="B42" s="6" t="e">
        <f t="array" ref="B42">INDEX('Salary Detail (4)'!$C52:$BT52,0,MATCH(1,('Salary Detail (4)'!$C$13:$BT$13='Budget Narrative (4)'!$B$3)*('Salary Detail (4)'!$C$74:$BT$74='Budget Narrative (4)'!$I$2),0))</f>
        <v>#N/A</v>
      </c>
      <c r="C42" s="235" t="e">
        <f t="array" ref="C42">INDEX('Salary Detail (4)'!$C52:$BT52,0,MATCH(1,('Salary Detail (4)'!$C$12:$BT$12="New")*('Salary Detail (4)'!$C$74:$BT$74='Budget Narrative (4)'!$I$2),0))</f>
        <v>#N/A</v>
      </c>
      <c r="D42" s="862"/>
      <c r="E42" s="10"/>
      <c r="F42" s="873"/>
      <c r="I42" s="7"/>
      <c r="J42" s="14"/>
    </row>
    <row r="43" spans="1:10" ht="15.6" customHeight="1">
      <c r="A43" s="842">
        <f>'Salary Detail (4)'!A53</f>
        <v>0</v>
      </c>
      <c r="B43" s="6" t="e">
        <f t="array" ref="B43">INDEX('Salary Detail (4)'!$C53:$BT53,0,MATCH(1,('Salary Detail (4)'!$C$13:$BT$13='Budget Narrative (4)'!$B$3)*('Salary Detail (4)'!$C$74:$BT$74='Budget Narrative (4)'!$I$2),0))</f>
        <v>#N/A</v>
      </c>
      <c r="C43" s="235" t="e">
        <f t="array" ref="C43">INDEX('Salary Detail (4)'!$C53:$BT53,0,MATCH(1,('Salary Detail (4)'!$C$12:$BT$12="New")*('Salary Detail (4)'!$C$74:$BT$74='Budget Narrative (4)'!$I$2),0))</f>
        <v>#N/A</v>
      </c>
      <c r="D43" s="862"/>
      <c r="E43" s="10"/>
      <c r="F43" s="873"/>
      <c r="I43" s="7"/>
      <c r="J43" s="14"/>
    </row>
    <row r="44" spans="1:10" ht="15.6" customHeight="1">
      <c r="A44" s="842">
        <f>'Salary Detail (4)'!A54</f>
        <v>0</v>
      </c>
      <c r="B44" s="6" t="e">
        <f t="array" ref="B44">INDEX('Salary Detail (4)'!$C54:$BT54,0,MATCH(1,('Salary Detail (4)'!$C$13:$BT$13='Budget Narrative (4)'!$B$3)*('Salary Detail (4)'!$C$74:$BT$74='Budget Narrative (4)'!$I$2),0))</f>
        <v>#N/A</v>
      </c>
      <c r="C44" s="235" t="e">
        <f t="array" ref="C44">INDEX('Salary Detail (4)'!$C54:$BT54,0,MATCH(1,('Salary Detail (4)'!$C$12:$BT$12="New")*('Salary Detail (4)'!$C$74:$BT$74='Budget Narrative (4)'!$I$2),0))</f>
        <v>#N/A</v>
      </c>
      <c r="D44" s="862"/>
      <c r="E44" s="10"/>
      <c r="F44" s="873"/>
      <c r="I44" s="7"/>
      <c r="J44" s="14"/>
    </row>
    <row r="45" spans="1:10" ht="15.6" customHeight="1">
      <c r="A45" s="846">
        <f>'Salary Detail (4)'!A55</f>
        <v>0</v>
      </c>
      <c r="B45" s="6" t="e">
        <f t="array" ref="B45">INDEX('Salary Detail (4)'!$C55:$BT55,0,MATCH(1,('Salary Detail (4)'!$C$13:$BT$13='Budget Narrative (4)'!$B$3)*('Salary Detail (4)'!$C$74:$BT$74='Budget Narrative (4)'!$I$2),0))</f>
        <v>#N/A</v>
      </c>
      <c r="C45" s="235" t="e">
        <f t="array" ref="C45">INDEX('Salary Detail (4)'!$C55:$BT55,0,MATCH(1,('Salary Detail (4)'!$C$12:$BT$12="New")*('Salary Detail (4)'!$C$74:$BT$74='Budget Narrative (4)'!$I$2),0))</f>
        <v>#N/A</v>
      </c>
      <c r="D45" s="863"/>
      <c r="E45" s="212"/>
      <c r="F45" s="873"/>
      <c r="I45" s="7"/>
      <c r="J45" s="14"/>
    </row>
    <row r="46" spans="1:10" ht="15.6" customHeight="1">
      <c r="A46" s="846" t="s">
        <v>377</v>
      </c>
      <c r="B46" s="251" t="e">
        <f>SUM(B4:B45)</f>
        <v>#N/A</v>
      </c>
      <c r="C46" s="216" t="e">
        <f>SUM(C4:C45)</f>
        <v>#N/A</v>
      </c>
      <c r="D46" s="211"/>
      <c r="E46" s="212"/>
      <c r="F46" s="873"/>
      <c r="I46" s="7"/>
      <c r="J46" s="14"/>
    </row>
    <row r="47" spans="1:10" ht="26.25" thickBot="1">
      <c r="A47" s="256" t="s">
        <v>378</v>
      </c>
      <c r="B47" s="787" t="e">
        <f>C47/C46</f>
        <v>#N/A</v>
      </c>
      <c r="C47" s="258" t="e">
        <f t="array" ref="C47">INDEX('Salary Detail (4)'!$C60:$BT60,0,MATCH(1,('Salary Detail (4)'!$C$12:$BT$12="New")*('Salary Detail (4)'!$C$74:$BT$74='Budget Narrative (4)'!$I$2),0))</f>
        <v>#N/A</v>
      </c>
      <c r="D47" s="259" t="s">
        <v>379</v>
      </c>
      <c r="E47" s="260"/>
      <c r="F47" s="874"/>
      <c r="G47" s="918"/>
      <c r="I47" s="7"/>
      <c r="J47" s="4"/>
    </row>
    <row r="48" spans="1:10" ht="13.5" thickBot="1">
      <c r="A48" s="281" t="s">
        <v>380</v>
      </c>
      <c r="B48" s="282"/>
      <c r="C48" s="283" t="e">
        <f>C46+C47</f>
        <v>#N/A</v>
      </c>
      <c r="E48" s="10"/>
      <c r="F48" s="10"/>
      <c r="G48" s="918"/>
      <c r="I48" s="7"/>
      <c r="J48" s="4"/>
    </row>
    <row r="49" spans="1:10" ht="13.5" thickBot="1">
      <c r="A49" s="10"/>
      <c r="B49" s="12"/>
      <c r="C49" s="215"/>
      <c r="E49" s="10"/>
      <c r="F49" s="10"/>
      <c r="G49" s="918"/>
      <c r="I49" s="7"/>
      <c r="J49" s="4"/>
    </row>
    <row r="50" spans="1:10" s="4" customFormat="1" ht="39" customHeight="1">
      <c r="A50" s="1408" t="s">
        <v>326</v>
      </c>
      <c r="B50" s="1409"/>
      <c r="C50" s="254" t="s">
        <v>349</v>
      </c>
      <c r="D50" s="253" t="s">
        <v>374</v>
      </c>
      <c r="E50" s="255" t="s">
        <v>375</v>
      </c>
      <c r="F50" s="239"/>
      <c r="G50" s="917"/>
      <c r="H50" s="917"/>
    </row>
    <row r="51" spans="1:10">
      <c r="A51" s="1421" t="str">
        <f>'Operating Detail (4)'!A14</f>
        <v>Rental of Property</v>
      </c>
      <c r="B51" s="1422"/>
      <c r="C51" s="291" t="e">
        <f t="array" ref="C51">INDEX('Operating Detail (4)'!$C14:$AF14,0,MATCH(1,('Operating Detail (4)'!$C$12:$AF$12="New")*('Operating Detail (4)'!$C$121:$AF$121='Budget Narrative (4)'!$I$2),0))</f>
        <v>#N/A</v>
      </c>
      <c r="D51" s="866"/>
      <c r="E51" s="867"/>
      <c r="F51" s="843"/>
      <c r="I51" s="11"/>
      <c r="J51" s="4"/>
    </row>
    <row r="52" spans="1:10">
      <c r="A52" s="1421" t="str">
        <f>'Operating Detail (4)'!A15</f>
        <v xml:space="preserve">Utilities(Elec, Water, Gas, Phone, Scavenger) </v>
      </c>
      <c r="B52" s="1422"/>
      <c r="C52" s="291" t="e">
        <f t="array" ref="C52">INDEX('Operating Detail (4)'!$C15:$AF15,0,MATCH(1,('Operating Detail (4)'!$C$12:$AF$12="New")*('Operating Detail (4)'!$C$121:$AF$121='Budget Narrative (4)'!$I$2),0))</f>
        <v>#N/A</v>
      </c>
      <c r="D52" s="866"/>
      <c r="E52" s="868"/>
      <c r="F52" s="843"/>
      <c r="I52" s="11"/>
      <c r="J52" s="4"/>
    </row>
    <row r="53" spans="1:10">
      <c r="A53" s="1421" t="str">
        <f>'Operating Detail (4)'!A16</f>
        <v>Office Supplies, Postage</v>
      </c>
      <c r="B53" s="1422"/>
      <c r="C53" s="291" t="e">
        <f t="array" ref="C53">INDEX('Operating Detail (4)'!$C16:$AF16,0,MATCH(1,('Operating Detail (4)'!$C$12:$AF$12="New")*('Operating Detail (4)'!$C$121:$AF$121='Budget Narrative (4)'!$I$2),0))</f>
        <v>#N/A</v>
      </c>
      <c r="D53" s="866"/>
      <c r="E53" s="869"/>
      <c r="F53" s="843"/>
      <c r="I53" s="7"/>
      <c r="J53" s="14"/>
    </row>
    <row r="54" spans="1:10">
      <c r="A54" s="1421" t="str">
        <f>'Operating Detail (4)'!A17</f>
        <v>Building Maintenance Supplies and Repair</v>
      </c>
      <c r="B54" s="1422"/>
      <c r="C54" s="291" t="e">
        <f t="array" ref="C54">INDEX('Operating Detail (4)'!$C17:$AF17,0,MATCH(1,('Operating Detail (4)'!$C$12:$AF$12="New")*('Operating Detail (4)'!$C$121:$AF$121='Budget Narrative (4)'!$I$2),0))</f>
        <v>#N/A</v>
      </c>
      <c r="D54" s="866"/>
      <c r="E54" s="868"/>
      <c r="F54" s="843"/>
      <c r="I54" s="7"/>
      <c r="J54" s="14"/>
    </row>
    <row r="55" spans="1:10">
      <c r="A55" s="1421" t="str">
        <f>'Operating Detail (4)'!A18</f>
        <v>Printing and Reproduction</v>
      </c>
      <c r="B55" s="1422"/>
      <c r="C55" s="291" t="e">
        <f t="array" ref="C55">INDEX('Operating Detail (4)'!$C18:$AF18,0,MATCH(1,('Operating Detail (4)'!$C$12:$AF$12="New")*('Operating Detail (4)'!$C$121:$AF$121='Budget Narrative (4)'!$I$2),0))</f>
        <v>#N/A</v>
      </c>
      <c r="D55" s="866"/>
      <c r="E55" s="868"/>
      <c r="F55" s="843"/>
      <c r="I55" s="11"/>
      <c r="J55" s="14"/>
    </row>
    <row r="56" spans="1:10">
      <c r="A56" s="1421" t="str">
        <f>'Operating Detail (4)'!A19</f>
        <v>Insurance</v>
      </c>
      <c r="B56" s="1422"/>
      <c r="C56" s="291" t="e">
        <f t="array" ref="C56">INDEX('Operating Detail (4)'!$C19:$AF19,0,MATCH(1,('Operating Detail (4)'!$C$12:$AF$12="New")*('Operating Detail (4)'!$C$121:$AF$121='Budget Narrative (4)'!$I$2),0))</f>
        <v>#N/A</v>
      </c>
      <c r="D56" s="866"/>
      <c r="E56" s="868"/>
      <c r="F56" s="843"/>
      <c r="I56" s="11"/>
      <c r="J56" s="14"/>
    </row>
    <row r="57" spans="1:10">
      <c r="A57" s="1421" t="str">
        <f>'Operating Detail (4)'!A20</f>
        <v>Staff Training</v>
      </c>
      <c r="B57" s="1422"/>
      <c r="C57" s="291" t="e">
        <f t="array" ref="C57">INDEX('Operating Detail (4)'!$C20:$AF20,0,MATCH(1,('Operating Detail (4)'!$C$12:$AF$12="New")*('Operating Detail (4)'!$C$121:$AF$121='Budget Narrative (4)'!$I$2),0))</f>
        <v>#N/A</v>
      </c>
      <c r="D57" s="866"/>
      <c r="E57" s="868"/>
      <c r="F57" s="843"/>
      <c r="I57" s="11"/>
      <c r="J57" s="14"/>
    </row>
    <row r="58" spans="1:10">
      <c r="A58" s="1421" t="str">
        <f>'Operating Detail (4)'!A21</f>
        <v>Staff Travel-(Local &amp; Out of Town)</v>
      </c>
      <c r="B58" s="1422"/>
      <c r="C58" s="291" t="e">
        <f t="array" ref="C58">INDEX('Operating Detail (4)'!$C21:$AF21,0,MATCH(1,('Operating Detail (4)'!$C$12:$AF$12="New")*('Operating Detail (4)'!$C$121:$AF$121='Budget Narrative (4)'!$I$2),0))</f>
        <v>#N/A</v>
      </c>
      <c r="D58" s="866"/>
      <c r="E58" s="868"/>
      <c r="F58" s="843"/>
      <c r="I58" s="11"/>
      <c r="J58" s="14"/>
    </row>
    <row r="59" spans="1:10">
      <c r="A59" s="1421" t="str">
        <f>'Operating Detail (4)'!A22</f>
        <v>Rental of Equipment</v>
      </c>
      <c r="B59" s="1422"/>
      <c r="C59" s="291" t="e">
        <f t="array" ref="C59">INDEX('Operating Detail (4)'!$C22:$AF22,0,MATCH(1,('Operating Detail (4)'!$C$12:$AF$12="New")*('Operating Detail (4)'!$C$121:$AF$121='Budget Narrative (4)'!$I$2),0))</f>
        <v>#N/A</v>
      </c>
      <c r="D59" s="866"/>
      <c r="E59" s="868"/>
      <c r="F59" s="843"/>
      <c r="I59" s="11"/>
      <c r="J59" s="14"/>
    </row>
    <row r="60" spans="1:10">
      <c r="A60" s="1398">
        <f>'Operating Detail (4)'!A23</f>
        <v>0</v>
      </c>
      <c r="B60" s="1396"/>
      <c r="C60" s="291" t="e">
        <f t="array" ref="C60">INDEX('Operating Detail (4)'!$C23:$AF23,0,MATCH(1,('Operating Detail (4)'!$C$12:$AF$12="New")*('Operating Detail (4)'!$C$121:$AF$121='Budget Narrative (4)'!$I$2),0))</f>
        <v>#N/A</v>
      </c>
      <c r="D60" s="866"/>
      <c r="E60" s="868"/>
      <c r="F60" s="843"/>
      <c r="I60" s="11"/>
      <c r="J60" s="14"/>
    </row>
    <row r="61" spans="1:10">
      <c r="A61" s="1398">
        <f>'Operating Detail (4)'!A24</f>
        <v>0</v>
      </c>
      <c r="B61" s="1396"/>
      <c r="C61" s="291" t="e">
        <f t="array" ref="C61">INDEX('Operating Detail (4)'!$C24:$AF24,0,MATCH(1,('Operating Detail (4)'!$C$12:$AF$12="New")*('Operating Detail (4)'!$C$121:$AF$121='Budget Narrative (4)'!$I$2),0))</f>
        <v>#N/A</v>
      </c>
      <c r="D61" s="866"/>
      <c r="E61" s="868"/>
      <c r="F61" s="843"/>
      <c r="I61" s="7"/>
      <c r="J61" s="14"/>
    </row>
    <row r="62" spans="1:10">
      <c r="A62" s="1398">
        <f>'Operating Detail (4)'!A25</f>
        <v>0</v>
      </c>
      <c r="B62" s="1396"/>
      <c r="C62" s="291" t="e">
        <f t="array" ref="C62">INDEX('Operating Detail (4)'!$C25:$AF25,0,MATCH(1,('Operating Detail (4)'!$C$12:$AF$12="New")*('Operating Detail (4)'!$C$121:$AF$121='Budget Narrative (4)'!$I$2),0))</f>
        <v>#N/A</v>
      </c>
      <c r="D62" s="866"/>
      <c r="E62" s="868"/>
      <c r="F62" s="843"/>
      <c r="I62" s="7"/>
      <c r="J62" s="14"/>
    </row>
    <row r="63" spans="1:10">
      <c r="A63" s="1398">
        <f>'Operating Detail (4)'!A26</f>
        <v>0</v>
      </c>
      <c r="B63" s="1396"/>
      <c r="C63" s="291" t="e">
        <f t="array" ref="C63">INDEX('Operating Detail (4)'!$C26:$AF26,0,MATCH(1,('Operating Detail (4)'!$C$12:$AF$12="New")*('Operating Detail (4)'!$C$121:$AF$121='Budget Narrative (4)'!$I$2),0))</f>
        <v>#N/A</v>
      </c>
      <c r="D63" s="866"/>
      <c r="E63" s="868"/>
      <c r="F63" s="843"/>
      <c r="I63" s="7"/>
      <c r="J63" s="14"/>
    </row>
    <row r="64" spans="1:10">
      <c r="A64" s="1398">
        <f>'Operating Detail (4)'!A27</f>
        <v>0</v>
      </c>
      <c r="B64" s="1396"/>
      <c r="C64" s="291" t="e">
        <f t="array" ref="C64">INDEX('Operating Detail (4)'!$C27:$AF27,0,MATCH(1,('Operating Detail (4)'!$C$12:$AF$12="New")*('Operating Detail (4)'!$C$121:$AF$121='Budget Narrative (4)'!$I$2),0))</f>
        <v>#N/A</v>
      </c>
      <c r="D64" s="866"/>
      <c r="E64" s="868"/>
      <c r="F64" s="843"/>
      <c r="I64" s="7"/>
      <c r="J64" s="14"/>
    </row>
    <row r="65" spans="1:10">
      <c r="A65" s="1398">
        <f>'Operating Detail (4)'!A28</f>
        <v>0</v>
      </c>
      <c r="B65" s="1396"/>
      <c r="C65" s="291" t="e">
        <f t="array" ref="C65">INDEX('Operating Detail (4)'!$C28:$AF28,0,MATCH(1,('Operating Detail (4)'!$C$12:$AF$12="New")*('Operating Detail (4)'!$C$121:$AF$121='Budget Narrative (4)'!$I$2),0))</f>
        <v>#N/A</v>
      </c>
      <c r="D65" s="866"/>
      <c r="E65" s="868"/>
      <c r="F65" s="843"/>
    </row>
    <row r="66" spans="1:10">
      <c r="A66" s="1398">
        <f>'Operating Detail (4)'!A29</f>
        <v>0</v>
      </c>
      <c r="B66" s="1396"/>
      <c r="C66" s="291" t="e">
        <f t="array" ref="C66">INDEX('Operating Detail (4)'!$C29:$AF29,0,MATCH(1,('Operating Detail (4)'!$C$12:$AF$12="New")*('Operating Detail (4)'!$C$121:$AF$121='Budget Narrative (4)'!$I$2),0))</f>
        <v>#N/A</v>
      </c>
      <c r="D66" s="866"/>
      <c r="E66" s="868"/>
      <c r="F66" s="843"/>
      <c r="I66" s="7"/>
      <c r="J66" s="14"/>
    </row>
    <row r="67" spans="1:10">
      <c r="A67" s="1398">
        <f>'Operating Detail (4)'!A30</f>
        <v>0</v>
      </c>
      <c r="B67" s="1396"/>
      <c r="C67" s="291" t="e">
        <f t="array" ref="C67">INDEX('Operating Detail (4)'!$C30:$AF30,0,MATCH(1,('Operating Detail (4)'!$C$12:$AF$12="New")*('Operating Detail (4)'!$C$121:$AF$121='Budget Narrative (4)'!$I$2),0))</f>
        <v>#N/A</v>
      </c>
      <c r="D67" s="866"/>
      <c r="E67" s="868"/>
      <c r="F67" s="843"/>
      <c r="I67" s="7"/>
      <c r="J67" s="14"/>
    </row>
    <row r="68" spans="1:10">
      <c r="A68" s="1398">
        <f>'Operating Detail (4)'!A31</f>
        <v>0</v>
      </c>
      <c r="B68" s="1396"/>
      <c r="C68" s="291" t="e">
        <f t="array" ref="C68">INDEX('Operating Detail (4)'!$C31:$AF31,0,MATCH(1,('Operating Detail (4)'!$C$12:$AF$12="New")*('Operating Detail (4)'!$C$121:$AF$121='Budget Narrative (4)'!$I$2),0))</f>
        <v>#N/A</v>
      </c>
      <c r="D68" s="866"/>
      <c r="E68" s="868"/>
      <c r="F68" s="843"/>
      <c r="I68" s="7"/>
      <c r="J68" s="14"/>
    </row>
    <row r="69" spans="1:10">
      <c r="A69" s="1398">
        <f>'Operating Detail (4)'!A32</f>
        <v>0</v>
      </c>
      <c r="B69" s="1396"/>
      <c r="C69" s="291" t="e">
        <f t="array" ref="C69">INDEX('Operating Detail (4)'!$C32:$AF32,0,MATCH(1,('Operating Detail (4)'!$C$12:$AF$12="New")*('Operating Detail (4)'!$C$121:$AF$121='Budget Narrative (4)'!$I$2),0))</f>
        <v>#N/A</v>
      </c>
      <c r="D69" s="866"/>
      <c r="E69" s="868"/>
      <c r="F69" s="843"/>
      <c r="I69" s="7"/>
    </row>
    <row r="70" spans="1:10">
      <c r="A70" s="1398">
        <f>'Operating Detail (4)'!A33</f>
        <v>0</v>
      </c>
      <c r="B70" s="1396"/>
      <c r="C70" s="291" t="e">
        <f t="array" ref="C70">INDEX('Operating Detail (4)'!$C33:$AF33,0,MATCH(1,('Operating Detail (4)'!$C$12:$AF$12="New")*('Operating Detail (4)'!$C$121:$AF$121='Budget Narrative (4)'!$I$2),0))</f>
        <v>#N/A</v>
      </c>
      <c r="D70" s="866"/>
      <c r="E70" s="868"/>
      <c r="F70" s="843"/>
      <c r="I70" s="7"/>
      <c r="J70" s="14"/>
    </row>
    <row r="71" spans="1:10">
      <c r="A71" s="1398">
        <f>'Operating Detail (4)'!A34</f>
        <v>0</v>
      </c>
      <c r="B71" s="1396"/>
      <c r="C71" s="291" t="e">
        <f t="array" ref="C71">INDEX('Operating Detail (4)'!$C34:$AF34,0,MATCH(1,('Operating Detail (4)'!$C$12:$AF$12="New")*('Operating Detail (4)'!$C$121:$AF$121='Budget Narrative (4)'!$I$2),0))</f>
        <v>#N/A</v>
      </c>
      <c r="D71" s="866"/>
      <c r="E71" s="868"/>
      <c r="F71" s="843"/>
      <c r="I71" s="7"/>
      <c r="J71" s="14"/>
    </row>
    <row r="72" spans="1:10">
      <c r="A72" s="1398">
        <f>'Operating Detail (4)'!A35</f>
        <v>0</v>
      </c>
      <c r="B72" s="1396"/>
      <c r="C72" s="291" t="e">
        <f t="array" ref="C72">INDEX('Operating Detail (4)'!$C35:$AF35,0,MATCH(1,('Operating Detail (4)'!$C$12:$AF$12="New")*('Operating Detail (4)'!$C$121:$AF$121='Budget Narrative (4)'!$I$2),0))</f>
        <v>#N/A</v>
      </c>
      <c r="D72" s="866"/>
      <c r="E72" s="868"/>
      <c r="F72" s="843"/>
      <c r="I72" s="7"/>
      <c r="J72" s="14"/>
    </row>
    <row r="73" spans="1:10">
      <c r="A73" s="1398">
        <f>'Operating Detail (4)'!A36</f>
        <v>0</v>
      </c>
      <c r="B73" s="1396"/>
      <c r="C73" s="291" t="e">
        <f t="array" ref="C73">INDEX('Operating Detail (4)'!$C36:$AF36,0,MATCH(1,('Operating Detail (4)'!$C$12:$AF$12="New")*('Operating Detail (4)'!$C$121:$AF$121='Budget Narrative (4)'!$I$2),0))</f>
        <v>#N/A</v>
      </c>
      <c r="D73" s="866"/>
      <c r="E73" s="868"/>
      <c r="F73" s="843"/>
    </row>
    <row r="74" spans="1:10">
      <c r="A74" s="1398">
        <f>'Operating Detail (4)'!A37</f>
        <v>0</v>
      </c>
      <c r="B74" s="1396"/>
      <c r="C74" s="291" t="e">
        <f t="array" ref="C74">INDEX('Operating Detail (4)'!$C37:$AF37,0,MATCH(1,('Operating Detail (4)'!$C$12:$AF$12="New")*('Operating Detail (4)'!$C$121:$AF$121='Budget Narrative (4)'!$I$2),0))</f>
        <v>#N/A</v>
      </c>
      <c r="D74" s="866"/>
      <c r="E74" s="868"/>
      <c r="F74" s="843"/>
      <c r="I74" s="7"/>
      <c r="J74" s="4"/>
    </row>
    <row r="75" spans="1:10">
      <c r="A75" s="1398">
        <f>'Operating Detail (4)'!A38</f>
        <v>0</v>
      </c>
      <c r="B75" s="1396"/>
      <c r="C75" s="291" t="e">
        <f t="array" ref="C75">INDEX('Operating Detail (4)'!$C38:$AF38,0,MATCH(1,('Operating Detail (4)'!$C$12:$AF$12="New")*('Operating Detail (4)'!$C$121:$AF$121='Budget Narrative (4)'!$I$2),0))</f>
        <v>#N/A</v>
      </c>
      <c r="D75" s="866"/>
      <c r="E75" s="868"/>
      <c r="F75" s="843"/>
      <c r="I75" s="7"/>
      <c r="J75" s="4"/>
    </row>
    <row r="76" spans="1:10">
      <c r="A76" s="1398">
        <f>'Operating Detail (4)'!A39</f>
        <v>0</v>
      </c>
      <c r="B76" s="1396"/>
      <c r="C76" s="291" t="e">
        <f t="array" ref="C76">INDEX('Operating Detail (4)'!$C39:$AF39,0,MATCH(1,('Operating Detail (4)'!$C$12:$AF$12="New")*('Operating Detail (4)'!$C$121:$AF$121='Budget Narrative (4)'!$I$2),0))</f>
        <v>#N/A</v>
      </c>
      <c r="D76" s="866"/>
      <c r="E76" s="868"/>
      <c r="F76" s="843"/>
      <c r="I76" s="7"/>
      <c r="J76" s="4"/>
    </row>
    <row r="77" spans="1:10">
      <c r="A77" s="1398">
        <f>'Operating Detail (4)'!A40</f>
        <v>0</v>
      </c>
      <c r="B77" s="1396"/>
      <c r="C77" s="291" t="e">
        <f t="array" ref="C77">INDEX('Operating Detail (4)'!$C40:$AF40,0,MATCH(1,('Operating Detail (4)'!$C$12:$AF$12="New")*('Operating Detail (4)'!$C$121:$AF$121='Budget Narrative (4)'!$I$2),0))</f>
        <v>#N/A</v>
      </c>
      <c r="D77" s="866"/>
      <c r="E77" s="868"/>
      <c r="F77" s="843"/>
    </row>
    <row r="78" spans="1:10">
      <c r="A78" s="1398">
        <f>'Operating Detail (4)'!A41</f>
        <v>0</v>
      </c>
      <c r="B78" s="1396"/>
      <c r="C78" s="291" t="e">
        <f t="array" ref="C78">INDEX('Operating Detail (4)'!$C41:$AF41,0,MATCH(1,('Operating Detail (4)'!$C$12:$AF$12="New")*('Operating Detail (4)'!$C$121:$AF$121='Budget Narrative (4)'!$I$2),0))</f>
        <v>#N/A</v>
      </c>
      <c r="D78" s="866"/>
      <c r="E78" s="868"/>
      <c r="F78" s="843"/>
      <c r="I78" s="7"/>
      <c r="J78" s="14"/>
    </row>
    <row r="79" spans="1:10">
      <c r="A79" s="1398">
        <f>'Operating Detail (4)'!A42</f>
        <v>0</v>
      </c>
      <c r="B79" s="1396"/>
      <c r="C79" s="291" t="e">
        <f t="array" ref="C79">INDEX('Operating Detail (4)'!$C42:$AF42,0,MATCH(1,('Operating Detail (4)'!$C$12:$AF$12="New")*('Operating Detail (4)'!$C$121:$AF$121='Budget Narrative (4)'!$I$2),0))</f>
        <v>#N/A</v>
      </c>
      <c r="D79" s="866"/>
      <c r="E79" s="868"/>
      <c r="F79" s="843"/>
      <c r="I79" s="7"/>
      <c r="J79" s="14"/>
    </row>
    <row r="80" spans="1:10">
      <c r="A80" s="1398">
        <f>'Operating Detail (4)'!A43</f>
        <v>0</v>
      </c>
      <c r="B80" s="1396"/>
      <c r="C80" s="291" t="e">
        <f t="array" ref="C80">INDEX('Operating Detail (4)'!$C43:$AF43,0,MATCH(1,('Operating Detail (4)'!$C$12:$AF$12="New")*('Operating Detail (4)'!$C$121:$AF$121='Budget Narrative (4)'!$I$2),0))</f>
        <v>#N/A</v>
      </c>
      <c r="D80" s="866"/>
      <c r="E80" s="868"/>
      <c r="F80" s="843"/>
      <c r="I80" s="7"/>
      <c r="J80" s="14"/>
    </row>
    <row r="81" spans="1:10">
      <c r="A81" s="1398">
        <f>'Operating Detail (4)'!A44</f>
        <v>0</v>
      </c>
      <c r="B81" s="1396"/>
      <c r="C81" s="291" t="e">
        <f t="array" ref="C81">INDEX('Operating Detail (4)'!$C44:$AF44,0,MATCH(1,('Operating Detail (4)'!$C$12:$AF$12="New")*('Operating Detail (4)'!$C$121:$AF$121='Budget Narrative (4)'!$I$2),0))</f>
        <v>#N/A</v>
      </c>
      <c r="D81" s="866"/>
      <c r="E81" s="868"/>
      <c r="F81" s="843"/>
      <c r="I81" s="7"/>
      <c r="J81" s="14"/>
    </row>
    <row r="82" spans="1:10">
      <c r="A82" s="1398">
        <f>'Operating Detail (4)'!A45</f>
        <v>0</v>
      </c>
      <c r="B82" s="1396"/>
      <c r="C82" s="291" t="e">
        <f t="array" ref="C82">INDEX('Operating Detail (4)'!$C45:$AF45,0,MATCH(1,('Operating Detail (4)'!$C$12:$AF$12="New")*('Operating Detail (4)'!$C$121:$AF$121='Budget Narrative (4)'!$I$2),0))</f>
        <v>#N/A</v>
      </c>
      <c r="D82" s="866"/>
      <c r="E82" s="868"/>
      <c r="F82" s="843"/>
      <c r="I82" s="7"/>
      <c r="J82" s="14"/>
    </row>
    <row r="83" spans="1:10">
      <c r="A83" s="1398">
        <f>'Operating Detail (4)'!A46</f>
        <v>0</v>
      </c>
      <c r="B83" s="1396"/>
      <c r="C83" s="291" t="e">
        <f t="array" ref="C83">INDEX('Operating Detail (4)'!$C46:$AF46,0,MATCH(1,('Operating Detail (4)'!$C$12:$AF$12="New")*('Operating Detail (4)'!$C$121:$AF$121='Budget Narrative (4)'!$I$2),0))</f>
        <v>#N/A</v>
      </c>
      <c r="D83" s="866"/>
      <c r="E83" s="868"/>
      <c r="F83" s="843"/>
      <c r="I83" s="7"/>
      <c r="J83" s="14"/>
    </row>
    <row r="84" spans="1:10">
      <c r="A84" s="1398">
        <f>'Operating Detail (4)'!A47</f>
        <v>0</v>
      </c>
      <c r="B84" s="1396"/>
      <c r="C84" s="291" t="e">
        <f t="array" ref="C84">INDEX('Operating Detail (4)'!$C47:$AF47,0,MATCH(1,('Operating Detail (4)'!$C$12:$AF$12="New")*('Operating Detail (4)'!$C$121:$AF$121='Budget Narrative (4)'!$I$2),0))</f>
        <v>#N/A</v>
      </c>
      <c r="D84" s="866"/>
      <c r="E84" s="868"/>
      <c r="F84" s="843"/>
      <c r="I84" s="7"/>
      <c r="J84" s="14"/>
    </row>
    <row r="85" spans="1:10">
      <c r="A85" s="1398">
        <f>'Operating Detail (4)'!A48</f>
        <v>0</v>
      </c>
      <c r="B85" s="1396"/>
      <c r="C85" s="291" t="e">
        <f t="array" ref="C85">INDEX('Operating Detail (4)'!$C48:$AF48,0,MATCH(1,('Operating Detail (4)'!$C$12:$AF$12="New")*('Operating Detail (4)'!$C$121:$AF$121='Budget Narrative (4)'!$I$2),0))</f>
        <v>#N/A</v>
      </c>
      <c r="D85" s="866"/>
      <c r="E85" s="868"/>
      <c r="F85" s="843"/>
      <c r="I85" s="7"/>
      <c r="J85" s="14"/>
    </row>
    <row r="86" spans="1:10">
      <c r="A86" s="1398">
        <f>'Operating Detail (4)'!A49</f>
        <v>0</v>
      </c>
      <c r="B86" s="1396"/>
      <c r="C86" s="291" t="e">
        <f t="array" ref="C86">INDEX('Operating Detail (4)'!$C49:$AF49,0,MATCH(1,('Operating Detail (4)'!$C$12:$AF$12="New")*('Operating Detail (4)'!$C$121:$AF$121='Budget Narrative (4)'!$I$2),0))</f>
        <v>#N/A</v>
      </c>
      <c r="D86" s="866"/>
      <c r="E86" s="868"/>
      <c r="F86" s="843"/>
      <c r="I86" s="7"/>
      <c r="J86" s="14"/>
    </row>
    <row r="87" spans="1:10">
      <c r="A87" s="1398">
        <f>'Operating Detail (4)'!A50</f>
        <v>0</v>
      </c>
      <c r="B87" s="1396"/>
      <c r="C87" s="291" t="e">
        <f t="array" ref="C87">INDEX('Operating Detail (4)'!$C50:$AF50,0,MATCH(1,('Operating Detail (4)'!$C$12:$AF$12="New")*('Operating Detail (4)'!$C$121:$AF$121='Budget Narrative (4)'!$I$2),0))</f>
        <v>#N/A</v>
      </c>
      <c r="D87" s="866"/>
      <c r="E87" s="868"/>
      <c r="F87" s="843"/>
      <c r="I87" s="7"/>
      <c r="J87" s="14"/>
    </row>
    <row r="88" spans="1:10">
      <c r="A88" s="1398">
        <f>'Operating Detail (4)'!A51</f>
        <v>0</v>
      </c>
      <c r="B88" s="1396"/>
      <c r="C88" s="291" t="e">
        <f t="array" ref="C88">INDEX('Operating Detail (4)'!$C51:$AF51,0,MATCH(1,('Operating Detail (4)'!$C$12:$AF$12="New")*('Operating Detail (4)'!$C$121:$AF$121='Budget Narrative (4)'!$I$2),0))</f>
        <v>#N/A</v>
      </c>
      <c r="D88" s="866"/>
      <c r="E88" s="868"/>
      <c r="F88" s="843"/>
      <c r="I88" s="7"/>
      <c r="J88" s="14"/>
    </row>
    <row r="89" spans="1:10">
      <c r="A89" s="1398">
        <f>'Operating Detail (4)'!A52</f>
        <v>0</v>
      </c>
      <c r="B89" s="1396"/>
      <c r="C89" s="291" t="e">
        <f t="array" ref="C89">INDEX('Operating Detail (4)'!$C52:$AF52,0,MATCH(1,('Operating Detail (4)'!$C$12:$AF$12="New")*('Operating Detail (4)'!$C$121:$AF$121='Budget Narrative (4)'!$I$2),0))</f>
        <v>#N/A</v>
      </c>
      <c r="D89" s="866"/>
      <c r="E89" s="868"/>
      <c r="F89" s="843"/>
      <c r="I89" s="7"/>
      <c r="J89" s="14"/>
    </row>
    <row r="90" spans="1:10">
      <c r="A90" s="1398">
        <f>'Operating Detail (4)'!A53</f>
        <v>0</v>
      </c>
      <c r="B90" s="1396"/>
      <c r="C90" s="291" t="e">
        <f t="array" ref="C90">INDEX('Operating Detail (4)'!$C53:$AF53,0,MATCH(1,('Operating Detail (4)'!$C$12:$AF$12="New")*('Operating Detail (4)'!$C$121:$AF$121='Budget Narrative (4)'!$I$2),0))</f>
        <v>#N/A</v>
      </c>
      <c r="D90" s="866"/>
      <c r="E90" s="868"/>
      <c r="F90" s="843"/>
      <c r="I90" s="7"/>
      <c r="J90" s="14"/>
    </row>
    <row r="91" spans="1:10">
      <c r="A91" s="1398">
        <f>'Operating Detail (4)'!A54</f>
        <v>0</v>
      </c>
      <c r="B91" s="1396"/>
      <c r="C91" s="291" t="e">
        <f t="array" ref="C91">INDEX('Operating Detail (4)'!$C54:$AF54,0,MATCH(1,('Operating Detail (4)'!$C$12:$AF$12="New")*('Operating Detail (4)'!$C$121:$AF$121='Budget Narrative (4)'!$I$2),0))</f>
        <v>#N/A</v>
      </c>
      <c r="D91" s="866"/>
      <c r="E91" s="868"/>
      <c r="F91" s="843"/>
      <c r="I91" s="7"/>
      <c r="J91" s="14"/>
    </row>
    <row r="92" spans="1:10">
      <c r="A92" s="1398">
        <f>'Operating Detail (4)'!A55</f>
        <v>0</v>
      </c>
      <c r="B92" s="1396"/>
      <c r="C92" s="291" t="e">
        <f t="array" ref="C92">INDEX('Operating Detail (4)'!$C55:$AF55,0,MATCH(1,('Operating Detail (4)'!$C$12:$AF$12="New")*('Operating Detail (4)'!$C$121:$AF$121='Budget Narrative (4)'!$I$2),0))</f>
        <v>#N/A</v>
      </c>
      <c r="D92" s="866"/>
      <c r="E92" s="868"/>
      <c r="F92" s="843"/>
      <c r="I92" s="7"/>
      <c r="J92" s="14"/>
    </row>
    <row r="93" spans="1:10">
      <c r="A93" s="1419" t="str">
        <f>'Operating Detail (4)'!A56</f>
        <v>Consultants:</v>
      </c>
      <c r="B93" s="1420"/>
      <c r="C93" s="870"/>
      <c r="D93" s="870"/>
      <c r="E93" s="871"/>
      <c r="F93" s="843"/>
      <c r="I93" s="7"/>
      <c r="J93" s="14"/>
    </row>
    <row r="94" spans="1:10">
      <c r="A94" s="1398">
        <f>'Operating Detail (4)'!A57</f>
        <v>0</v>
      </c>
      <c r="B94" s="1396"/>
      <c r="C94" s="291" t="e">
        <f t="array" ref="C94">INDEX('Operating Detail (4)'!$C57:$AF57,0,MATCH(1,('Operating Detail (4)'!$C$12:$AF$12="New")*('Operating Detail (4)'!$C$121:$AF$121='Budget Narrative (4)'!$I$2),0))</f>
        <v>#N/A</v>
      </c>
      <c r="D94" s="866"/>
      <c r="E94" s="868"/>
      <c r="F94" s="843"/>
      <c r="I94" s="7"/>
      <c r="J94" s="14"/>
    </row>
    <row r="95" spans="1:10">
      <c r="A95" s="1398">
        <f>'Operating Detail (4)'!A58</f>
        <v>0</v>
      </c>
      <c r="B95" s="1396"/>
      <c r="C95" s="291" t="e">
        <f t="array" ref="C95">INDEX('Operating Detail (4)'!$C58:$AF58,0,MATCH(1,('Operating Detail (4)'!$C$12:$AF$12="New")*('Operating Detail (4)'!$C$121:$AF$121='Budget Narrative (4)'!$I$2),0))</f>
        <v>#N/A</v>
      </c>
      <c r="D95" s="866"/>
      <c r="E95" s="868"/>
      <c r="F95" s="843"/>
      <c r="I95" s="7"/>
      <c r="J95" s="14"/>
    </row>
    <row r="96" spans="1:10">
      <c r="A96" s="1398">
        <f>'Operating Detail (4)'!A59</f>
        <v>0</v>
      </c>
      <c r="B96" s="1396"/>
      <c r="C96" s="291" t="e">
        <f t="array" ref="C96">INDEX('Operating Detail (4)'!$C59:$AF59,0,MATCH(1,('Operating Detail (4)'!$C$12:$AF$12="New")*('Operating Detail (4)'!$C$121:$AF$121='Budget Narrative (4)'!$I$2),0))</f>
        <v>#N/A</v>
      </c>
      <c r="D96" s="866"/>
      <c r="E96" s="868"/>
      <c r="F96" s="843"/>
      <c r="I96" s="7"/>
      <c r="J96" s="14"/>
    </row>
    <row r="97" spans="1:10">
      <c r="A97" s="1398">
        <f>'Operating Detail (4)'!A60</f>
        <v>0</v>
      </c>
      <c r="B97" s="1396"/>
      <c r="C97" s="291" t="e">
        <f t="array" ref="C97">INDEX('Operating Detail (4)'!$C60:$AF60,0,MATCH(1,('Operating Detail (4)'!$C$12:$AF$12="New")*('Operating Detail (4)'!$C$121:$AF$121='Budget Narrative (4)'!$I$2),0))</f>
        <v>#N/A</v>
      </c>
      <c r="D97" s="866"/>
      <c r="E97" s="868"/>
      <c r="F97" s="843"/>
      <c r="I97" s="7"/>
      <c r="J97" s="14"/>
    </row>
    <row r="98" spans="1:10">
      <c r="A98" s="1398">
        <f>'Operating Detail (4)'!A61</f>
        <v>0</v>
      </c>
      <c r="B98" s="1396"/>
      <c r="C98" s="291" t="e">
        <f t="array" ref="C98">INDEX('Operating Detail (4)'!$C61:$AF61,0,MATCH(1,('Operating Detail (4)'!$C$12:$AF$12="New")*('Operating Detail (4)'!$C$121:$AF$121='Budget Narrative (4)'!$I$2),0))</f>
        <v>#N/A</v>
      </c>
      <c r="D98" s="866"/>
      <c r="E98" s="868"/>
      <c r="F98" s="843"/>
      <c r="I98" s="7"/>
      <c r="J98" s="14"/>
    </row>
    <row r="99" spans="1:10">
      <c r="A99" s="1398">
        <f>'Operating Detail (4)'!A62</f>
        <v>0</v>
      </c>
      <c r="B99" s="1396"/>
      <c r="C99" s="291" t="e">
        <f t="array" ref="C99">INDEX('Operating Detail (4)'!$C62:$AF62,0,MATCH(1,('Operating Detail (4)'!$C$12:$AF$12="New")*('Operating Detail (4)'!$C$121:$AF$121='Budget Narrative (4)'!$I$2),0))</f>
        <v>#N/A</v>
      </c>
      <c r="D99" s="866"/>
      <c r="E99" s="868"/>
      <c r="F99" s="843"/>
      <c r="I99" s="7"/>
      <c r="J99" s="14"/>
    </row>
    <row r="100" spans="1:10">
      <c r="A100" s="1398">
        <f>'Operating Detail (4)'!A63</f>
        <v>0</v>
      </c>
      <c r="B100" s="1396"/>
      <c r="C100" s="291" t="e">
        <f t="array" ref="C100">INDEX('Operating Detail (4)'!$C63:$AF63,0,MATCH(1,('Operating Detail (4)'!$C$12:$AF$12="New")*('Operating Detail (4)'!$C$121:$AF$121='Budget Narrative (4)'!$I$2),0))</f>
        <v>#N/A</v>
      </c>
      <c r="D100" s="866"/>
      <c r="E100" s="868"/>
      <c r="F100" s="843"/>
      <c r="I100" s="7"/>
      <c r="J100" s="14"/>
    </row>
    <row r="101" spans="1:10">
      <c r="A101" s="1398">
        <f>'Operating Detail (4)'!A64</f>
        <v>0</v>
      </c>
      <c r="B101" s="1396"/>
      <c r="C101" s="291" t="e">
        <f t="array" ref="C101">INDEX('Operating Detail (4)'!$C64:$AF64,0,MATCH(1,('Operating Detail (4)'!$C$12:$AF$12="New")*('Operating Detail (4)'!$C$121:$AF$121='Budget Narrative (4)'!$I$2),0))</f>
        <v>#N/A</v>
      </c>
      <c r="D101" s="866"/>
      <c r="E101" s="868"/>
      <c r="F101" s="843"/>
      <c r="I101" s="7"/>
      <c r="J101" s="14"/>
    </row>
    <row r="102" spans="1:10">
      <c r="A102" s="1398">
        <f>'Operating Detail (4)'!A65</f>
        <v>0</v>
      </c>
      <c r="B102" s="1396"/>
      <c r="C102" s="291" t="e">
        <f t="array" ref="C102">INDEX('Operating Detail (4)'!$C65:$AF65,0,MATCH(1,('Operating Detail (4)'!$C$12:$AF$12="New")*('Operating Detail (4)'!$C$121:$AF$121='Budget Narrative (4)'!$I$2),0))</f>
        <v>#N/A</v>
      </c>
      <c r="D102" s="866"/>
      <c r="E102" s="868"/>
      <c r="F102" s="843"/>
      <c r="I102" s="7"/>
      <c r="J102" s="14"/>
    </row>
    <row r="103" spans="1:10">
      <c r="A103" s="1398">
        <f>'Operating Detail (4)'!A66</f>
        <v>0</v>
      </c>
      <c r="B103" s="1396"/>
      <c r="C103" s="291" t="e">
        <f t="array" ref="C103">INDEX('Operating Detail (4)'!$C66:$AF66,0,MATCH(1,('Operating Detail (4)'!$C$12:$AF$12="New")*('Operating Detail (4)'!$C$121:$AF$121='Budget Narrative (4)'!$I$2),0))</f>
        <v>#N/A</v>
      </c>
      <c r="D103" s="866"/>
      <c r="E103" s="868"/>
      <c r="F103" s="843"/>
      <c r="I103" s="7"/>
      <c r="J103" s="14"/>
    </row>
    <row r="104" spans="1:10">
      <c r="A104" s="1398">
        <f>'Operating Detail (4)'!A67</f>
        <v>0</v>
      </c>
      <c r="B104" s="1396"/>
      <c r="C104" s="291" t="e">
        <f t="array" ref="C104">INDEX('Operating Detail (4)'!$C67:$AF67,0,MATCH(1,('Operating Detail (4)'!$C$12:$AF$12="New")*('Operating Detail (4)'!$C$121:$AF$121='Budget Narrative (4)'!$I$2),0))</f>
        <v>#N/A</v>
      </c>
      <c r="D104" s="866"/>
      <c r="E104" s="868"/>
      <c r="F104" s="843"/>
      <c r="I104" s="7"/>
      <c r="J104" s="14"/>
    </row>
    <row r="105" spans="1:10">
      <c r="A105" s="1398"/>
      <c r="B105" s="1396"/>
      <c r="C105" s="291"/>
      <c r="D105" s="213"/>
      <c r="E105" s="266"/>
      <c r="F105" s="843"/>
      <c r="I105" s="7"/>
      <c r="J105" s="14"/>
    </row>
    <row r="106" spans="1:10">
      <c r="A106" s="1417" t="str">
        <f>'Operating Detail (4)'!A68</f>
        <v>TOTAL OPERATING EXPENSES</v>
      </c>
      <c r="B106" s="1418"/>
      <c r="C106" s="216" t="e">
        <f>SUM(C51:C105)</f>
        <v>#N/A</v>
      </c>
      <c r="D106" s="14"/>
      <c r="E106" s="265"/>
      <c r="F106" s="3"/>
      <c r="I106" s="7"/>
      <c r="J106" s="14"/>
    </row>
    <row r="107" spans="1:10" ht="13.5" thickBot="1">
      <c r="A107" s="267" t="s">
        <v>381</v>
      </c>
      <c r="B107" s="268" t="e">
        <f t="array" ref="B107">INDEX('Summary (4)'!E26:AH26,0,MATCH(1,('Summary (4)'!$E$21:$AH$21="New")*('Summary (4)'!$E$88:$AH$88='Budget Narrative (4)'!$I$2),0))</f>
        <v>#N/A</v>
      </c>
      <c r="C107" s="269" t="e">
        <f t="array" ref="C107">INDEX('Summary (4)'!E27:AH27,0,MATCH(1,('Summary (4)'!$E$21:$AH$21="New")*('Summary (4)'!$E$88:$AH$88='Budget Narrative (4)'!$I$2),0))</f>
        <v>#N/A</v>
      </c>
      <c r="D107" s="270"/>
      <c r="E107" s="271"/>
      <c r="F107" s="9"/>
      <c r="J107" s="4"/>
    </row>
    <row r="108" spans="1:10">
      <c r="A108" s="3"/>
      <c r="B108" s="6"/>
      <c r="C108" s="215"/>
      <c r="E108" s="3"/>
      <c r="F108" s="3"/>
      <c r="H108" s="919"/>
      <c r="I108" s="5"/>
      <c r="J108" s="4"/>
    </row>
    <row r="109" spans="1:10" ht="13.5" thickBot="1">
      <c r="A109" s="3"/>
      <c r="B109" s="6"/>
      <c r="C109" s="215"/>
      <c r="E109" s="3"/>
      <c r="F109" s="3"/>
      <c r="H109" s="919"/>
      <c r="I109" s="5"/>
      <c r="J109" s="4"/>
    </row>
    <row r="110" spans="1:10" s="4" customFormat="1" ht="25.5" customHeight="1">
      <c r="A110" s="1408" t="s">
        <v>382</v>
      </c>
      <c r="B110" s="1409"/>
      <c r="C110" s="254" t="s">
        <v>383</v>
      </c>
      <c r="D110" s="253" t="s">
        <v>374</v>
      </c>
      <c r="E110" s="255" t="s">
        <v>375</v>
      </c>
      <c r="F110" s="239"/>
      <c r="G110" s="917"/>
      <c r="H110" s="917"/>
    </row>
    <row r="111" spans="1:10">
      <c r="A111" s="1398">
        <f>'Operating Detail (4)'!A71</f>
        <v>0</v>
      </c>
      <c r="B111" s="1396"/>
      <c r="C111" s="291" t="e" cm="1">
        <f t="array" ref="C111">INDEX('Operating Detail (4)'!$C71:$AF71,0,MATCH(1,('Operating Detail (4)'!$C$12:$AF$12="New")*('Operating Detail (4)'!$C$121:$AF$121='Budget Narrative (4)'!$I$2),0))</f>
        <v>#N/A</v>
      </c>
      <c r="D111" s="20"/>
      <c r="E111" s="261"/>
      <c r="F111" s="843"/>
    </row>
    <row r="112" spans="1:10">
      <c r="A112" s="1398">
        <f>'Operating Detail (4)'!A72</f>
        <v>0</v>
      </c>
      <c r="B112" s="1396"/>
      <c r="C112" s="291" t="e" cm="1">
        <f t="array" ref="C112">INDEX('Operating Detail (4)'!$C72:$AF72,0,MATCH(1,('Operating Detail (4)'!$C$12:$AF$12="New")*('Operating Detail (4)'!$C$121:$AF$121='Budget Narrative (4)'!$I$2),0))</f>
        <v>#N/A</v>
      </c>
      <c r="D112" s="20"/>
      <c r="E112" s="262"/>
      <c r="F112" s="843"/>
    </row>
    <row r="113" spans="1:6">
      <c r="A113" s="1398">
        <f>'Operating Detail (4)'!A73</f>
        <v>0</v>
      </c>
      <c r="B113" s="1396"/>
      <c r="C113" s="291" t="e" cm="1">
        <f t="array" ref="C113">INDEX('Operating Detail (4)'!$C73:$AF73,0,MATCH(1,('Operating Detail (4)'!$C$12:$AF$12="New")*('Operating Detail (4)'!$C$121:$AF$121='Budget Narrative (4)'!$I$2),0))</f>
        <v>#N/A</v>
      </c>
      <c r="D113" s="20"/>
      <c r="E113" s="263"/>
      <c r="F113" s="843"/>
    </row>
    <row r="114" spans="1:6">
      <c r="A114" s="1398">
        <f>'Operating Detail (4)'!A74</f>
        <v>0</v>
      </c>
      <c r="B114" s="1396"/>
      <c r="C114" s="291" t="e" cm="1">
        <f t="array" ref="C114">INDEX('Operating Detail (4)'!$C74:$AF74,0,MATCH(1,('Operating Detail (4)'!$C$12:$AF$12="New")*('Operating Detail (4)'!$C$121:$AF$121='Budget Narrative (4)'!$I$2),0))</f>
        <v>#N/A</v>
      </c>
      <c r="D114" s="20"/>
      <c r="E114" s="263"/>
      <c r="F114" s="843"/>
    </row>
    <row r="115" spans="1:6">
      <c r="A115" s="1398">
        <f>'Operating Detail (4)'!A75</f>
        <v>0</v>
      </c>
      <c r="B115" s="1396"/>
      <c r="C115" s="291" t="e" cm="1">
        <f t="array" ref="C115">INDEX('Operating Detail (4)'!$C75:$AF75,0,MATCH(1,('Operating Detail (4)'!$C$12:$AF$12="New")*('Operating Detail (4)'!$C$121:$AF$121='Budget Narrative (4)'!$I$2),0))</f>
        <v>#N/A</v>
      </c>
      <c r="D115" s="20"/>
      <c r="E115" s="262"/>
      <c r="F115" s="843"/>
    </row>
    <row r="116" spans="1:6">
      <c r="A116" s="1398">
        <f>'Operating Detail (4)'!A76</f>
        <v>0</v>
      </c>
      <c r="B116" s="1396"/>
      <c r="C116" s="291" t="e" cm="1">
        <f t="array" ref="C116">INDEX('Operating Detail (4)'!$C76:$AF76,0,MATCH(1,('Operating Detail (4)'!$C$12:$AF$12="New")*('Operating Detail (4)'!$C$121:$AF$121='Budget Narrative (4)'!$I$2),0))</f>
        <v>#N/A</v>
      </c>
      <c r="D116" s="20"/>
      <c r="E116" s="262"/>
      <c r="F116" s="843"/>
    </row>
    <row r="117" spans="1:6">
      <c r="A117" s="1398">
        <f>'Operating Detail (4)'!A77</f>
        <v>0</v>
      </c>
      <c r="B117" s="1396"/>
      <c r="C117" s="291" t="e" cm="1">
        <f t="array" ref="C117">INDEX('Operating Detail (4)'!$C77:$AF77,0,MATCH(1,('Operating Detail (4)'!$C$12:$AF$12="New")*('Operating Detail (4)'!$C$121:$AF$121='Budget Narrative (4)'!$I$2),0))</f>
        <v>#N/A</v>
      </c>
      <c r="D117" s="20"/>
      <c r="E117" s="262"/>
      <c r="F117" s="843"/>
    </row>
    <row r="118" spans="1:6">
      <c r="A118" s="1398">
        <f>'Operating Detail (4)'!A78</f>
        <v>0</v>
      </c>
      <c r="B118" s="1396"/>
      <c r="C118" s="291" t="e" cm="1">
        <f t="array" ref="C118">INDEX('Operating Detail (4)'!$C78:$AF78,0,MATCH(1,('Operating Detail (4)'!$C$12:$AF$12="New")*('Operating Detail (4)'!$C$121:$AF$121='Budget Narrative (4)'!$I$2),0))</f>
        <v>#N/A</v>
      </c>
      <c r="D118" s="20"/>
      <c r="E118" s="262"/>
      <c r="F118" s="843"/>
    </row>
    <row r="119" spans="1:6">
      <c r="A119" s="1398">
        <f>'Operating Detail (4)'!A79</f>
        <v>0</v>
      </c>
      <c r="B119" s="1396"/>
      <c r="C119" s="291" t="e" cm="1">
        <f t="array" ref="C119">INDEX('Operating Detail (4)'!$C79:$AF79,0,MATCH(1,('Operating Detail (4)'!$C$12:$AF$12="New")*('Operating Detail (4)'!$C$121:$AF$121='Budget Narrative (4)'!$I$2),0))</f>
        <v>#N/A</v>
      </c>
      <c r="E119" s="264"/>
    </row>
    <row r="120" spans="1:6">
      <c r="A120" s="1398">
        <f>'Operating Detail (4)'!A80</f>
        <v>0</v>
      </c>
      <c r="B120" s="1396"/>
      <c r="C120" s="291" t="e" cm="1">
        <f t="array" ref="C120">INDEX('Operating Detail (4)'!$C80:$AF80,0,MATCH(1,('Operating Detail (4)'!$C$12:$AF$12="New")*('Operating Detail (4)'!$C$121:$AF$121='Budget Narrative (4)'!$I$2),0))</f>
        <v>#N/A</v>
      </c>
      <c r="E120" s="264"/>
    </row>
    <row r="121" spans="1:6">
      <c r="A121" s="1419" t="str">
        <f>'Operating Detail (4)'!A81</f>
        <v>Subcontractors:</v>
      </c>
      <c r="B121" s="1420"/>
      <c r="C121" s="870"/>
      <c r="D121" s="870"/>
      <c r="E121" s="871"/>
    </row>
    <row r="122" spans="1:6">
      <c r="A122" s="1398">
        <f>'Operating Detail (4)'!A82</f>
        <v>0</v>
      </c>
      <c r="B122" s="1396"/>
      <c r="C122" s="291" t="e" cm="1">
        <f t="array" ref="C122">INDEX('Operating Detail (4)'!$C82:$AF82,0,MATCH(1,('Operating Detail (4)'!$C$12:$AF$12="New")*('Operating Detail (4)'!$C$121:$AF$121='Budget Narrative (4)'!$I$2),0))</f>
        <v>#N/A</v>
      </c>
      <c r="E122" s="264"/>
    </row>
    <row r="123" spans="1:6">
      <c r="A123" s="1398">
        <f>'Operating Detail (4)'!A83</f>
        <v>0</v>
      </c>
      <c r="B123" s="1396"/>
      <c r="C123" s="291" t="e" cm="1">
        <f t="array" ref="C123">INDEX('Operating Detail (4)'!$C83:$AF83,0,MATCH(1,('Operating Detail (4)'!$C$12:$AF$12="New")*('Operating Detail (4)'!$C$121:$AF$121='Budget Narrative (4)'!$I$2),0))</f>
        <v>#N/A</v>
      </c>
      <c r="E123" s="264"/>
    </row>
    <row r="124" spans="1:6">
      <c r="A124" s="1398">
        <f>'Operating Detail (4)'!A84</f>
        <v>0</v>
      </c>
      <c r="B124" s="1396"/>
      <c r="C124" s="291" t="e" cm="1">
        <f t="array" ref="C124">INDEX('Operating Detail (4)'!$C84:$AF84,0,MATCH(1,('Operating Detail (4)'!$C$12:$AF$12="New")*('Operating Detail (4)'!$C$121:$AF$121='Budget Narrative (4)'!$I$2),0))</f>
        <v>#N/A</v>
      </c>
      <c r="E124" s="264"/>
    </row>
    <row r="125" spans="1:6">
      <c r="A125" s="1398">
        <f>'Operating Detail (4)'!A85</f>
        <v>0</v>
      </c>
      <c r="B125" s="1396"/>
      <c r="C125" s="291" t="e" cm="1">
        <f t="array" ref="C125">INDEX('Operating Detail (4)'!$C85:$AF85,0,MATCH(1,('Operating Detail (4)'!$C$12:$AF$12="New")*('Operating Detail (4)'!$C$121:$AF$121='Budget Narrative (4)'!$I$2),0))</f>
        <v>#N/A</v>
      </c>
      <c r="E125" s="264"/>
    </row>
    <row r="126" spans="1:6">
      <c r="A126" s="1398">
        <f>'Operating Detail (4)'!A86</f>
        <v>0</v>
      </c>
      <c r="B126" s="1396"/>
      <c r="C126" s="291" t="e" cm="1">
        <f t="array" ref="C126">INDEX('Operating Detail (4)'!$C86:$AF86,0,MATCH(1,('Operating Detail (4)'!$C$12:$AF$12="New")*('Operating Detail (4)'!$C$121:$AF$121='Budget Narrative (4)'!$I$2),0))</f>
        <v>#N/A</v>
      </c>
      <c r="E126" s="264"/>
    </row>
    <row r="127" spans="1:6">
      <c r="A127" s="1398">
        <f>'Operating Detail (4)'!A87</f>
        <v>0</v>
      </c>
      <c r="B127" s="1396"/>
      <c r="C127" s="291" t="e" cm="1">
        <f t="array" ref="C127">INDEX('Operating Detail (4)'!$C87:$AF87,0,MATCH(1,('Operating Detail (4)'!$C$12:$AF$12="New")*('Operating Detail (4)'!$C$121:$AF$121='Budget Narrative (4)'!$I$2),0))</f>
        <v>#N/A</v>
      </c>
      <c r="E127" s="264"/>
    </row>
    <row r="128" spans="1:6">
      <c r="A128" s="1398">
        <f>'Operating Detail (4)'!A88</f>
        <v>0</v>
      </c>
      <c r="B128" s="1396"/>
      <c r="C128" s="291" t="e" cm="1">
        <f t="array" ref="C128">INDEX('Operating Detail (4)'!$C88:$AF88,0,MATCH(1,('Operating Detail (4)'!$C$12:$AF$12="New")*('Operating Detail (4)'!$C$121:$AF$121='Budget Narrative (4)'!$I$2),0))</f>
        <v>#N/A</v>
      </c>
      <c r="E128" s="264"/>
    </row>
    <row r="129" spans="1:6">
      <c r="A129" s="1398">
        <f>'Operating Detail (4)'!A89</f>
        <v>0</v>
      </c>
      <c r="B129" s="1396"/>
      <c r="C129" s="291" t="e" cm="1">
        <f t="array" ref="C129">INDEX('Operating Detail (4)'!$C89:$AF89,0,MATCH(1,('Operating Detail (4)'!$C$12:$AF$12="New")*('Operating Detail (4)'!$C$121:$AF$121='Budget Narrative (4)'!$I$2),0))</f>
        <v>#N/A</v>
      </c>
      <c r="E129" s="264"/>
    </row>
    <row r="130" spans="1:6">
      <c r="A130" s="1398">
        <f>'Operating Detail (4)'!A90</f>
        <v>0</v>
      </c>
      <c r="B130" s="1396"/>
      <c r="C130" s="291" t="e" cm="1">
        <f t="array" ref="C130">INDEX('Operating Detail (4)'!$C90:$AF90,0,MATCH(1,('Operating Detail (4)'!$C$12:$AF$12="New")*('Operating Detail (4)'!$C$121:$AF$121='Budget Narrative (4)'!$I$2),0))</f>
        <v>#N/A</v>
      </c>
      <c r="E130" s="264"/>
    </row>
    <row r="131" spans="1:6">
      <c r="A131" s="1398" t="str">
        <f>'Operating Detail (4)'!A91</f>
        <v>Subcontractor indirect (First $25k only)</v>
      </c>
      <c r="B131" s="1396"/>
      <c r="C131" s="291" t="e" cm="1">
        <f t="array" ref="C131">INDEX('Operating Detail (2)'!$C91:$AF91,0,MATCH(1,('Operating Detail (2)'!$C$12:$AF$12="New")*('Operating Detail (2)'!$C$121:$AF$121='Budget Narrative (2)'!$I$2),0))</f>
        <v>#N/A</v>
      </c>
      <c r="E131" s="264"/>
    </row>
    <row r="132" spans="1:6">
      <c r="A132" s="1398"/>
      <c r="B132" s="1396"/>
      <c r="C132" s="291"/>
      <c r="E132" s="264"/>
    </row>
    <row r="133" spans="1:6" ht="13.5" thickBot="1">
      <c r="A133" s="1402" t="str">
        <f>'Operating Detail (4)'!A93</f>
        <v>TOTAL OTHER EXPENSES</v>
      </c>
      <c r="B133" s="1403"/>
      <c r="C133" s="269" t="e">
        <f>SUM(C111:C131)</f>
        <v>#N/A</v>
      </c>
      <c r="D133" s="270"/>
      <c r="E133" s="272"/>
      <c r="F133" s="3"/>
    </row>
    <row r="134" spans="1:6">
      <c r="A134" s="1396">
        <f>'Operating Detail (4)'!A94</f>
        <v>0</v>
      </c>
      <c r="B134" s="1396"/>
      <c r="C134" s="291"/>
    </row>
    <row r="135" spans="1:6" ht="13.5" thickBot="1">
      <c r="A135" s="843"/>
      <c r="B135" s="843"/>
      <c r="C135" s="291"/>
    </row>
    <row r="136" spans="1:6" ht="12.75" customHeight="1">
      <c r="A136" s="1408" t="str">
        <f>'Operating Detail (4)'!A95</f>
        <v>CAPITAL EXPENSES</v>
      </c>
      <c r="B136" s="1409"/>
      <c r="C136" s="254" t="s">
        <v>383</v>
      </c>
      <c r="D136" s="253" t="s">
        <v>374</v>
      </c>
      <c r="E136" s="255" t="s">
        <v>375</v>
      </c>
    </row>
    <row r="137" spans="1:6">
      <c r="A137" s="1398">
        <f>'Operating Detail (4)'!A96</f>
        <v>0</v>
      </c>
      <c r="B137" s="1396"/>
      <c r="C137" s="291" t="e" cm="1">
        <f t="array" ref="C137">INDEX('+ Operating Detail (1)'!$C96:$AF96,0,MATCH(1,('+ Operating Detail (1)'!$C$12:$AF$12="New")*('+ Operating Detail (1)'!$C$121:$AF$121='+ Budget Narrative (1)'!$I$2),0))</f>
        <v>#N/A</v>
      </c>
      <c r="E137" s="264"/>
    </row>
    <row r="138" spans="1:6">
      <c r="A138" s="1398">
        <f>'Operating Detail (4)'!A97</f>
        <v>0</v>
      </c>
      <c r="B138" s="1396"/>
      <c r="C138" s="291" t="e">
        <f t="array" ref="C138">INDEX('Operating Detail (4)'!$C97:$AF97,0,MATCH(1,('Operating Detail (4)'!$C$12:$AF$12="New")*('Operating Detail (4)'!$C$121:$AF$121='Budget Narrative (4)'!$I$2),0))</f>
        <v>#N/A</v>
      </c>
      <c r="E138" s="264"/>
    </row>
    <row r="139" spans="1:6">
      <c r="A139" s="1398">
        <f>'Operating Detail (4)'!A98</f>
        <v>0</v>
      </c>
      <c r="B139" s="1396"/>
      <c r="C139" s="291" t="e">
        <f t="array" ref="C139">INDEX('Operating Detail (4)'!$C98:$AF98,0,MATCH(1,('Operating Detail (4)'!$C$12:$AF$12="New")*('Operating Detail (4)'!$C$121:$AF$121='Budget Narrative (4)'!$I$2),0))</f>
        <v>#N/A</v>
      </c>
      <c r="E139" s="264"/>
    </row>
    <row r="140" spans="1:6">
      <c r="A140" s="1398">
        <f>'Operating Detail (4)'!A99</f>
        <v>0</v>
      </c>
      <c r="B140" s="1396"/>
      <c r="C140" s="291" t="e">
        <f t="array" ref="C140">INDEX('Operating Detail (4)'!$C99:$AF99,0,MATCH(1,('Operating Detail (4)'!$C$12:$AF$12="New")*('Operating Detail (4)'!$C$121:$AF$121='Budget Narrative (4)'!$I$2),0))</f>
        <v>#N/A</v>
      </c>
      <c r="E140" s="264"/>
    </row>
    <row r="141" spans="1:6">
      <c r="A141" s="1398">
        <f>'Operating Detail (4)'!A100</f>
        <v>0</v>
      </c>
      <c r="B141" s="1396"/>
      <c r="C141" s="291" t="e">
        <f t="array" ref="C141">INDEX('Operating Detail (4)'!$C100:$AF100,0,MATCH(1,('Operating Detail (4)'!$C$12:$AF$12="New")*('Operating Detail (4)'!$C$121:$AF$121='Budget Narrative (4)'!$I$2),0))</f>
        <v>#N/A</v>
      </c>
      <c r="E141" s="264"/>
    </row>
    <row r="142" spans="1:6">
      <c r="A142" s="1398">
        <f>'Operating Detail (4)'!A101</f>
        <v>0</v>
      </c>
      <c r="B142" s="1396"/>
      <c r="C142" s="291" t="e">
        <f t="array" ref="C142">INDEX('Operating Detail (4)'!$C101:$AF101,0,MATCH(1,('Operating Detail (4)'!$C$12:$AF$12="New")*('Operating Detail (4)'!$C$121:$AF$121='Budget Narrative (4)'!$I$2),0))</f>
        <v>#N/A</v>
      </c>
      <c r="E142" s="264"/>
    </row>
    <row r="143" spans="1:6">
      <c r="A143" s="1398">
        <f>'Operating Detail (4)'!A102</f>
        <v>0</v>
      </c>
      <c r="B143" s="1396"/>
      <c r="C143" s="291" t="e">
        <f t="array" ref="C143">INDEX('Operating Detail (4)'!$C102:$AF102,0,MATCH(1,('Operating Detail (4)'!$C$12:$AF$12="New")*('Operating Detail (4)'!$C$121:$AF$121='Budget Narrative (4)'!$I$2),0))</f>
        <v>#N/A</v>
      </c>
      <c r="E143" s="264"/>
    </row>
    <row r="144" spans="1:6">
      <c r="A144" s="1398">
        <f>'Operating Detail (4)'!A103</f>
        <v>0</v>
      </c>
      <c r="B144" s="1396"/>
      <c r="C144" s="291"/>
      <c r="E144" s="264"/>
    </row>
    <row r="145" spans="1:6" ht="13.5" thickBot="1">
      <c r="A145" s="1402" t="str">
        <f>'Operating Detail (4)'!A104</f>
        <v>TOTAL CAPITAL EXPENSES</v>
      </c>
      <c r="B145" s="1403"/>
      <c r="C145" s="269" t="e">
        <f>SUM(C137:C143)</f>
        <v>#N/A</v>
      </c>
      <c r="D145" s="270"/>
      <c r="E145" s="272"/>
      <c r="F145" s="3"/>
    </row>
    <row r="146" spans="1:6">
      <c r="A146" s="1396"/>
      <c r="B146" s="1396"/>
      <c r="C146" s="291"/>
    </row>
    <row r="147" spans="1:6" ht="13.5" thickBot="1">
      <c r="A147" s="1396"/>
      <c r="B147" s="1396"/>
      <c r="C147" s="291"/>
    </row>
    <row r="148" spans="1:6" ht="12.75" customHeight="1">
      <c r="A148" s="1408" t="s">
        <v>384</v>
      </c>
      <c r="B148" s="1409"/>
      <c r="C148" s="254" t="s">
        <v>383</v>
      </c>
      <c r="D148" s="253" t="s">
        <v>374</v>
      </c>
      <c r="E148" s="255" t="s">
        <v>375</v>
      </c>
    </row>
    <row r="149" spans="1:6">
      <c r="A149" s="1398"/>
      <c r="B149" s="1396"/>
      <c r="C149" s="291"/>
      <c r="E149" s="264"/>
    </row>
    <row r="150" spans="1:6">
      <c r="A150" s="1398"/>
      <c r="B150" s="1396"/>
      <c r="C150" s="291"/>
      <c r="E150" s="264"/>
    </row>
    <row r="151" spans="1:6">
      <c r="A151" s="1398"/>
      <c r="B151" s="1396"/>
      <c r="C151" s="291"/>
      <c r="E151" s="264"/>
    </row>
    <row r="152" spans="1:6">
      <c r="A152" s="1398"/>
      <c r="B152" s="1396"/>
      <c r="C152" s="291"/>
      <c r="E152" s="264"/>
    </row>
    <row r="153" spans="1:6">
      <c r="A153" s="1398"/>
      <c r="B153" s="1396"/>
      <c r="C153" s="291"/>
      <c r="E153" s="264"/>
    </row>
    <row r="154" spans="1:6">
      <c r="A154" s="1398"/>
      <c r="B154" s="1396"/>
      <c r="C154" s="291"/>
      <c r="E154" s="264"/>
    </row>
    <row r="155" spans="1:6">
      <c r="A155" s="1398"/>
      <c r="B155" s="1396"/>
      <c r="C155" s="291"/>
      <c r="E155" s="264"/>
    </row>
    <row r="156" spans="1:6">
      <c r="A156" s="1398"/>
      <c r="B156" s="1396"/>
      <c r="C156" s="291"/>
      <c r="E156" s="264"/>
    </row>
    <row r="157" spans="1:6">
      <c r="A157" s="1398"/>
      <c r="B157" s="1396"/>
      <c r="C157" s="291"/>
      <c r="E157" s="264"/>
    </row>
    <row r="158" spans="1:6">
      <c r="A158" s="1398"/>
      <c r="B158" s="1396"/>
      <c r="C158" s="291"/>
      <c r="E158" s="264"/>
    </row>
    <row r="159" spans="1:6">
      <c r="A159" s="1398"/>
      <c r="B159" s="1396"/>
      <c r="C159" s="291"/>
      <c r="E159" s="264"/>
    </row>
    <row r="160" spans="1:6">
      <c r="A160" s="1398"/>
      <c r="B160" s="1396"/>
      <c r="C160" s="291"/>
      <c r="E160" s="264"/>
    </row>
    <row r="161" spans="1:5">
      <c r="A161" s="1398"/>
      <c r="B161" s="1396"/>
      <c r="C161" s="291"/>
      <c r="E161" s="264"/>
    </row>
    <row r="162" spans="1:5">
      <c r="A162" s="1398"/>
      <c r="B162" s="1396"/>
      <c r="C162" s="291"/>
      <c r="E162" s="264"/>
    </row>
    <row r="163" spans="1:5">
      <c r="A163" s="1398"/>
      <c r="B163" s="1396"/>
      <c r="C163" s="291"/>
      <c r="E163" s="264"/>
    </row>
    <row r="164" spans="1:5">
      <c r="A164" s="1398"/>
      <c r="B164" s="1396"/>
      <c r="C164" s="291"/>
      <c r="E164" s="264"/>
    </row>
    <row r="165" spans="1:5">
      <c r="A165" s="1398"/>
      <c r="B165" s="1396"/>
      <c r="C165" s="291"/>
      <c r="E165" s="264"/>
    </row>
    <row r="166" spans="1:5">
      <c r="A166" s="1398"/>
      <c r="B166" s="1396"/>
      <c r="C166" s="291"/>
      <c r="E166" s="264"/>
    </row>
    <row r="167" spans="1:5">
      <c r="A167" s="1398"/>
      <c r="B167" s="1396"/>
      <c r="C167" s="291"/>
      <c r="E167" s="264"/>
    </row>
    <row r="168" spans="1:5">
      <c r="A168" s="1398"/>
      <c r="B168" s="1396"/>
      <c r="C168" s="291"/>
      <c r="E168" s="264"/>
    </row>
    <row r="169" spans="1:5">
      <c r="A169" s="1398"/>
      <c r="B169" s="1396"/>
      <c r="C169" s="291"/>
      <c r="E169" s="264"/>
    </row>
    <row r="170" spans="1:5">
      <c r="A170" s="1398"/>
      <c r="B170" s="1396"/>
      <c r="C170" s="291"/>
      <c r="E170" s="264"/>
    </row>
    <row r="171" spans="1:5">
      <c r="A171" s="1398"/>
      <c r="B171" s="1396"/>
      <c r="C171" s="291"/>
      <c r="E171" s="264"/>
    </row>
    <row r="172" spans="1:5">
      <c r="A172" s="1398"/>
      <c r="B172" s="1396"/>
      <c r="C172" s="291"/>
      <c r="E172" s="264"/>
    </row>
    <row r="173" spans="1:5">
      <c r="A173" s="1398"/>
      <c r="B173" s="1396"/>
      <c r="C173" s="291"/>
      <c r="E173" s="264"/>
    </row>
    <row r="174" spans="1:5">
      <c r="A174" s="1398"/>
      <c r="B174" s="1396"/>
      <c r="C174" s="291"/>
      <c r="E174" s="264"/>
    </row>
    <row r="175" spans="1:5">
      <c r="A175" s="1398"/>
      <c r="B175" s="1396"/>
      <c r="C175" s="291"/>
      <c r="E175" s="264"/>
    </row>
    <row r="176" spans="1:5">
      <c r="A176" s="1398"/>
      <c r="B176" s="1396"/>
      <c r="C176" s="291"/>
      <c r="E176" s="264"/>
    </row>
    <row r="177" spans="1:9">
      <c r="A177" s="1398"/>
      <c r="B177" s="1396"/>
      <c r="C177" s="291"/>
      <c r="E177" s="264"/>
    </row>
    <row r="178" spans="1:9">
      <c r="A178" s="1400" t="s">
        <v>385</v>
      </c>
      <c r="B178" s="1401"/>
      <c r="C178" s="442">
        <f>SUM(C149:C177)</f>
        <v>0</v>
      </c>
      <c r="D178" s="292"/>
      <c r="E178" s="293"/>
    </row>
    <row r="179" spans="1:9" ht="13.5" thickBot="1">
      <c r="A179" s="1402" t="s">
        <v>386</v>
      </c>
      <c r="B179" s="1403"/>
      <c r="C179" s="443" t="e">
        <f t="array" ref="C179">INDEX('Summary (4)'!$E30:$AH30,0,MATCH(1,('Summary (4)'!$E21:$AH21="New")*('Summary (4)'!$E88:$AH88='Budget Narrative (4)'!$I$2),0))</f>
        <v>#N/A</v>
      </c>
      <c r="D179" s="270"/>
      <c r="E179" s="272"/>
    </row>
    <row r="180" spans="1:9">
      <c r="A180" s="1396" t="s">
        <v>387</v>
      </c>
      <c r="B180" s="1396"/>
      <c r="C180" s="291" t="e">
        <f>C179-C178</f>
        <v>#N/A</v>
      </c>
    </row>
    <row r="181" spans="1:9" ht="13.5" thickBot="1">
      <c r="A181" s="1396"/>
      <c r="B181" s="1396"/>
      <c r="C181" s="291"/>
    </row>
    <row r="182" spans="1:9" ht="15">
      <c r="A182" s="1410" t="s">
        <v>388</v>
      </c>
      <c r="B182" s="1411"/>
      <c r="C182" s="1411"/>
      <c r="D182" s="1411"/>
      <c r="E182" s="1411"/>
      <c r="F182" s="1411"/>
      <c r="G182" s="1411"/>
      <c r="H182" s="1411"/>
      <c r="I182" s="1412"/>
    </row>
    <row r="183" spans="1:9">
      <c r="A183" s="1399" t="s">
        <v>389</v>
      </c>
      <c r="B183" s="1399"/>
      <c r="C183" s="1399"/>
      <c r="D183" s="438" t="s">
        <v>1</v>
      </c>
      <c r="E183" s="1380" t="s">
        <v>390</v>
      </c>
      <c r="F183" s="1380"/>
      <c r="G183" s="1380" t="s">
        <v>2</v>
      </c>
      <c r="H183" s="1380"/>
      <c r="I183" s="1380"/>
    </row>
    <row r="184" spans="1:9" ht="96.75" customHeight="1">
      <c r="A184" s="1394" t="s">
        <v>391</v>
      </c>
      <c r="B184" s="1394"/>
      <c r="C184" s="1394"/>
      <c r="D184" s="439" t="s">
        <v>392</v>
      </c>
      <c r="E184" s="1381"/>
      <c r="F184" s="1381"/>
      <c r="G184" s="1384" t="s">
        <v>393</v>
      </c>
      <c r="H184" s="1385"/>
      <c r="I184" s="1386"/>
    </row>
    <row r="185" spans="1:9">
      <c r="A185" s="1394"/>
      <c r="B185" s="1394"/>
      <c r="C185" s="1394"/>
      <c r="D185" s="439" t="s">
        <v>394</v>
      </c>
      <c r="E185" s="1382" t="s">
        <v>411</v>
      </c>
      <c r="F185" s="1383"/>
      <c r="G185" s="1387"/>
      <c r="H185" s="1388"/>
      <c r="I185" s="1389"/>
    </row>
    <row r="186" spans="1:9">
      <c r="A186" s="1394"/>
      <c r="B186" s="1394"/>
      <c r="C186" s="1394"/>
      <c r="D186" s="439" t="s">
        <v>395</v>
      </c>
      <c r="E186" s="1382" t="s">
        <v>412</v>
      </c>
      <c r="F186" s="1383"/>
      <c r="G186" s="1387"/>
      <c r="H186" s="1388"/>
      <c r="I186" s="1389"/>
    </row>
    <row r="187" spans="1:9" ht="25.5">
      <c r="A187" s="1394"/>
      <c r="B187" s="1394"/>
      <c r="C187" s="1394"/>
      <c r="D187" s="439" t="s">
        <v>396</v>
      </c>
      <c r="E187" s="1382" t="s">
        <v>413</v>
      </c>
      <c r="F187" s="1383"/>
      <c r="G187" s="1387"/>
      <c r="H187" s="1388"/>
      <c r="I187" s="1389"/>
    </row>
    <row r="188" spans="1:9" ht="25.5">
      <c r="A188" s="1394"/>
      <c r="B188" s="1394"/>
      <c r="C188" s="1394"/>
      <c r="D188" s="439" t="s">
        <v>397</v>
      </c>
      <c r="E188" s="1382" t="s">
        <v>414</v>
      </c>
      <c r="F188" s="1383"/>
      <c r="G188" s="1387"/>
      <c r="H188" s="1388"/>
      <c r="I188" s="1389"/>
    </row>
    <row r="189" spans="1:9" ht="25.5">
      <c r="A189" s="1394"/>
      <c r="B189" s="1394"/>
      <c r="C189" s="1394"/>
      <c r="D189" s="439" t="s">
        <v>398</v>
      </c>
      <c r="E189" s="1382" t="s">
        <v>414</v>
      </c>
      <c r="F189" s="1383"/>
      <c r="G189" s="1387"/>
      <c r="H189" s="1388"/>
      <c r="I189" s="1389"/>
    </row>
    <row r="190" spans="1:9">
      <c r="A190" s="1394"/>
      <c r="B190" s="1394"/>
      <c r="C190" s="1394"/>
      <c r="D190" s="439" t="s">
        <v>399</v>
      </c>
      <c r="E190" s="1382" t="s">
        <v>415</v>
      </c>
      <c r="F190" s="1383"/>
      <c r="G190" s="1387"/>
      <c r="H190" s="1388"/>
      <c r="I190" s="1389"/>
    </row>
    <row r="191" spans="1:9">
      <c r="A191" s="1394"/>
      <c r="B191" s="1394"/>
      <c r="C191" s="1394"/>
      <c r="D191" s="439" t="s">
        <v>400</v>
      </c>
      <c r="E191" s="1382" t="s">
        <v>416</v>
      </c>
      <c r="F191" s="1383"/>
      <c r="G191" s="1387"/>
      <c r="H191" s="1388"/>
      <c r="I191" s="1389"/>
    </row>
    <row r="192" spans="1:9" ht="25.5">
      <c r="A192" s="1394"/>
      <c r="B192" s="1394"/>
      <c r="C192" s="1394"/>
      <c r="D192" s="439" t="s">
        <v>401</v>
      </c>
      <c r="E192" s="1382" t="s">
        <v>417</v>
      </c>
      <c r="F192" s="1383"/>
      <c r="G192" s="1390"/>
      <c r="H192" s="1391"/>
      <c r="I192" s="1392"/>
    </row>
    <row r="193" spans="1:9">
      <c r="A193" s="1394"/>
      <c r="B193" s="1394"/>
      <c r="C193" s="1394"/>
      <c r="D193" s="440"/>
      <c r="E193" s="1406"/>
      <c r="F193" s="1407"/>
      <c r="G193" s="1413"/>
      <c r="H193" s="1414"/>
      <c r="I193" s="1415"/>
    </row>
    <row r="194" spans="1:9" ht="15.75">
      <c r="A194" s="1394"/>
      <c r="B194" s="1394"/>
      <c r="C194" s="1394"/>
      <c r="D194" s="439" t="s">
        <v>402</v>
      </c>
      <c r="E194" s="1382" t="s">
        <v>418</v>
      </c>
      <c r="F194" s="1383"/>
      <c r="G194" s="1393"/>
      <c r="H194" s="1393"/>
      <c r="I194" s="1393"/>
    </row>
    <row r="195" spans="1:9" ht="28.5">
      <c r="A195" s="1394"/>
      <c r="B195" s="1394"/>
      <c r="C195" s="1394"/>
      <c r="D195" s="439" t="s">
        <v>403</v>
      </c>
      <c r="E195" s="1382" t="s">
        <v>419</v>
      </c>
      <c r="F195" s="1383"/>
      <c r="G195" s="1393"/>
      <c r="H195" s="1393"/>
      <c r="I195" s="1393"/>
    </row>
    <row r="196" spans="1:9" ht="28.5">
      <c r="A196" s="1394"/>
      <c r="B196" s="1394"/>
      <c r="C196" s="1394"/>
      <c r="D196" s="439" t="s">
        <v>404</v>
      </c>
      <c r="E196" s="1382" t="s">
        <v>420</v>
      </c>
      <c r="F196" s="1383"/>
      <c r="G196" s="1393"/>
      <c r="H196" s="1393"/>
      <c r="I196" s="1393"/>
    </row>
    <row r="197" spans="1:9" ht="25.5">
      <c r="A197" s="1394" t="s">
        <v>405</v>
      </c>
      <c r="B197" s="1394"/>
      <c r="C197" s="1394"/>
      <c r="D197" s="844" t="s">
        <v>406</v>
      </c>
      <c r="E197" s="1382" t="s">
        <v>421</v>
      </c>
      <c r="F197" s="1383"/>
      <c r="G197" s="1393"/>
      <c r="H197" s="1393"/>
      <c r="I197" s="1393"/>
    </row>
    <row r="198" spans="1:9" ht="15.75">
      <c r="A198" s="1379" t="s">
        <v>407</v>
      </c>
      <c r="B198" s="1379"/>
      <c r="C198" s="1379"/>
      <c r="D198" s="844" t="s">
        <v>408</v>
      </c>
      <c r="E198" s="1383"/>
      <c r="F198" s="1383"/>
      <c r="G198" s="1393"/>
      <c r="H198" s="1393"/>
      <c r="I198" s="1393"/>
    </row>
    <row r="199" spans="1:9">
      <c r="A199" s="1397" t="s">
        <v>409</v>
      </c>
      <c r="B199" s="1397"/>
      <c r="C199" s="1397"/>
      <c r="D199" s="1397"/>
      <c r="E199" s="1397"/>
      <c r="F199" s="1397"/>
      <c r="G199" s="1397"/>
      <c r="H199" s="1397"/>
      <c r="I199" s="1397"/>
    </row>
    <row r="200" spans="1:9">
      <c r="A200" s="1404" t="s">
        <v>410</v>
      </c>
      <c r="B200" s="1405"/>
      <c r="C200" s="1405"/>
      <c r="D200" s="1405"/>
      <c r="E200" s="1405"/>
      <c r="F200" s="1405"/>
      <c r="G200" s="1405"/>
      <c r="H200" s="1405"/>
      <c r="I200" s="1405"/>
    </row>
    <row r="201" spans="1:9">
      <c r="A201" s="843">
        <f>'Operating Detail (4)'!A160</f>
        <v>0</v>
      </c>
      <c r="B201" s="843"/>
      <c r="C201" s="291"/>
    </row>
    <row r="202" spans="1:9">
      <c r="A202" s="843">
        <f>'Operating Detail (4)'!A161</f>
        <v>0</v>
      </c>
      <c r="B202" s="843"/>
      <c r="C202" s="291"/>
    </row>
    <row r="203" spans="1:9">
      <c r="C203" s="291"/>
    </row>
    <row r="204" spans="1:9">
      <c r="C204" s="291"/>
    </row>
    <row r="205" spans="1:9">
      <c r="C205" s="291"/>
    </row>
    <row r="206" spans="1:9">
      <c r="C206" s="291"/>
    </row>
    <row r="207" spans="1:9">
      <c r="C207" s="291"/>
    </row>
    <row r="208" spans="1:9">
      <c r="C208" s="291"/>
    </row>
  </sheetData>
  <mergeCells count="161">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11:B111"/>
    <mergeCell ref="A112:B112"/>
    <mergeCell ref="A113:B113"/>
    <mergeCell ref="A114:B114"/>
    <mergeCell ref="A115:B115"/>
    <mergeCell ref="A116:B116"/>
    <mergeCell ref="A127:B127"/>
    <mergeCell ref="A128:B128"/>
    <mergeCell ref="A129:B129"/>
    <mergeCell ref="A130:B130"/>
    <mergeCell ref="A131:B131"/>
    <mergeCell ref="A122:B122"/>
    <mergeCell ref="A123:B123"/>
    <mergeCell ref="A124:B124"/>
    <mergeCell ref="A125:B125"/>
    <mergeCell ref="A126:B126"/>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s>
  <conditionalFormatting sqref="B2">
    <cfRule type="containsBlanks" dxfId="381" priority="1">
      <formula>LEN(TRIM(B2))=0</formula>
    </cfRule>
  </conditionalFormatting>
  <conditionalFormatting sqref="B4:F45 C111:E120 C122:E131 C137:E143">
    <cfRule type="expression" dxfId="380" priority="19">
      <formula>$C4=0</formula>
    </cfRule>
  </conditionalFormatting>
  <conditionalFormatting sqref="C106">
    <cfRule type="expression" dxfId="379" priority="17">
      <formula>$A106=0</formula>
    </cfRule>
  </conditionalFormatting>
  <conditionalFormatting sqref="C133">
    <cfRule type="expression" dxfId="378" priority="16">
      <formula>$A133=0</formula>
    </cfRule>
  </conditionalFormatting>
  <conditionalFormatting sqref="C145">
    <cfRule type="expression" dxfId="377" priority="15">
      <formula>$A145=0</formula>
    </cfRule>
  </conditionalFormatting>
  <conditionalFormatting sqref="C179">
    <cfRule type="expression" dxfId="376" priority="9">
      <formula>$C179=0</formula>
    </cfRule>
  </conditionalFormatting>
  <conditionalFormatting sqref="C180">
    <cfRule type="cellIs" dxfId="375" priority="8" operator="notBetween">
      <formula>-2</formula>
      <formula>2</formula>
    </cfRule>
  </conditionalFormatting>
  <conditionalFormatting sqref="C51:E92">
    <cfRule type="expression" dxfId="374" priority="4">
      <formula>$C51=0</formula>
    </cfRule>
  </conditionalFormatting>
  <conditionalFormatting sqref="C94:E105">
    <cfRule type="expression" dxfId="373" priority="2">
      <formula>$C94=0</formula>
    </cfRule>
  </conditionalFormatting>
  <conditionalFormatting sqref="C149:E177">
    <cfRule type="expression" dxfId="372" priority="10">
      <formula>$C149=0</formula>
    </cfRule>
  </conditionalFormatting>
  <conditionalFormatting sqref="D51:E92">
    <cfRule type="containsBlanks" dxfId="371" priority="5">
      <formula>LEN(TRIM(D51))=0</formula>
    </cfRule>
  </conditionalFormatting>
  <conditionalFormatting sqref="D94:E104">
    <cfRule type="containsBlanks" dxfId="370" priority="3">
      <formula>LEN(TRIM(D94))=0</formula>
    </cfRule>
  </conditionalFormatting>
  <conditionalFormatting sqref="D149:E177">
    <cfRule type="containsBlanks" dxfId="369" priority="11">
      <formula>LEN(TRIM(D149))=0</formula>
    </cfRule>
  </conditionalFormatting>
  <conditionalFormatting sqref="D4:F45 D111:E120 D122:E131 D137:E143">
    <cfRule type="containsBlanks" dxfId="368" priority="20">
      <formula>LEN(TRIM(D4))=0</formula>
    </cfRule>
  </conditionalFormatting>
  <hyperlinks>
    <hyperlink ref="A200" r:id="rId1" xr:uid="{00000000-0004-0000-12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E9DE267F-85A6-4E3E-8D40-4CA75C97A91C}">
          <x14:formula1>
            <xm:f>'Dropdown Lists'!$F$2:$F$30</xm:f>
          </x14:formula1>
          <xm:sqref>B2:C2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M93"/>
  <sheetViews>
    <sheetView showGridLines="0" topLeftCell="A3" zoomScaleNormal="100" workbookViewId="0">
      <pane xSplit="4" topLeftCell="E1" activePane="topRight" state="frozen"/>
      <selection activeCell="A67" sqref="A67:N67"/>
      <selection pane="topRight" activeCell="A67" sqref="A67:N67"/>
    </sheetView>
  </sheetViews>
  <sheetFormatPr defaultColWidth="11.42578125" defaultRowHeight="15.75" outlineLevelCol="1"/>
  <cols>
    <col min="1" max="1" width="17.5703125" style="56" customWidth="1"/>
    <col min="2" max="3" width="15.42578125" style="56" customWidth="1"/>
    <col min="4" max="4" width="13.42578125" style="56" customWidth="1"/>
    <col min="5"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2" width="16.5703125" style="56" customWidth="1"/>
    <col min="23" max="24" width="16.5703125" style="56" customWidth="1" outlineLevel="1"/>
    <col min="25"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257</v>
      </c>
      <c r="B1" s="55"/>
      <c r="C1" s="55"/>
      <c r="D1" s="55"/>
    </row>
    <row r="2" spans="1:29" ht="15" customHeight="1">
      <c r="A2" s="55" t="s">
        <v>258</v>
      </c>
      <c r="B2" s="55"/>
      <c r="C2" s="55"/>
      <c r="D2" s="55"/>
    </row>
    <row r="3" spans="1:29">
      <c r="A3" s="57" t="s">
        <v>259</v>
      </c>
      <c r="B3" s="834">
        <f>'+ Summary (1)'!B3</f>
        <v>0</v>
      </c>
      <c r="E3" s="55"/>
    </row>
    <row r="4" spans="1:29" ht="28.5" customHeight="1">
      <c r="A4" s="229" t="s">
        <v>260</v>
      </c>
      <c r="B4" s="230" t="s">
        <v>261</v>
      </c>
      <c r="C4" s="230" t="s">
        <v>262</v>
      </c>
      <c r="D4" s="230" t="s">
        <v>263</v>
      </c>
      <c r="E4" s="55"/>
    </row>
    <row r="5" spans="1:29">
      <c r="A5" s="58" t="s">
        <v>264</v>
      </c>
      <c r="B5" s="834">
        <f>'+ Summary (1)'!B5</f>
        <v>45323</v>
      </c>
      <c r="C5" s="834">
        <f>'+ Summary (1)'!C5</f>
        <v>45688</v>
      </c>
      <c r="D5" s="829">
        <f>ROUNDUP(YEARFRAC(B5,C5),0)</f>
        <v>1</v>
      </c>
    </row>
    <row r="6" spans="1:29">
      <c r="A6" s="58" t="s">
        <v>265</v>
      </c>
      <c r="B6" s="834">
        <f>B5</f>
        <v>45323</v>
      </c>
      <c r="C6" s="834">
        <f>'+ Summary (1)'!C6</f>
        <v>45688</v>
      </c>
      <c r="D6" s="829">
        <f>ROUNDUP(YEARFRAC(B6,C6),0)</f>
        <v>1</v>
      </c>
    </row>
    <row r="7" spans="1:29" ht="15.75" customHeight="1">
      <c r="A7" s="60" t="s">
        <v>292</v>
      </c>
      <c r="B7" s="1122">
        <f>'+ Summary (1)'!B7</f>
        <v>0</v>
      </c>
      <c r="C7" s="1084">
        <f>'+ Summary (1)'!C7</f>
        <v>0</v>
      </c>
      <c r="D7" s="1123">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285</v>
      </c>
      <c r="B8" s="1067" t="str">
        <f>'+ Summary (1)'!B8</f>
        <v>Hot Meals for Alternative Shelter Sites</v>
      </c>
      <c r="C8" s="1068">
        <f>'+ Summary (1)'!C8</f>
        <v>0</v>
      </c>
      <c r="D8" s="1433">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293</v>
      </c>
      <c r="B9" s="987">
        <f>'+ Summary (1)'!B9</f>
        <v>0</v>
      </c>
      <c r="C9" s="987">
        <f>'+ Summary (1)'!C9</f>
        <v>0</v>
      </c>
      <c r="D9" s="987">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987" t="str">
        <f>'+ Summary (1)'!B10</f>
        <v>New Agreement</v>
      </c>
      <c r="C10" s="987">
        <f>'+ Summary (1)'!C10</f>
        <v>0</v>
      </c>
      <c r="D10" s="987">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294</v>
      </c>
      <c r="B11" s="1124">
        <f>'+ Summary (1)'!B11</f>
        <v>45323</v>
      </c>
      <c r="C11" s="1124">
        <f>'+ Summary (1)'!C11</f>
        <v>0</v>
      </c>
      <c r="D11" s="1124">
        <f>'+ Summary (1)'!D11</f>
        <v>0</v>
      </c>
    </row>
    <row r="12" spans="1:29">
      <c r="A12" s="57" t="s">
        <v>325</v>
      </c>
      <c r="B12" s="1447"/>
      <c r="C12" s="1448"/>
      <c r="D12" s="1449"/>
    </row>
    <row r="13" spans="1:29">
      <c r="A13" s="55"/>
      <c r="B13" s="233" t="s">
        <v>297</v>
      </c>
      <c r="C13" s="473" t="s">
        <v>298</v>
      </c>
      <c r="D13" s="1126">
        <f>'+ Summary (1)'!D13:D16</f>
        <v>0</v>
      </c>
    </row>
    <row r="14" spans="1:29">
      <c r="A14" s="57" t="s">
        <v>299</v>
      </c>
      <c r="B14" s="319">
        <f>AI53</f>
        <v>0</v>
      </c>
      <c r="C14" s="319">
        <f>AK53</f>
        <v>0</v>
      </c>
      <c r="D14" s="1127"/>
    </row>
    <row r="15" spans="1:29" ht="18.75" customHeight="1">
      <c r="A15" s="57" t="s">
        <v>300</v>
      </c>
      <c r="B15" s="320">
        <f>'Summary (ALL Budgets)'!B15</f>
        <v>0</v>
      </c>
      <c r="C15" s="320">
        <f>'Summary (ALL Budgets)'!C15</f>
        <v>0</v>
      </c>
      <c r="D15" s="1127"/>
    </row>
    <row r="16" spans="1:29" s="55" customFormat="1" ht="18.75" customHeight="1">
      <c r="A16" s="231" t="s">
        <v>301</v>
      </c>
      <c r="B16" s="320">
        <f>'+ Summary (1)'!B16</f>
        <v>0</v>
      </c>
      <c r="C16" s="320">
        <f>'Summary (ALL Budgets)'!C16</f>
        <v>0</v>
      </c>
      <c r="D16" s="1128"/>
    </row>
    <row r="17" spans="1:38" s="854" customFormat="1" ht="18.75" customHeight="1" thickBot="1">
      <c r="A17" s="850"/>
      <c r="B17" s="850"/>
      <c r="C17" s="850"/>
      <c r="D17" s="850"/>
      <c r="E17" s="1166" t="str">
        <f>IF((AND(F87&gt;$D$5,F87&lt;=$D$6)),"EXTENSION YEAR"," ")</f>
        <v xml:space="preserve"> </v>
      </c>
      <c r="F17" s="1166"/>
      <c r="G17" s="1166"/>
      <c r="H17" s="1166" t="str">
        <f>IF((AND(I87&gt;$D$5,I87&lt;=$D$6)),"EXTENSION YEAR"," ")</f>
        <v xml:space="preserve"> </v>
      </c>
      <c r="I17" s="1166"/>
      <c r="J17" s="1166"/>
      <c r="K17" s="1166" t="str">
        <f>IF((AND(L87&gt;$D$5,L87&lt;=$D$6)),"EXTENSION YEAR"," ")</f>
        <v xml:space="preserve"> </v>
      </c>
      <c r="L17" s="1166"/>
      <c r="M17" s="1166"/>
      <c r="N17" s="1166" t="str">
        <f>IF((AND(O87&gt;$D$5,O87&lt;=$D$6)),"EXTENSION YEAR"," ")</f>
        <v xml:space="preserve"> </v>
      </c>
      <c r="O17" s="1166"/>
      <c r="P17" s="1166"/>
      <c r="Q17" s="1166" t="str">
        <f>IF((AND(R87&gt;$D$5,R87&lt;=$D$6)),"EXTENSION YEAR"," ")</f>
        <v xml:space="preserve"> </v>
      </c>
      <c r="R17" s="1166"/>
      <c r="S17" s="1166"/>
      <c r="T17" s="1166" t="str">
        <f>IF((AND(U87&gt;$D$5,U87&lt;=$D$6)),"EXTENSION YEAR"," ")</f>
        <v xml:space="preserve"> </v>
      </c>
      <c r="U17" s="1166"/>
      <c r="V17" s="1166"/>
      <c r="W17" s="1166" t="str">
        <f>IF((AND(X87&gt;$D$5,X87&lt;=$D$6)),"EXTENSION YEAR"," ")</f>
        <v xml:space="preserve"> </v>
      </c>
      <c r="X17" s="1166"/>
      <c r="Y17" s="1166"/>
      <c r="Z17" s="1166" t="str">
        <f>IF((AND(AA87&gt;$D$5,AA87&lt;=$D$6)),"EXTENSION YEAR"," ")</f>
        <v xml:space="preserve"> </v>
      </c>
      <c r="AA17" s="1166"/>
      <c r="AB17" s="1166"/>
      <c r="AC17" s="1166" t="str">
        <f>IF((AND(AD87&gt;$D$5,AD87&lt;=$D$6)),"EXTENSION YEAR"," ")</f>
        <v xml:space="preserve"> </v>
      </c>
      <c r="AD17" s="1166"/>
      <c r="AE17" s="1166"/>
      <c r="AF17" s="1166" t="str">
        <f>IF((AND(AG87&gt;$D$5,AG87&lt;=$D$6)),"EXTENSION YEAR"," ")</f>
        <v xml:space="preserve"> </v>
      </c>
      <c r="AG17" s="1166"/>
      <c r="AH17" s="1166"/>
      <c r="AI17" s="853"/>
      <c r="AJ17" s="853"/>
      <c r="AK17" s="853"/>
    </row>
    <row r="18" spans="1:38" s="100" customFormat="1" ht="18.75" customHeight="1">
      <c r="E18" s="1029" t="s">
        <v>275</v>
      </c>
      <c r="F18" s="1030"/>
      <c r="G18" s="1031"/>
      <c r="H18" s="1033" t="s">
        <v>276</v>
      </c>
      <c r="I18" s="1033"/>
      <c r="J18" s="1034"/>
      <c r="K18" s="1036" t="s">
        <v>277</v>
      </c>
      <c r="L18" s="1036"/>
      <c r="M18" s="1036"/>
      <c r="N18" s="1038" t="s">
        <v>278</v>
      </c>
      <c r="O18" s="1039"/>
      <c r="P18" s="1040"/>
      <c r="Q18" s="1041" t="s">
        <v>279</v>
      </c>
      <c r="R18" s="1042"/>
      <c r="S18" s="1043"/>
      <c r="T18" s="1044" t="s">
        <v>280</v>
      </c>
      <c r="U18" s="1044"/>
      <c r="V18" s="1044"/>
      <c r="W18" s="1002" t="s">
        <v>281</v>
      </c>
      <c r="X18" s="1003"/>
      <c r="Y18" s="1004"/>
      <c r="Z18" s="1005" t="s">
        <v>282</v>
      </c>
      <c r="AA18" s="1006"/>
      <c r="AB18" s="1007"/>
      <c r="AC18" s="1008" t="s">
        <v>283</v>
      </c>
      <c r="AD18" s="1009"/>
      <c r="AE18" s="1010"/>
      <c r="AF18" s="1011" t="s">
        <v>284</v>
      </c>
      <c r="AG18" s="1012"/>
      <c r="AH18" s="1012"/>
      <c r="AI18" s="1173" t="s">
        <v>302</v>
      </c>
      <c r="AJ18" s="1174"/>
      <c r="AK18" s="1175"/>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80" t="str">
        <f>CONCATENATE(AI92," - ",AI93)</f>
        <v>2/1/2024 - 1/31/2025</v>
      </c>
      <c r="AJ19" s="878" t="str">
        <f>CONCATENATE(AJ92," - ",AJ93)</f>
        <v>2/1/2024 - 1/31/2025</v>
      </c>
      <c r="AK19" s="879" t="str">
        <f>CONCATENATE(AK92," - ",AK93)</f>
        <v>2/1/2024 - 1/31/2025</v>
      </c>
    </row>
    <row r="20" spans="1:38">
      <c r="A20" s="121"/>
      <c r="B20" s="121"/>
      <c r="C20" s="121"/>
      <c r="D20" s="121"/>
      <c r="E20" s="550" t="str">
        <f>_xlfn.CONCAT(ROUND(YEARFRAC(E88,E89),0)*12," Months")</f>
        <v>12 Months</v>
      </c>
      <c r="F20" s="101" t="str">
        <f t="shared" ref="F20:AH20" si="1">_xlfn.CONCAT(ROUND(YEARFRAC(F88,F89),0)*12,"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167" t="str">
        <f>IF($B$10="New Agreement","","Current")</f>
        <v/>
      </c>
      <c r="AJ20" s="1171" t="str">
        <f>'+ Summary (1)'!AJ20</f>
        <v xml:space="preserve"> </v>
      </c>
      <c r="AK20" s="1169" t="str">
        <f>'+ Summary (1)'!AK20</f>
        <v>New</v>
      </c>
    </row>
    <row r="21" spans="1:38">
      <c r="A21" s="121"/>
      <c r="B21" s="121"/>
      <c r="C21" s="121"/>
      <c r="D21" s="121"/>
      <c r="E21" s="518" t="str">
        <f>IF($B$10="New Agreement","","Current")</f>
        <v/>
      </c>
      <c r="F21" s="101" t="str">
        <f>'+ Summary (1)'!F21</f>
        <v xml:space="preserve"> </v>
      </c>
      <c r="G21" s="463" t="s">
        <v>298</v>
      </c>
      <c r="H21" s="533" t="str">
        <f>'+ Summary (1)'!H21</f>
        <v/>
      </c>
      <c r="I21" s="102" t="str">
        <f>'+ Summary (1)'!I21</f>
        <v xml:space="preserve"> </v>
      </c>
      <c r="J21" s="495" t="s">
        <v>298</v>
      </c>
      <c r="K21" s="496" t="str">
        <f>'+ Summary (1)'!K21</f>
        <v/>
      </c>
      <c r="L21" s="104" t="str">
        <f>'+ Summary (1)'!L21</f>
        <v xml:space="preserve"> </v>
      </c>
      <c r="M21" s="498" t="s">
        <v>298</v>
      </c>
      <c r="N21" s="499" t="str">
        <f>'+ Summary (1)'!N21</f>
        <v/>
      </c>
      <c r="O21" s="107" t="str">
        <f>'+ Summary (1)'!O21</f>
        <v xml:space="preserve"> </v>
      </c>
      <c r="P21" s="501" t="s">
        <v>298</v>
      </c>
      <c r="Q21" s="502" t="str">
        <f>'+ Summary (1)'!Q21</f>
        <v/>
      </c>
      <c r="R21" s="109" t="str">
        <f>'+ Summary (1)'!R21</f>
        <v xml:space="preserve"> </v>
      </c>
      <c r="S21" s="504" t="s">
        <v>298</v>
      </c>
      <c r="T21" s="505" t="str">
        <f>'+ Summary (1)'!T21</f>
        <v/>
      </c>
      <c r="U21" s="110" t="str">
        <f>'+ Summary (1)'!U21</f>
        <v xml:space="preserve"> </v>
      </c>
      <c r="V21" s="507" t="s">
        <v>298</v>
      </c>
      <c r="W21" s="508" t="str">
        <f>'+ Summary (1)'!W21</f>
        <v/>
      </c>
      <c r="X21" s="113" t="str">
        <f>'+ Summary (1)'!X21</f>
        <v xml:space="preserve"> </v>
      </c>
      <c r="Y21" s="510" t="s">
        <v>298</v>
      </c>
      <c r="Z21" s="511" t="str">
        <f>'+ Summary (1)'!Z21</f>
        <v/>
      </c>
      <c r="AA21" s="115" t="str">
        <f>'+ Summary (1)'!AA21</f>
        <v xml:space="preserve"> </v>
      </c>
      <c r="AB21" s="513" t="s">
        <v>298</v>
      </c>
      <c r="AC21" s="514" t="str">
        <f>'+ Summary (1)'!AC21</f>
        <v/>
      </c>
      <c r="AD21" s="117" t="str">
        <f>'+ Summary (1)'!AD21</f>
        <v xml:space="preserve"> </v>
      </c>
      <c r="AE21" s="516" t="s">
        <v>298</v>
      </c>
      <c r="AF21" s="517" t="str">
        <f>IF($B$10="New Agreement","","Current")</f>
        <v/>
      </c>
      <c r="AG21" s="119" t="str">
        <f>'+ Summary (1)'!AG21</f>
        <v xml:space="preserve"> </v>
      </c>
      <c r="AH21" s="877" t="s">
        <v>298</v>
      </c>
      <c r="AI21" s="1168"/>
      <c r="AJ21" s="1172"/>
      <c r="AK21" s="1170"/>
    </row>
    <row r="22" spans="1:38">
      <c r="A22" s="1129" t="s">
        <v>303</v>
      </c>
      <c r="B22" s="1113"/>
      <c r="C22" s="1113"/>
      <c r="D22" s="1113"/>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995" t="s">
        <v>304</v>
      </c>
      <c r="B23" s="993"/>
      <c r="C23" s="993"/>
      <c r="D23" s="993"/>
      <c r="E23" s="81">
        <f>'Salary Detail (5)'!G61</f>
        <v>0</v>
      </c>
      <c r="F23" s="80">
        <f>'Salary Detail (5)'!H61</f>
        <v>0</v>
      </c>
      <c r="G23" s="333">
        <f>'Salary Detail (5)'!I61</f>
        <v>0</v>
      </c>
      <c r="H23" s="155">
        <f>'Salary Detail (5)'!N61</f>
        <v>0</v>
      </c>
      <c r="I23" s="80">
        <f>'Salary Detail (5)'!O61</f>
        <v>0</v>
      </c>
      <c r="J23" s="333">
        <f>'Salary Detail (5)'!P61</f>
        <v>0</v>
      </c>
      <c r="K23" s="155">
        <f>'Salary Detail (5)'!U61</f>
        <v>0</v>
      </c>
      <c r="L23" s="80">
        <f>'Salary Detail (5)'!V61</f>
        <v>0</v>
      </c>
      <c r="M23" s="332">
        <f>'Salary Detail (5)'!W61</f>
        <v>0</v>
      </c>
      <c r="N23" s="81">
        <f>'Salary Detail (5)'!AB61</f>
        <v>0</v>
      </c>
      <c r="O23" s="80">
        <f>'Salary Detail (5)'!AC61</f>
        <v>0</v>
      </c>
      <c r="P23" s="333">
        <f>'Salary Detail (5)'!AD61</f>
        <v>0</v>
      </c>
      <c r="Q23" s="81">
        <f>'Salary Detail (5)'!AI61</f>
        <v>0</v>
      </c>
      <c r="R23" s="80">
        <f>'Salary Detail (5)'!AJ61</f>
        <v>0</v>
      </c>
      <c r="S23" s="333">
        <f>'Salary Detail (5)'!AK61</f>
        <v>0</v>
      </c>
      <c r="T23" s="155">
        <f>'Salary Detail (5)'!AP61</f>
        <v>0</v>
      </c>
      <c r="U23" s="80">
        <f>'Salary Detail (5)'!AQ61</f>
        <v>0</v>
      </c>
      <c r="V23" s="332">
        <f>'Salary Detail (5)'!AR61</f>
        <v>0</v>
      </c>
      <c r="W23" s="81">
        <f>'Salary Detail (5)'!AW61</f>
        <v>0</v>
      </c>
      <c r="X23" s="80">
        <f>'Salary Detail (5)'!AX61</f>
        <v>0</v>
      </c>
      <c r="Y23" s="333">
        <f>'Salary Detail (5)'!AY61</f>
        <v>0</v>
      </c>
      <c r="Z23" s="81">
        <f>'Salary Detail (5)'!BD61</f>
        <v>0</v>
      </c>
      <c r="AA23" s="80">
        <f>'Salary Detail (5)'!BE61</f>
        <v>0</v>
      </c>
      <c r="AB23" s="333">
        <f>'Salary Detail (5)'!BF61</f>
        <v>0</v>
      </c>
      <c r="AC23" s="81">
        <f>'Salary Detail (5)'!BK61</f>
        <v>0</v>
      </c>
      <c r="AD23" s="80">
        <f>'Salary Detail (5)'!BL61</f>
        <v>0</v>
      </c>
      <c r="AE23" s="333">
        <f>'Salary Detail (5)'!BM61</f>
        <v>0</v>
      </c>
      <c r="AF23" s="81">
        <f>'Salary Detail (5)'!BR61</f>
        <v>0</v>
      </c>
      <c r="AG23" s="80">
        <f>'Salary Detail (5)'!BS61</f>
        <v>0</v>
      </c>
      <c r="AH23" s="333">
        <f>'Salary Detail (5)'!BT61</f>
        <v>0</v>
      </c>
      <c r="AI23" s="321">
        <f t="shared" ref="AI23:AK25" si="2">SUM(E23,H23,K23,N23,Q23,T23,W23,Z23,AC23,AF23)</f>
        <v>0</v>
      </c>
      <c r="AJ23" s="322">
        <f t="shared" si="2"/>
        <v>0</v>
      </c>
      <c r="AK23" s="71">
        <f t="shared" si="2"/>
        <v>0</v>
      </c>
    </row>
    <row r="24" spans="1:38">
      <c r="A24" s="993" t="s">
        <v>326</v>
      </c>
      <c r="B24" s="993"/>
      <c r="C24" s="993"/>
      <c r="D24" s="993"/>
      <c r="E24" s="61">
        <f>'Operating Detail (5)'!C68</f>
        <v>0</v>
      </c>
      <c r="F24" s="62">
        <f>'Operating Detail (5)'!D68</f>
        <v>0</v>
      </c>
      <c r="G24" s="334">
        <f>'Operating Detail (5)'!E68</f>
        <v>0</v>
      </c>
      <c r="H24" s="156">
        <f>'Operating Detail (5)'!F68</f>
        <v>0</v>
      </c>
      <c r="I24" s="62">
        <f>'Operating Detail (5)'!G68</f>
        <v>0</v>
      </c>
      <c r="J24" s="334">
        <f>'Operating Detail (5)'!H68</f>
        <v>0</v>
      </c>
      <c r="K24" s="156">
        <f>'Operating Detail (5)'!I68</f>
        <v>0</v>
      </c>
      <c r="L24" s="62">
        <f>'Operating Detail (5)'!J68</f>
        <v>0</v>
      </c>
      <c r="M24" s="323">
        <f>'Operating Detail (5)'!K68</f>
        <v>0</v>
      </c>
      <c r="N24" s="61">
        <f>'Operating Detail (5)'!L68</f>
        <v>0</v>
      </c>
      <c r="O24" s="62">
        <f>'Operating Detail (5)'!M68</f>
        <v>0</v>
      </c>
      <c r="P24" s="334">
        <f>'Operating Detail (5)'!N68</f>
        <v>0</v>
      </c>
      <c r="Q24" s="61">
        <f>'Operating Detail (5)'!O68</f>
        <v>0</v>
      </c>
      <c r="R24" s="62">
        <f>'Operating Detail (5)'!P68</f>
        <v>0</v>
      </c>
      <c r="S24" s="334">
        <f>'Operating Detail (5)'!Q68</f>
        <v>0</v>
      </c>
      <c r="T24" s="156">
        <f>'Operating Detail (5)'!R68</f>
        <v>0</v>
      </c>
      <c r="U24" s="62">
        <f>'Operating Detail (5)'!S68</f>
        <v>0</v>
      </c>
      <c r="V24" s="323">
        <f>'Operating Detail (5)'!T68</f>
        <v>0</v>
      </c>
      <c r="W24" s="61">
        <f>'Operating Detail (5)'!U68</f>
        <v>0</v>
      </c>
      <c r="X24" s="62">
        <f>'Operating Detail (5)'!V68</f>
        <v>0</v>
      </c>
      <c r="Y24" s="334">
        <f>'Operating Detail (5)'!W68</f>
        <v>0</v>
      </c>
      <c r="Z24" s="61">
        <f>'Operating Detail (5)'!X68</f>
        <v>0</v>
      </c>
      <c r="AA24" s="62">
        <f>'Operating Detail (5)'!Y68</f>
        <v>0</v>
      </c>
      <c r="AB24" s="334">
        <f>'Operating Detail (5)'!Z68</f>
        <v>0</v>
      </c>
      <c r="AC24" s="61">
        <f>'Operating Detail (5)'!AA68</f>
        <v>0</v>
      </c>
      <c r="AD24" s="62">
        <f>'Operating Detail (5)'!AB68</f>
        <v>0</v>
      </c>
      <c r="AE24" s="334">
        <f>'Operating Detail (5)'!AC68</f>
        <v>0</v>
      </c>
      <c r="AF24" s="61">
        <f>'Operating Detail (5)'!AD68</f>
        <v>0</v>
      </c>
      <c r="AG24" s="62">
        <f>'Operating Detail (5)'!AE68</f>
        <v>0</v>
      </c>
      <c r="AH24" s="334">
        <f>'Operating Detail (5)'!AF68</f>
        <v>0</v>
      </c>
      <c r="AI24" s="323">
        <f t="shared" si="2"/>
        <v>0</v>
      </c>
      <c r="AJ24" s="324">
        <f t="shared" si="2"/>
        <v>0</v>
      </c>
      <c r="AK24" s="63">
        <f t="shared" si="2"/>
        <v>0</v>
      </c>
      <c r="AL24" s="64"/>
    </row>
    <row r="25" spans="1:38" s="65" customFormat="1">
      <c r="A25" s="993" t="s">
        <v>306</v>
      </c>
      <c r="B25" s="993"/>
      <c r="C25" s="993"/>
      <c r="D25" s="993"/>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32" t="s">
        <v>307</v>
      </c>
      <c r="B26" s="1132"/>
      <c r="C26" s="1132"/>
      <c r="D26" s="1132"/>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166"/>
      <c r="AJ26" s="127"/>
      <c r="AK26" s="128"/>
    </row>
    <row r="27" spans="1:38">
      <c r="A27" s="993" t="s">
        <v>327</v>
      </c>
      <c r="B27" s="993"/>
      <c r="C27" s="993"/>
      <c r="D27" s="993"/>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27" si="4">SUM(E27,H27,K27,N27,Q27,T27,W27,Z27,AC27,AF27)</f>
        <v>0</v>
      </c>
      <c r="AJ27" s="324">
        <f t="shared" si="4"/>
        <v>0</v>
      </c>
      <c r="AK27" s="63">
        <f t="shared" si="4"/>
        <v>0</v>
      </c>
    </row>
    <row r="28" spans="1:38">
      <c r="A28" s="993" t="s">
        <v>309</v>
      </c>
      <c r="B28" s="993"/>
      <c r="C28" s="993"/>
      <c r="D28" s="993"/>
      <c r="E28" s="335">
        <f>'Operating Detail (5)'!C93</f>
        <v>0</v>
      </c>
      <c r="F28" s="336">
        <f>'Operating Detail (5)'!D93</f>
        <v>0</v>
      </c>
      <c r="G28" s="338">
        <f>'Operating Detail (5)'!E93</f>
        <v>0</v>
      </c>
      <c r="H28" s="339">
        <f>'Operating Detail (5)'!F93</f>
        <v>0</v>
      </c>
      <c r="I28" s="336">
        <f>'Operating Detail (5)'!G93</f>
        <v>0</v>
      </c>
      <c r="J28" s="338">
        <f>'Operating Detail (5)'!H93</f>
        <v>0</v>
      </c>
      <c r="K28" s="339">
        <f>'Operating Detail (5)'!I93</f>
        <v>0</v>
      </c>
      <c r="L28" s="336">
        <f>'Operating Detail (5)'!J93</f>
        <v>0</v>
      </c>
      <c r="M28" s="337">
        <f>'Operating Detail (5)'!K93</f>
        <v>0</v>
      </c>
      <c r="N28" s="335">
        <f>'Operating Detail (5)'!L93</f>
        <v>0</v>
      </c>
      <c r="O28" s="336">
        <f>'Operating Detail (5)'!M93</f>
        <v>0</v>
      </c>
      <c r="P28" s="338">
        <f>'Operating Detail (5)'!N93</f>
        <v>0</v>
      </c>
      <c r="Q28" s="335">
        <f>'Operating Detail (5)'!O93</f>
        <v>0</v>
      </c>
      <c r="R28" s="336">
        <f>'Operating Detail (5)'!P93</f>
        <v>0</v>
      </c>
      <c r="S28" s="338">
        <f>'Operating Detail (5)'!Q93</f>
        <v>0</v>
      </c>
      <c r="T28" s="339">
        <f>'Operating Detail (5)'!R93</f>
        <v>0</v>
      </c>
      <c r="U28" s="336">
        <f>'Operating Detail (5)'!S93</f>
        <v>0</v>
      </c>
      <c r="V28" s="337">
        <f>'Operating Detail (5)'!T93</f>
        <v>0</v>
      </c>
      <c r="W28" s="335">
        <f>'Operating Detail (5)'!U93</f>
        <v>0</v>
      </c>
      <c r="X28" s="336">
        <f>'Operating Detail (5)'!V93</f>
        <v>0</v>
      </c>
      <c r="Y28" s="338">
        <f>'Operating Detail (5)'!W93</f>
        <v>0</v>
      </c>
      <c r="Z28" s="335">
        <f>'Operating Detail (5)'!X93</f>
        <v>0</v>
      </c>
      <c r="AA28" s="336">
        <f>'Operating Detail (5)'!Y93</f>
        <v>0</v>
      </c>
      <c r="AB28" s="338">
        <f>'Operating Detail (5)'!Z93</f>
        <v>0</v>
      </c>
      <c r="AC28" s="335">
        <f>'Operating Detail (5)'!AA93</f>
        <v>0</v>
      </c>
      <c r="AD28" s="336">
        <f>'Operating Detail (5)'!AB93</f>
        <v>0</v>
      </c>
      <c r="AE28" s="338">
        <f>'Operating Detail (5)'!AC93</f>
        <v>0</v>
      </c>
      <c r="AF28" s="335">
        <f>'Operating Detail (5)'!AD93</f>
        <v>0</v>
      </c>
      <c r="AG28" s="336">
        <f>'Operating Detail (5)'!AE93</f>
        <v>0</v>
      </c>
      <c r="AH28" s="338">
        <f>'Operating Detail (5)'!AF93</f>
        <v>0</v>
      </c>
      <c r="AI28" s="323">
        <f t="shared" ref="AI28:AK30" si="5">SUM(E28,H28,K28,N28,Q28,T28,W28,Z28,AC28,AF28)</f>
        <v>0</v>
      </c>
      <c r="AJ28" s="324">
        <f t="shared" si="5"/>
        <v>0</v>
      </c>
      <c r="AK28" s="63">
        <f t="shared" si="5"/>
        <v>0</v>
      </c>
    </row>
    <row r="29" spans="1:38">
      <c r="A29" s="993" t="s">
        <v>328</v>
      </c>
      <c r="B29" s="993"/>
      <c r="C29" s="993"/>
      <c r="D29" s="993"/>
      <c r="E29" s="340">
        <f>'Operating Detail (5)'!C104</f>
        <v>0</v>
      </c>
      <c r="F29" s="336">
        <f>'Operating Detail (5)'!D104</f>
        <v>0</v>
      </c>
      <c r="G29" s="338">
        <f>'Operating Detail (5)'!E104</f>
        <v>0</v>
      </c>
      <c r="H29" s="341">
        <f>'Operating Detail (5)'!F104</f>
        <v>0</v>
      </c>
      <c r="I29" s="336">
        <f>'Operating Detail (5)'!G104</f>
        <v>0</v>
      </c>
      <c r="J29" s="338">
        <f>'Operating Detail (5)'!H104</f>
        <v>0</v>
      </c>
      <c r="K29" s="341">
        <f>'Operating Detail (5)'!I104</f>
        <v>0</v>
      </c>
      <c r="L29" s="336">
        <f>'Operating Detail (5)'!J104</f>
        <v>0</v>
      </c>
      <c r="M29" s="337">
        <f>'Operating Detail (5)'!K104</f>
        <v>0</v>
      </c>
      <c r="N29" s="340">
        <f>'Operating Detail (5)'!L104</f>
        <v>0</v>
      </c>
      <c r="O29" s="336">
        <f>'Operating Detail (5)'!M104</f>
        <v>0</v>
      </c>
      <c r="P29" s="338">
        <f>'Operating Detail (5)'!N104</f>
        <v>0</v>
      </c>
      <c r="Q29" s="340">
        <f>'Operating Detail (5)'!O104</f>
        <v>0</v>
      </c>
      <c r="R29" s="336">
        <f>'Operating Detail (5)'!P104</f>
        <v>0</v>
      </c>
      <c r="S29" s="338">
        <f>'Operating Detail (5)'!Q104</f>
        <v>0</v>
      </c>
      <c r="T29" s="341">
        <f>'Operating Detail (5)'!R104</f>
        <v>0</v>
      </c>
      <c r="U29" s="336">
        <f>'Operating Detail (5)'!S104</f>
        <v>0</v>
      </c>
      <c r="V29" s="337">
        <f>'Operating Detail (5)'!T104</f>
        <v>0</v>
      </c>
      <c r="W29" s="340">
        <f>'Operating Detail (5)'!U104</f>
        <v>0</v>
      </c>
      <c r="X29" s="336">
        <f>'Operating Detail (5)'!V104</f>
        <v>0</v>
      </c>
      <c r="Y29" s="338">
        <f>'Operating Detail (5)'!W104</f>
        <v>0</v>
      </c>
      <c r="Z29" s="340">
        <f>'Operating Detail (5)'!X104</f>
        <v>0</v>
      </c>
      <c r="AA29" s="336">
        <f>'Operating Detail (5)'!Y104</f>
        <v>0</v>
      </c>
      <c r="AB29" s="338">
        <f>'Operating Detail (5)'!Z104</f>
        <v>0</v>
      </c>
      <c r="AC29" s="340">
        <f>'Operating Detail (5)'!AA104</f>
        <v>0</v>
      </c>
      <c r="AD29" s="336">
        <f>'Operating Detail (5)'!AB104</f>
        <v>0</v>
      </c>
      <c r="AE29" s="338">
        <f>'Operating Detail (5)'!AC104</f>
        <v>0</v>
      </c>
      <c r="AF29" s="340">
        <f>'Operating Detail (5)'!AD104</f>
        <v>0</v>
      </c>
      <c r="AG29" s="336">
        <f>'Operating Detail (5)'!AE104</f>
        <v>0</v>
      </c>
      <c r="AH29" s="338">
        <f>'Operating Detail (5)'!AF104</f>
        <v>0</v>
      </c>
      <c r="AI29" s="323">
        <f t="shared" si="5"/>
        <v>0</v>
      </c>
      <c r="AJ29" s="324">
        <f t="shared" si="5"/>
        <v>0</v>
      </c>
      <c r="AK29" s="63">
        <f t="shared" si="5"/>
        <v>0</v>
      </c>
    </row>
    <row r="30" spans="1:38" s="55" customFormat="1">
      <c r="A30" s="993" t="s">
        <v>329</v>
      </c>
      <c r="B30" s="993"/>
      <c r="C30" s="993"/>
      <c r="D30" s="993"/>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5"/>
        <v>0</v>
      </c>
      <c r="AJ30" s="324">
        <f t="shared" si="5"/>
        <v>0</v>
      </c>
      <c r="AK30" s="63">
        <f t="shared" si="5"/>
        <v>0</v>
      </c>
      <c r="AL30" s="217"/>
    </row>
    <row r="31" spans="1:38" s="55" customFormat="1">
      <c r="A31" s="1114" t="s">
        <v>330</v>
      </c>
      <c r="B31" s="1114"/>
      <c r="C31" s="1114"/>
      <c r="D31" s="1114"/>
      <c r="E31" s="342">
        <f t="shared" ref="E31:AH31" si="6">SUM(E25+E27+E28+E29+E30)</f>
        <v>0</v>
      </c>
      <c r="F31" s="343">
        <f t="shared" si="6"/>
        <v>0</v>
      </c>
      <c r="G31" s="345">
        <f t="shared" si="6"/>
        <v>0</v>
      </c>
      <c r="H31" s="346">
        <f t="shared" si="6"/>
        <v>0</v>
      </c>
      <c r="I31" s="343">
        <f t="shared" si="6"/>
        <v>0</v>
      </c>
      <c r="J31" s="345">
        <f t="shared" si="6"/>
        <v>0</v>
      </c>
      <c r="K31" s="346">
        <f t="shared" si="6"/>
        <v>0</v>
      </c>
      <c r="L31" s="343">
        <f t="shared" si="6"/>
        <v>0</v>
      </c>
      <c r="M31" s="344">
        <f t="shared" si="6"/>
        <v>0</v>
      </c>
      <c r="N31" s="342">
        <f t="shared" si="6"/>
        <v>0</v>
      </c>
      <c r="O31" s="343">
        <f t="shared" si="6"/>
        <v>0</v>
      </c>
      <c r="P31" s="345">
        <f t="shared" si="6"/>
        <v>0</v>
      </c>
      <c r="Q31" s="342">
        <f t="shared" si="6"/>
        <v>0</v>
      </c>
      <c r="R31" s="343">
        <f t="shared" si="6"/>
        <v>0</v>
      </c>
      <c r="S31" s="345">
        <f t="shared" si="6"/>
        <v>0</v>
      </c>
      <c r="T31" s="346">
        <f t="shared" si="6"/>
        <v>0</v>
      </c>
      <c r="U31" s="343">
        <f t="shared" si="6"/>
        <v>0</v>
      </c>
      <c r="V31" s="344">
        <f t="shared" si="6"/>
        <v>0</v>
      </c>
      <c r="W31" s="342">
        <f t="shared" si="6"/>
        <v>0</v>
      </c>
      <c r="X31" s="343">
        <f t="shared" si="6"/>
        <v>0</v>
      </c>
      <c r="Y31" s="345">
        <f t="shared" si="6"/>
        <v>0</v>
      </c>
      <c r="Z31" s="342">
        <f t="shared" si="6"/>
        <v>0</v>
      </c>
      <c r="AA31" s="343">
        <f t="shared" si="6"/>
        <v>0</v>
      </c>
      <c r="AB31" s="345">
        <f t="shared" si="6"/>
        <v>0</v>
      </c>
      <c r="AC31" s="342">
        <f t="shared" si="6"/>
        <v>0</v>
      </c>
      <c r="AD31" s="343">
        <f t="shared" si="6"/>
        <v>0</v>
      </c>
      <c r="AE31" s="345">
        <f t="shared" si="6"/>
        <v>0</v>
      </c>
      <c r="AF31" s="342">
        <f t="shared" si="6"/>
        <v>0</v>
      </c>
      <c r="AG31" s="343">
        <f t="shared" si="6"/>
        <v>0</v>
      </c>
      <c r="AH31" s="345">
        <f t="shared" si="6"/>
        <v>0</v>
      </c>
      <c r="AI31" s="489">
        <f>SUM(E31,H31,K31,N31,Q31,T31,W31,Z31,AC31,AF31)</f>
        <v>0</v>
      </c>
      <c r="AJ31" s="331">
        <f>SUM(F31,I31,L31,O31,R31,U31,X31,AA31,AD31,AG31)</f>
        <v>0</v>
      </c>
      <c r="AK31" s="529">
        <f>SUM(G31,J31,M31,P31,S31,V31,Y31,AB31,AE31,AH31)</f>
        <v>0</v>
      </c>
      <c r="AL31" s="217"/>
    </row>
    <row r="32" spans="1:38" ht="11.25" customHeight="1">
      <c r="A32" s="1117"/>
      <c r="B32" s="1117"/>
      <c r="C32" s="1117"/>
      <c r="D32" s="1117"/>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29" t="s">
        <v>313</v>
      </c>
      <c r="B33" s="1113"/>
      <c r="C33" s="1113"/>
      <c r="D33" s="1113"/>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26" t="str">
        <f>IF('+ Summary (1)'!A34:D34&lt;&gt;"",'+ Summary (1)'!A34:D34,"")</f>
        <v/>
      </c>
      <c r="B34" s="1427"/>
      <c r="C34" s="1427"/>
      <c r="D34" s="1427"/>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7">SUM(E34,H34,K34,N34,Q34,T34,W34,Z34,AC34,AF34)</f>
        <v>0</v>
      </c>
      <c r="AJ34" s="329">
        <f t="shared" ref="AJ34" si="8">SUM(F34,I34,L34,O34,R34,U34,X34,AA34,AD34,AG34)</f>
        <v>0</v>
      </c>
      <c r="AK34" s="63">
        <f t="shared" si="7"/>
        <v>0</v>
      </c>
    </row>
    <row r="35" spans="1:38" s="55" customFormat="1">
      <c r="A35" s="1426" t="str">
        <f>IF('+ Summary (1)'!A35:D35&lt;&gt;"",'+ Summary (1)'!A35:D35,"")</f>
        <v/>
      </c>
      <c r="B35" s="1427"/>
      <c r="C35" s="1427"/>
      <c r="D35" s="1427"/>
      <c r="E35" s="309"/>
      <c r="F35" s="310"/>
      <c r="G35" s="338">
        <f t="shared" ref="G35:G45" si="9">E35+F35</f>
        <v>0</v>
      </c>
      <c r="H35" s="313"/>
      <c r="I35" s="310"/>
      <c r="J35" s="338">
        <f t="shared" ref="J35:J45" si="10">H35+I35</f>
        <v>0</v>
      </c>
      <c r="K35" s="313"/>
      <c r="L35" s="310"/>
      <c r="M35" s="337">
        <f t="shared" ref="M35:M45" si="11">K35+L35</f>
        <v>0</v>
      </c>
      <c r="N35" s="309"/>
      <c r="O35" s="310"/>
      <c r="P35" s="338">
        <f t="shared" ref="P35:P45" si="12">N35+O35</f>
        <v>0</v>
      </c>
      <c r="Q35" s="309"/>
      <c r="R35" s="310"/>
      <c r="S35" s="338">
        <f t="shared" ref="S35:S45" si="13">Q35+R35</f>
        <v>0</v>
      </c>
      <c r="T35" s="313"/>
      <c r="U35" s="310"/>
      <c r="V35" s="337">
        <f t="shared" ref="V35:V45" si="14">T35+U35</f>
        <v>0</v>
      </c>
      <c r="W35" s="309"/>
      <c r="X35" s="310"/>
      <c r="Y35" s="338">
        <f t="shared" ref="Y35:Y45" si="15">W35+X35</f>
        <v>0</v>
      </c>
      <c r="Z35" s="309"/>
      <c r="AA35" s="310"/>
      <c r="AB35" s="338">
        <f t="shared" ref="AB35:AB45" si="16">Z35+AA35</f>
        <v>0</v>
      </c>
      <c r="AC35" s="309"/>
      <c r="AD35" s="310"/>
      <c r="AE35" s="338">
        <f t="shared" ref="AE35:AE45" si="17">AC35+AD35</f>
        <v>0</v>
      </c>
      <c r="AF35" s="309"/>
      <c r="AG35" s="310"/>
      <c r="AH35" s="338">
        <f t="shared" ref="AH35:AH45" si="18">AF35+AG35</f>
        <v>0</v>
      </c>
      <c r="AI35" s="323">
        <f t="shared" ref="AI35:AI45" si="19">SUM(E35,H35,K35,N35,Q35,T35,W35,Z35,AC35,AF35)</f>
        <v>0</v>
      </c>
      <c r="AJ35" s="324">
        <f t="shared" ref="AJ35:AJ45" si="20">SUM(F35,I35,L35,O35,R35,U35,X35,AA35,AD35,AG35)</f>
        <v>0</v>
      </c>
      <c r="AK35" s="63">
        <f t="shared" ref="AK35:AK45" si="21">SUM(G35,J35,M35,P35,S35,V35,Y35,AB35,AE35,AH35)</f>
        <v>0</v>
      </c>
    </row>
    <row r="36" spans="1:38" s="55" customFormat="1">
      <c r="A36" s="1426" t="str">
        <f>IF('+ Summary (1)'!A36:D36&lt;&gt;"",'+ Summary (1)'!A36:D36,"")</f>
        <v/>
      </c>
      <c r="B36" s="1427"/>
      <c r="C36" s="1427"/>
      <c r="D36" s="1427"/>
      <c r="E36" s="309"/>
      <c r="F36" s="310"/>
      <c r="G36" s="338">
        <f t="shared" si="9"/>
        <v>0</v>
      </c>
      <c r="H36" s="313"/>
      <c r="I36" s="310"/>
      <c r="J36" s="338">
        <f t="shared" si="10"/>
        <v>0</v>
      </c>
      <c r="K36" s="313"/>
      <c r="L36" s="310"/>
      <c r="M36" s="337">
        <f t="shared" si="11"/>
        <v>0</v>
      </c>
      <c r="N36" s="309"/>
      <c r="O36" s="310"/>
      <c r="P36" s="338">
        <f t="shared" si="12"/>
        <v>0</v>
      </c>
      <c r="Q36" s="309"/>
      <c r="R36" s="310"/>
      <c r="S36" s="338">
        <f t="shared" si="13"/>
        <v>0</v>
      </c>
      <c r="T36" s="313"/>
      <c r="U36" s="310"/>
      <c r="V36" s="337">
        <f t="shared" si="14"/>
        <v>0</v>
      </c>
      <c r="W36" s="309"/>
      <c r="X36" s="310"/>
      <c r="Y36" s="338">
        <f t="shared" si="15"/>
        <v>0</v>
      </c>
      <c r="Z36" s="309"/>
      <c r="AA36" s="310"/>
      <c r="AB36" s="338">
        <f t="shared" si="16"/>
        <v>0</v>
      </c>
      <c r="AC36" s="309"/>
      <c r="AD36" s="310"/>
      <c r="AE36" s="338">
        <f t="shared" si="17"/>
        <v>0</v>
      </c>
      <c r="AF36" s="309"/>
      <c r="AG36" s="310"/>
      <c r="AH36" s="338">
        <f t="shared" si="18"/>
        <v>0</v>
      </c>
      <c r="AI36" s="323">
        <f t="shared" si="19"/>
        <v>0</v>
      </c>
      <c r="AJ36" s="324">
        <f t="shared" si="20"/>
        <v>0</v>
      </c>
      <c r="AK36" s="63">
        <f t="shared" si="21"/>
        <v>0</v>
      </c>
    </row>
    <row r="37" spans="1:38" s="55" customFormat="1">
      <c r="A37" s="1426" t="str">
        <f>IF('+ Summary (1)'!A37:D37&lt;&gt;"",'+ Summary (1)'!A37:D37,"")</f>
        <v/>
      </c>
      <c r="B37" s="1427"/>
      <c r="C37" s="1427"/>
      <c r="D37" s="1427"/>
      <c r="E37" s="309"/>
      <c r="F37" s="310"/>
      <c r="G37" s="338">
        <f t="shared" si="9"/>
        <v>0</v>
      </c>
      <c r="H37" s="313"/>
      <c r="I37" s="310"/>
      <c r="J37" s="338">
        <f t="shared" si="10"/>
        <v>0</v>
      </c>
      <c r="K37" s="313"/>
      <c r="L37" s="310"/>
      <c r="M37" s="337">
        <f t="shared" si="11"/>
        <v>0</v>
      </c>
      <c r="N37" s="309"/>
      <c r="O37" s="310"/>
      <c r="P37" s="338">
        <f t="shared" si="12"/>
        <v>0</v>
      </c>
      <c r="Q37" s="309"/>
      <c r="R37" s="310"/>
      <c r="S37" s="338">
        <f t="shared" si="13"/>
        <v>0</v>
      </c>
      <c r="T37" s="313"/>
      <c r="U37" s="310"/>
      <c r="V37" s="337">
        <f t="shared" si="14"/>
        <v>0</v>
      </c>
      <c r="W37" s="309"/>
      <c r="X37" s="310"/>
      <c r="Y37" s="338">
        <f t="shared" si="15"/>
        <v>0</v>
      </c>
      <c r="Z37" s="309"/>
      <c r="AA37" s="310"/>
      <c r="AB37" s="338">
        <f t="shared" si="16"/>
        <v>0</v>
      </c>
      <c r="AC37" s="309"/>
      <c r="AD37" s="310"/>
      <c r="AE37" s="338">
        <f t="shared" si="17"/>
        <v>0</v>
      </c>
      <c r="AF37" s="309"/>
      <c r="AG37" s="310"/>
      <c r="AH37" s="338">
        <f t="shared" si="18"/>
        <v>0</v>
      </c>
      <c r="AI37" s="323">
        <f t="shared" si="19"/>
        <v>0</v>
      </c>
      <c r="AJ37" s="324">
        <f t="shared" si="20"/>
        <v>0</v>
      </c>
      <c r="AK37" s="63">
        <f t="shared" si="21"/>
        <v>0</v>
      </c>
    </row>
    <row r="38" spans="1:38" s="55" customFormat="1">
      <c r="A38" s="1426" t="str">
        <f>IF('+ Summary (1)'!A38:D38&lt;&gt;"",'+ Summary (1)'!A38:D38,"")</f>
        <v/>
      </c>
      <c r="B38" s="1427"/>
      <c r="C38" s="1427"/>
      <c r="D38" s="1427"/>
      <c r="E38" s="309"/>
      <c r="F38" s="310"/>
      <c r="G38" s="338">
        <f t="shared" si="9"/>
        <v>0</v>
      </c>
      <c r="H38" s="313"/>
      <c r="I38" s="310"/>
      <c r="J38" s="338">
        <f t="shared" si="10"/>
        <v>0</v>
      </c>
      <c r="K38" s="313"/>
      <c r="L38" s="310"/>
      <c r="M38" s="337">
        <f t="shared" si="11"/>
        <v>0</v>
      </c>
      <c r="N38" s="309"/>
      <c r="O38" s="310"/>
      <c r="P38" s="338">
        <f t="shared" si="12"/>
        <v>0</v>
      </c>
      <c r="Q38" s="309"/>
      <c r="R38" s="310"/>
      <c r="S38" s="338">
        <f t="shared" si="13"/>
        <v>0</v>
      </c>
      <c r="T38" s="313"/>
      <c r="U38" s="310"/>
      <c r="V38" s="337">
        <f t="shared" si="14"/>
        <v>0</v>
      </c>
      <c r="W38" s="309"/>
      <c r="X38" s="310"/>
      <c r="Y38" s="338">
        <f t="shared" si="15"/>
        <v>0</v>
      </c>
      <c r="Z38" s="309"/>
      <c r="AA38" s="310"/>
      <c r="AB38" s="338">
        <f t="shared" si="16"/>
        <v>0</v>
      </c>
      <c r="AC38" s="309"/>
      <c r="AD38" s="310"/>
      <c r="AE38" s="338">
        <f t="shared" si="17"/>
        <v>0</v>
      </c>
      <c r="AF38" s="309"/>
      <c r="AG38" s="310"/>
      <c r="AH38" s="338">
        <f t="shared" si="18"/>
        <v>0</v>
      </c>
      <c r="AI38" s="323">
        <f t="shared" si="19"/>
        <v>0</v>
      </c>
      <c r="AJ38" s="324">
        <f t="shared" si="20"/>
        <v>0</v>
      </c>
      <c r="AK38" s="63">
        <f t="shared" si="21"/>
        <v>0</v>
      </c>
    </row>
    <row r="39" spans="1:38" s="55" customFormat="1">
      <c r="A39" s="1426" t="str">
        <f>IF('+ Summary (1)'!A39:D39&lt;&gt;"",'+ Summary (1)'!A39:D39,"")</f>
        <v/>
      </c>
      <c r="B39" s="1427"/>
      <c r="C39" s="1427"/>
      <c r="D39" s="1427"/>
      <c r="E39" s="309"/>
      <c r="F39" s="310"/>
      <c r="G39" s="338">
        <f t="shared" si="9"/>
        <v>0</v>
      </c>
      <c r="H39" s="313"/>
      <c r="I39" s="310"/>
      <c r="J39" s="338">
        <f t="shared" si="10"/>
        <v>0</v>
      </c>
      <c r="K39" s="313"/>
      <c r="L39" s="310"/>
      <c r="M39" s="337">
        <f t="shared" si="11"/>
        <v>0</v>
      </c>
      <c r="N39" s="309"/>
      <c r="O39" s="310"/>
      <c r="P39" s="338">
        <f t="shared" si="12"/>
        <v>0</v>
      </c>
      <c r="Q39" s="309"/>
      <c r="R39" s="310"/>
      <c r="S39" s="338">
        <f t="shared" si="13"/>
        <v>0</v>
      </c>
      <c r="T39" s="313"/>
      <c r="U39" s="310"/>
      <c r="V39" s="337">
        <f t="shared" si="14"/>
        <v>0</v>
      </c>
      <c r="W39" s="309"/>
      <c r="X39" s="310"/>
      <c r="Y39" s="338">
        <f t="shared" si="15"/>
        <v>0</v>
      </c>
      <c r="Z39" s="309"/>
      <c r="AA39" s="310"/>
      <c r="AB39" s="338">
        <f t="shared" si="16"/>
        <v>0</v>
      </c>
      <c r="AC39" s="309"/>
      <c r="AD39" s="310"/>
      <c r="AE39" s="338">
        <f t="shared" si="17"/>
        <v>0</v>
      </c>
      <c r="AF39" s="309"/>
      <c r="AG39" s="310"/>
      <c r="AH39" s="338">
        <f t="shared" si="18"/>
        <v>0</v>
      </c>
      <c r="AI39" s="323">
        <f t="shared" si="19"/>
        <v>0</v>
      </c>
      <c r="AJ39" s="324">
        <f t="shared" si="20"/>
        <v>0</v>
      </c>
      <c r="AK39" s="63">
        <f t="shared" si="21"/>
        <v>0</v>
      </c>
    </row>
    <row r="40" spans="1:38" s="55" customFormat="1">
      <c r="A40" s="1426" t="str">
        <f>IF('+ Summary (1)'!A40:D40&lt;&gt;"",'+ Summary (1)'!A40:D40,"")</f>
        <v/>
      </c>
      <c r="B40" s="1427"/>
      <c r="C40" s="1427"/>
      <c r="D40" s="1427"/>
      <c r="E40" s="309"/>
      <c r="F40" s="310"/>
      <c r="G40" s="338">
        <f t="shared" si="9"/>
        <v>0</v>
      </c>
      <c r="H40" s="313"/>
      <c r="I40" s="310"/>
      <c r="J40" s="338">
        <f t="shared" si="10"/>
        <v>0</v>
      </c>
      <c r="K40" s="313"/>
      <c r="L40" s="310"/>
      <c r="M40" s="337">
        <f t="shared" si="11"/>
        <v>0</v>
      </c>
      <c r="N40" s="309"/>
      <c r="O40" s="310"/>
      <c r="P40" s="338">
        <f t="shared" si="12"/>
        <v>0</v>
      </c>
      <c r="Q40" s="309"/>
      <c r="R40" s="310"/>
      <c r="S40" s="338">
        <f t="shared" si="13"/>
        <v>0</v>
      </c>
      <c r="T40" s="313"/>
      <c r="U40" s="310"/>
      <c r="V40" s="337">
        <f t="shared" si="14"/>
        <v>0</v>
      </c>
      <c r="W40" s="309"/>
      <c r="X40" s="310"/>
      <c r="Y40" s="338">
        <f t="shared" si="15"/>
        <v>0</v>
      </c>
      <c r="Z40" s="309"/>
      <c r="AA40" s="310"/>
      <c r="AB40" s="338">
        <f t="shared" si="16"/>
        <v>0</v>
      </c>
      <c r="AC40" s="309"/>
      <c r="AD40" s="310"/>
      <c r="AE40" s="338">
        <f t="shared" si="17"/>
        <v>0</v>
      </c>
      <c r="AF40" s="309"/>
      <c r="AG40" s="310"/>
      <c r="AH40" s="338">
        <f t="shared" si="18"/>
        <v>0</v>
      </c>
      <c r="AI40" s="323">
        <f t="shared" si="19"/>
        <v>0</v>
      </c>
      <c r="AJ40" s="324">
        <f t="shared" si="20"/>
        <v>0</v>
      </c>
      <c r="AK40" s="63">
        <f t="shared" si="21"/>
        <v>0</v>
      </c>
    </row>
    <row r="41" spans="1:38" s="55" customFormat="1">
      <c r="A41" s="1426" t="str">
        <f>IF('+ Summary (1)'!A41:D41&lt;&gt;"",'+ Summary (1)'!A41:D41,"")</f>
        <v/>
      </c>
      <c r="B41" s="1427"/>
      <c r="C41" s="1427"/>
      <c r="D41" s="1427"/>
      <c r="E41" s="309"/>
      <c r="F41" s="310"/>
      <c r="G41" s="338">
        <f t="shared" si="9"/>
        <v>0</v>
      </c>
      <c r="H41" s="313"/>
      <c r="I41" s="310"/>
      <c r="J41" s="338">
        <f t="shared" si="10"/>
        <v>0</v>
      </c>
      <c r="K41" s="313"/>
      <c r="L41" s="310"/>
      <c r="M41" s="337">
        <f t="shared" si="11"/>
        <v>0</v>
      </c>
      <c r="N41" s="309"/>
      <c r="O41" s="310"/>
      <c r="P41" s="338">
        <f t="shared" si="12"/>
        <v>0</v>
      </c>
      <c r="Q41" s="309"/>
      <c r="R41" s="310"/>
      <c r="S41" s="338">
        <f t="shared" si="13"/>
        <v>0</v>
      </c>
      <c r="T41" s="313"/>
      <c r="U41" s="310"/>
      <c r="V41" s="337">
        <f t="shared" si="14"/>
        <v>0</v>
      </c>
      <c r="W41" s="309"/>
      <c r="X41" s="310"/>
      <c r="Y41" s="338">
        <f t="shared" si="15"/>
        <v>0</v>
      </c>
      <c r="Z41" s="309"/>
      <c r="AA41" s="310"/>
      <c r="AB41" s="338">
        <f t="shared" si="16"/>
        <v>0</v>
      </c>
      <c r="AC41" s="309"/>
      <c r="AD41" s="310"/>
      <c r="AE41" s="338">
        <f t="shared" si="17"/>
        <v>0</v>
      </c>
      <c r="AF41" s="309"/>
      <c r="AG41" s="310"/>
      <c r="AH41" s="338">
        <f t="shared" si="18"/>
        <v>0</v>
      </c>
      <c r="AI41" s="323">
        <f t="shared" si="19"/>
        <v>0</v>
      </c>
      <c r="AJ41" s="324">
        <f t="shared" si="20"/>
        <v>0</v>
      </c>
      <c r="AK41" s="63">
        <f t="shared" si="21"/>
        <v>0</v>
      </c>
    </row>
    <row r="42" spans="1:38" s="55" customFormat="1">
      <c r="A42" s="1426" t="str">
        <f>IF('+ Summary (1)'!A42:D42&lt;&gt;"",'+ Summary (1)'!A42:D42,"")</f>
        <v/>
      </c>
      <c r="B42" s="1427"/>
      <c r="C42" s="1427"/>
      <c r="D42" s="1427"/>
      <c r="E42" s="309"/>
      <c r="F42" s="310"/>
      <c r="G42" s="338">
        <f t="shared" si="9"/>
        <v>0</v>
      </c>
      <c r="H42" s="313"/>
      <c r="I42" s="310"/>
      <c r="J42" s="338">
        <f t="shared" si="10"/>
        <v>0</v>
      </c>
      <c r="K42" s="313"/>
      <c r="L42" s="310"/>
      <c r="M42" s="337">
        <f t="shared" si="11"/>
        <v>0</v>
      </c>
      <c r="N42" s="309"/>
      <c r="O42" s="310"/>
      <c r="P42" s="338">
        <f t="shared" si="12"/>
        <v>0</v>
      </c>
      <c r="Q42" s="309"/>
      <c r="R42" s="310"/>
      <c r="S42" s="338">
        <f t="shared" si="13"/>
        <v>0</v>
      </c>
      <c r="T42" s="313"/>
      <c r="U42" s="310"/>
      <c r="V42" s="337">
        <f t="shared" si="14"/>
        <v>0</v>
      </c>
      <c r="W42" s="309"/>
      <c r="X42" s="310"/>
      <c r="Y42" s="338">
        <f t="shared" si="15"/>
        <v>0</v>
      </c>
      <c r="Z42" s="309"/>
      <c r="AA42" s="310"/>
      <c r="AB42" s="338">
        <f t="shared" si="16"/>
        <v>0</v>
      </c>
      <c r="AC42" s="309"/>
      <c r="AD42" s="310"/>
      <c r="AE42" s="338">
        <f t="shared" si="17"/>
        <v>0</v>
      </c>
      <c r="AF42" s="309"/>
      <c r="AG42" s="310"/>
      <c r="AH42" s="338">
        <f t="shared" si="18"/>
        <v>0</v>
      </c>
      <c r="AI42" s="323">
        <f t="shared" si="19"/>
        <v>0</v>
      </c>
      <c r="AJ42" s="324">
        <f t="shared" si="20"/>
        <v>0</v>
      </c>
      <c r="AK42" s="63">
        <f t="shared" si="21"/>
        <v>0</v>
      </c>
    </row>
    <row r="43" spans="1:38" s="55" customFormat="1">
      <c r="A43" s="1426" t="str">
        <f>IF('+ Summary (1)'!A43:D43&lt;&gt;"",'+ Summary (1)'!A43:D43,"")</f>
        <v/>
      </c>
      <c r="B43" s="1427"/>
      <c r="C43" s="1427"/>
      <c r="D43" s="1427"/>
      <c r="E43" s="309"/>
      <c r="F43" s="310"/>
      <c r="G43" s="338">
        <f t="shared" si="9"/>
        <v>0</v>
      </c>
      <c r="H43" s="313"/>
      <c r="I43" s="310"/>
      <c r="J43" s="338">
        <f t="shared" si="10"/>
        <v>0</v>
      </c>
      <c r="K43" s="313"/>
      <c r="L43" s="310"/>
      <c r="M43" s="337">
        <f t="shared" si="11"/>
        <v>0</v>
      </c>
      <c r="N43" s="309"/>
      <c r="O43" s="310"/>
      <c r="P43" s="338">
        <f t="shared" si="12"/>
        <v>0</v>
      </c>
      <c r="Q43" s="309"/>
      <c r="R43" s="310"/>
      <c r="S43" s="338">
        <f t="shared" si="13"/>
        <v>0</v>
      </c>
      <c r="T43" s="313"/>
      <c r="U43" s="310"/>
      <c r="V43" s="337">
        <f t="shared" si="14"/>
        <v>0</v>
      </c>
      <c r="W43" s="309"/>
      <c r="X43" s="310"/>
      <c r="Y43" s="338">
        <f t="shared" si="15"/>
        <v>0</v>
      </c>
      <c r="Z43" s="309"/>
      <c r="AA43" s="310"/>
      <c r="AB43" s="338">
        <f t="shared" si="16"/>
        <v>0</v>
      </c>
      <c r="AC43" s="309"/>
      <c r="AD43" s="310"/>
      <c r="AE43" s="338">
        <f t="shared" si="17"/>
        <v>0</v>
      </c>
      <c r="AF43" s="309"/>
      <c r="AG43" s="310"/>
      <c r="AH43" s="338">
        <f t="shared" si="18"/>
        <v>0</v>
      </c>
      <c r="AI43" s="323">
        <f t="shared" si="19"/>
        <v>0</v>
      </c>
      <c r="AJ43" s="324">
        <f t="shared" si="20"/>
        <v>0</v>
      </c>
      <c r="AK43" s="63">
        <f t="shared" si="21"/>
        <v>0</v>
      </c>
    </row>
    <row r="44" spans="1:38" s="55" customFormat="1">
      <c r="A44" s="1426" t="str">
        <f>IF('+ Summary (1)'!A44:D44&lt;&gt;"",'+ Summary (1)'!A44:D44,"")</f>
        <v/>
      </c>
      <c r="B44" s="1427"/>
      <c r="C44" s="1427"/>
      <c r="D44" s="1427"/>
      <c r="E44" s="309"/>
      <c r="F44" s="310"/>
      <c r="G44" s="338">
        <f t="shared" si="9"/>
        <v>0</v>
      </c>
      <c r="H44" s="313"/>
      <c r="I44" s="310"/>
      <c r="J44" s="338">
        <f t="shared" si="10"/>
        <v>0</v>
      </c>
      <c r="K44" s="313"/>
      <c r="L44" s="310"/>
      <c r="M44" s="337">
        <f t="shared" si="11"/>
        <v>0</v>
      </c>
      <c r="N44" s="309"/>
      <c r="O44" s="310"/>
      <c r="P44" s="338">
        <f t="shared" si="12"/>
        <v>0</v>
      </c>
      <c r="Q44" s="309"/>
      <c r="R44" s="310"/>
      <c r="S44" s="338">
        <f t="shared" si="13"/>
        <v>0</v>
      </c>
      <c r="T44" s="313"/>
      <c r="U44" s="310"/>
      <c r="V44" s="337">
        <f t="shared" si="14"/>
        <v>0</v>
      </c>
      <c r="W44" s="309"/>
      <c r="X44" s="310"/>
      <c r="Y44" s="338">
        <f t="shared" si="15"/>
        <v>0</v>
      </c>
      <c r="Z44" s="309"/>
      <c r="AA44" s="310"/>
      <c r="AB44" s="338">
        <f t="shared" si="16"/>
        <v>0</v>
      </c>
      <c r="AC44" s="309"/>
      <c r="AD44" s="310"/>
      <c r="AE44" s="338">
        <f t="shared" si="17"/>
        <v>0</v>
      </c>
      <c r="AF44" s="309"/>
      <c r="AG44" s="310"/>
      <c r="AH44" s="338">
        <f t="shared" si="18"/>
        <v>0</v>
      </c>
      <c r="AI44" s="323">
        <f t="shared" si="19"/>
        <v>0</v>
      </c>
      <c r="AJ44" s="324">
        <f t="shared" si="20"/>
        <v>0</v>
      </c>
      <c r="AK44" s="63">
        <f t="shared" si="21"/>
        <v>0</v>
      </c>
    </row>
    <row r="45" spans="1:38" s="55" customFormat="1">
      <c r="A45" s="1426" t="str">
        <f>IF('+ Summary (1)'!A45:D45&lt;&gt;"",'+ Summary (1)'!A45:D45,"")</f>
        <v/>
      </c>
      <c r="B45" s="1427"/>
      <c r="C45" s="1427"/>
      <c r="D45" s="1427"/>
      <c r="E45" s="309"/>
      <c r="F45" s="310"/>
      <c r="G45" s="338">
        <f t="shared" si="9"/>
        <v>0</v>
      </c>
      <c r="H45" s="313"/>
      <c r="I45" s="310"/>
      <c r="J45" s="338">
        <f t="shared" si="10"/>
        <v>0</v>
      </c>
      <c r="K45" s="313"/>
      <c r="L45" s="310"/>
      <c r="M45" s="337">
        <f t="shared" si="11"/>
        <v>0</v>
      </c>
      <c r="N45" s="309"/>
      <c r="O45" s="310"/>
      <c r="P45" s="338">
        <f t="shared" si="12"/>
        <v>0</v>
      </c>
      <c r="Q45" s="309"/>
      <c r="R45" s="310"/>
      <c r="S45" s="338">
        <f t="shared" si="13"/>
        <v>0</v>
      </c>
      <c r="T45" s="313"/>
      <c r="U45" s="310"/>
      <c r="V45" s="337">
        <f t="shared" si="14"/>
        <v>0</v>
      </c>
      <c r="W45" s="309"/>
      <c r="X45" s="310"/>
      <c r="Y45" s="338">
        <f t="shared" si="15"/>
        <v>0</v>
      </c>
      <c r="Z45" s="309"/>
      <c r="AA45" s="310"/>
      <c r="AB45" s="338">
        <f t="shared" si="16"/>
        <v>0</v>
      </c>
      <c r="AC45" s="309"/>
      <c r="AD45" s="310"/>
      <c r="AE45" s="338">
        <f t="shared" si="17"/>
        <v>0</v>
      </c>
      <c r="AF45" s="309"/>
      <c r="AG45" s="310"/>
      <c r="AH45" s="338">
        <f t="shared" si="18"/>
        <v>0</v>
      </c>
      <c r="AI45" s="323">
        <f t="shared" si="19"/>
        <v>0</v>
      </c>
      <c r="AJ45" s="324">
        <f t="shared" si="20"/>
        <v>0</v>
      </c>
      <c r="AK45" s="63">
        <f t="shared" si="21"/>
        <v>0</v>
      </c>
    </row>
    <row r="46" spans="1:38">
      <c r="A46" s="1426" t="str">
        <f>IF('+ Summary (1)'!A46:D46&lt;&gt;"",'+ Summary (1)'!A46:D46,"")</f>
        <v/>
      </c>
      <c r="B46" s="1427"/>
      <c r="C46" s="1427"/>
      <c r="D46" s="1427"/>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7"/>
        <v>0</v>
      </c>
      <c r="AJ46" s="324">
        <f t="shared" si="7"/>
        <v>0</v>
      </c>
      <c r="AK46" s="63">
        <f t="shared" si="7"/>
        <v>0</v>
      </c>
    </row>
    <row r="47" spans="1:38">
      <c r="A47" s="1426" t="str">
        <f>IF('+ Summary (1)'!A47:D47&lt;&gt;"",'+ Summary (1)'!A47:D47,"")</f>
        <v/>
      </c>
      <c r="B47" s="1427"/>
      <c r="C47" s="1427"/>
      <c r="D47" s="1427"/>
      <c r="E47" s="299"/>
      <c r="F47" s="310"/>
      <c r="G47" s="338">
        <f t="shared" ref="G47:G48" si="22">E47+F47</f>
        <v>0</v>
      </c>
      <c r="H47" s="301"/>
      <c r="I47" s="310"/>
      <c r="J47" s="338">
        <f t="shared" ref="J47:J48" si="23">H47+I47</f>
        <v>0</v>
      </c>
      <c r="K47" s="301"/>
      <c r="L47" s="310"/>
      <c r="M47" s="337">
        <f t="shared" ref="M47:M48" si="24">K47+L47</f>
        <v>0</v>
      </c>
      <c r="N47" s="299"/>
      <c r="O47" s="310"/>
      <c r="P47" s="338">
        <f t="shared" ref="P47:P48" si="25">N47+O47</f>
        <v>0</v>
      </c>
      <c r="Q47" s="299"/>
      <c r="R47" s="310"/>
      <c r="S47" s="338">
        <f t="shared" ref="S47:S48" si="26">Q47+R47</f>
        <v>0</v>
      </c>
      <c r="T47" s="301"/>
      <c r="U47" s="310"/>
      <c r="V47" s="337">
        <f t="shared" ref="V47:V48" si="27">T47+U47</f>
        <v>0</v>
      </c>
      <c r="W47" s="299"/>
      <c r="X47" s="310"/>
      <c r="Y47" s="338">
        <f t="shared" ref="Y47:Y48" si="28">W47+X47</f>
        <v>0</v>
      </c>
      <c r="Z47" s="299"/>
      <c r="AA47" s="310"/>
      <c r="AB47" s="338">
        <f t="shared" ref="AB47:AB48" si="29">Z47+AA47</f>
        <v>0</v>
      </c>
      <c r="AC47" s="299"/>
      <c r="AD47" s="310"/>
      <c r="AE47" s="338">
        <f t="shared" ref="AE47:AE48" si="30">AC47+AD47</f>
        <v>0</v>
      </c>
      <c r="AF47" s="299"/>
      <c r="AG47" s="310"/>
      <c r="AH47" s="338">
        <f t="shared" ref="AH47:AH48" si="31">AF47+AG47</f>
        <v>0</v>
      </c>
      <c r="AI47" s="323">
        <f t="shared" ref="AI47:AI48" si="32">SUM(E47,H47,K47,N47,Q47,T47,W47,Z47,AC47,AF47)</f>
        <v>0</v>
      </c>
      <c r="AJ47" s="324">
        <f t="shared" ref="AJ47:AJ48" si="33">SUM(F47,I47,L47,O47,R47,U47,X47,AA47,AD47,AG47)</f>
        <v>0</v>
      </c>
      <c r="AK47" s="63">
        <f t="shared" ref="AK47:AK48" si="34">SUM(G47,J47,M47,P47,S47,V47,Y47,AB47,AE47,AH47)</f>
        <v>0</v>
      </c>
    </row>
    <row r="48" spans="1:38">
      <c r="A48" s="1426" t="str">
        <f>IF('+ Summary (1)'!A48:D48&lt;&gt;"",'+ Summary (1)'!A48:D48,"")</f>
        <v/>
      </c>
      <c r="B48" s="1427"/>
      <c r="C48" s="1427"/>
      <c r="D48" s="1427"/>
      <c r="E48" s="299"/>
      <c r="F48" s="310"/>
      <c r="G48" s="338">
        <f t="shared" si="22"/>
        <v>0</v>
      </c>
      <c r="H48" s="301"/>
      <c r="I48" s="310"/>
      <c r="J48" s="338">
        <f t="shared" si="23"/>
        <v>0</v>
      </c>
      <c r="K48" s="301"/>
      <c r="L48" s="310"/>
      <c r="M48" s="337">
        <f t="shared" si="24"/>
        <v>0</v>
      </c>
      <c r="N48" s="299"/>
      <c r="O48" s="310"/>
      <c r="P48" s="338">
        <f t="shared" si="25"/>
        <v>0</v>
      </c>
      <c r="Q48" s="299"/>
      <c r="R48" s="310"/>
      <c r="S48" s="338">
        <f t="shared" si="26"/>
        <v>0</v>
      </c>
      <c r="T48" s="301"/>
      <c r="U48" s="310"/>
      <c r="V48" s="337">
        <f t="shared" si="27"/>
        <v>0</v>
      </c>
      <c r="W48" s="299"/>
      <c r="X48" s="310"/>
      <c r="Y48" s="338">
        <f t="shared" si="28"/>
        <v>0</v>
      </c>
      <c r="Z48" s="299"/>
      <c r="AA48" s="310"/>
      <c r="AB48" s="338">
        <f t="shared" si="29"/>
        <v>0</v>
      </c>
      <c r="AC48" s="299"/>
      <c r="AD48" s="310"/>
      <c r="AE48" s="338">
        <f t="shared" si="30"/>
        <v>0</v>
      </c>
      <c r="AF48" s="299"/>
      <c r="AG48" s="310"/>
      <c r="AH48" s="338">
        <f t="shared" si="31"/>
        <v>0</v>
      </c>
      <c r="AI48" s="323">
        <f t="shared" si="32"/>
        <v>0</v>
      </c>
      <c r="AJ48" s="324">
        <f t="shared" si="33"/>
        <v>0</v>
      </c>
      <c r="AK48" s="63">
        <f t="shared" si="34"/>
        <v>0</v>
      </c>
    </row>
    <row r="49" spans="1:39">
      <c r="A49" s="1426" t="str">
        <f>IF('+ Summary (1)'!A49:D49&lt;&gt;"",'+ Summary (1)'!A49:D49,"")</f>
        <v/>
      </c>
      <c r="B49" s="1427"/>
      <c r="C49" s="1427"/>
      <c r="D49" s="1427"/>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7"/>
        <v>0</v>
      </c>
      <c r="AJ49" s="324">
        <f t="shared" si="7"/>
        <v>0</v>
      </c>
      <c r="AK49" s="71">
        <f t="shared" si="7"/>
        <v>0</v>
      </c>
    </row>
    <row r="50" spans="1:39">
      <c r="A50" s="1426" t="str">
        <f>IF('+ Summary (1)'!A50:D50&lt;&gt;"",'+ Summary (1)'!A50:D50,"")</f>
        <v/>
      </c>
      <c r="B50" s="1427"/>
      <c r="C50" s="1427"/>
      <c r="D50" s="1427"/>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7"/>
        <v>0</v>
      </c>
      <c r="AJ50" s="324">
        <f t="shared" si="7"/>
        <v>0</v>
      </c>
      <c r="AK50" s="71">
        <f>SUM(G50,J50,M50,P50,S50,V50,Y50,AB50,AE50,AH50)</f>
        <v>0</v>
      </c>
    </row>
    <row r="51" spans="1:39">
      <c r="A51" s="1426" t="str">
        <f>IF('+ Summary (1)'!A51:D51&lt;&gt;"",'+ Summary (1)'!A51:D51,"")</f>
        <v/>
      </c>
      <c r="B51" s="1427"/>
      <c r="C51" s="1427"/>
      <c r="D51" s="1427"/>
      <c r="E51" s="299"/>
      <c r="F51" s="310"/>
      <c r="G51" s="338">
        <f t="shared" ref="G51:G52" si="35">E51+F51</f>
        <v>0</v>
      </c>
      <c r="H51" s="301"/>
      <c r="I51" s="310"/>
      <c r="J51" s="338">
        <f t="shared" ref="J51:J52" si="36">H51+I51</f>
        <v>0</v>
      </c>
      <c r="K51" s="301"/>
      <c r="L51" s="310"/>
      <c r="M51" s="337">
        <f t="shared" ref="M51:M52" si="37">K51+L51</f>
        <v>0</v>
      </c>
      <c r="N51" s="299"/>
      <c r="O51" s="310"/>
      <c r="P51" s="338">
        <f t="shared" ref="P51:P52" si="38">N51+O51</f>
        <v>0</v>
      </c>
      <c r="Q51" s="299"/>
      <c r="R51" s="310"/>
      <c r="S51" s="338">
        <f t="shared" ref="S51:S52" si="39">Q51+R51</f>
        <v>0</v>
      </c>
      <c r="T51" s="301"/>
      <c r="U51" s="310"/>
      <c r="V51" s="337">
        <f t="shared" ref="V51:V52" si="40">T51+U51</f>
        <v>0</v>
      </c>
      <c r="W51" s="299"/>
      <c r="X51" s="310"/>
      <c r="Y51" s="338">
        <f t="shared" ref="Y51:Y52" si="41">W51+X51</f>
        <v>0</v>
      </c>
      <c r="Z51" s="299"/>
      <c r="AA51" s="310"/>
      <c r="AB51" s="338">
        <f t="shared" ref="AB51:AB52" si="42">Z51+AA51</f>
        <v>0</v>
      </c>
      <c r="AC51" s="299"/>
      <c r="AD51" s="310"/>
      <c r="AE51" s="338">
        <f t="shared" ref="AE51:AE52" si="43">AC51+AD51</f>
        <v>0</v>
      </c>
      <c r="AF51" s="299"/>
      <c r="AG51" s="310"/>
      <c r="AH51" s="338">
        <f t="shared" ref="AH51:AH52" si="44">AF51+AG51</f>
        <v>0</v>
      </c>
      <c r="AI51" s="323">
        <f t="shared" si="7"/>
        <v>0</v>
      </c>
      <c r="AJ51" s="324">
        <f t="shared" si="7"/>
        <v>0</v>
      </c>
      <c r="AK51" s="71">
        <f t="shared" si="7"/>
        <v>0</v>
      </c>
    </row>
    <row r="52" spans="1:39">
      <c r="A52" s="1426" t="str">
        <f>IF('+ Summary (1)'!A52:D52&lt;&gt;"",'+ Summary (1)'!A52:D52,"")</f>
        <v/>
      </c>
      <c r="B52" s="1427"/>
      <c r="C52" s="1427"/>
      <c r="D52" s="1427"/>
      <c r="E52" s="299"/>
      <c r="F52" s="310"/>
      <c r="G52" s="338">
        <f t="shared" si="35"/>
        <v>0</v>
      </c>
      <c r="H52" s="301"/>
      <c r="I52" s="310"/>
      <c r="J52" s="338">
        <f t="shared" si="36"/>
        <v>0</v>
      </c>
      <c r="K52" s="301"/>
      <c r="L52" s="310"/>
      <c r="M52" s="337">
        <f t="shared" si="37"/>
        <v>0</v>
      </c>
      <c r="N52" s="299"/>
      <c r="O52" s="310"/>
      <c r="P52" s="338">
        <f t="shared" si="38"/>
        <v>0</v>
      </c>
      <c r="Q52" s="299"/>
      <c r="R52" s="310"/>
      <c r="S52" s="338">
        <f t="shared" si="39"/>
        <v>0</v>
      </c>
      <c r="T52" s="301"/>
      <c r="U52" s="310"/>
      <c r="V52" s="337">
        <f t="shared" si="40"/>
        <v>0</v>
      </c>
      <c r="W52" s="299"/>
      <c r="X52" s="310"/>
      <c r="Y52" s="338">
        <f t="shared" si="41"/>
        <v>0</v>
      </c>
      <c r="Z52" s="299"/>
      <c r="AA52" s="310"/>
      <c r="AB52" s="338">
        <f t="shared" si="42"/>
        <v>0</v>
      </c>
      <c r="AC52" s="299"/>
      <c r="AD52" s="310"/>
      <c r="AE52" s="338">
        <f t="shared" si="43"/>
        <v>0</v>
      </c>
      <c r="AF52" s="299"/>
      <c r="AG52" s="310"/>
      <c r="AH52" s="338">
        <f t="shared" si="44"/>
        <v>0</v>
      </c>
      <c r="AI52" s="323">
        <f t="shared" si="7"/>
        <v>0</v>
      </c>
      <c r="AJ52" s="324">
        <f t="shared" si="7"/>
        <v>0</v>
      </c>
      <c r="AK52" s="71">
        <f t="shared" si="7"/>
        <v>0</v>
      </c>
    </row>
    <row r="53" spans="1:39" s="55" customFormat="1">
      <c r="A53" s="1445" t="s">
        <v>314</v>
      </c>
      <c r="B53" s="1446"/>
      <c r="C53" s="1446"/>
      <c r="D53" s="1446"/>
      <c r="E53" s="748">
        <f t="shared" ref="E53:AH53" si="45">ROUND(SUM(E34:E52),0)</f>
        <v>0</v>
      </c>
      <c r="F53" s="749">
        <f t="shared" si="45"/>
        <v>0</v>
      </c>
      <c r="G53" s="750">
        <f t="shared" si="45"/>
        <v>0</v>
      </c>
      <c r="H53" s="751">
        <f t="shared" si="45"/>
        <v>0</v>
      </c>
      <c r="I53" s="749">
        <f t="shared" si="45"/>
        <v>0</v>
      </c>
      <c r="J53" s="750">
        <f t="shared" si="45"/>
        <v>0</v>
      </c>
      <c r="K53" s="751">
        <f t="shared" si="45"/>
        <v>0</v>
      </c>
      <c r="L53" s="749">
        <f t="shared" si="45"/>
        <v>0</v>
      </c>
      <c r="M53" s="752">
        <f t="shared" si="45"/>
        <v>0</v>
      </c>
      <c r="N53" s="748">
        <f t="shared" si="45"/>
        <v>0</v>
      </c>
      <c r="O53" s="749">
        <f t="shared" si="45"/>
        <v>0</v>
      </c>
      <c r="P53" s="750">
        <f t="shared" si="45"/>
        <v>0</v>
      </c>
      <c r="Q53" s="748">
        <f t="shared" si="45"/>
        <v>0</v>
      </c>
      <c r="R53" s="749">
        <f t="shared" si="45"/>
        <v>0</v>
      </c>
      <c r="S53" s="750">
        <f t="shared" si="45"/>
        <v>0</v>
      </c>
      <c r="T53" s="751">
        <f t="shared" si="45"/>
        <v>0</v>
      </c>
      <c r="U53" s="749">
        <f t="shared" si="45"/>
        <v>0</v>
      </c>
      <c r="V53" s="752">
        <f t="shared" si="45"/>
        <v>0</v>
      </c>
      <c r="W53" s="748">
        <f t="shared" si="45"/>
        <v>0</v>
      </c>
      <c r="X53" s="749">
        <f t="shared" si="45"/>
        <v>0</v>
      </c>
      <c r="Y53" s="750">
        <f t="shared" si="45"/>
        <v>0</v>
      </c>
      <c r="Z53" s="751">
        <f t="shared" si="45"/>
        <v>0</v>
      </c>
      <c r="AA53" s="749">
        <f t="shared" si="45"/>
        <v>0</v>
      </c>
      <c r="AB53" s="750">
        <f t="shared" si="45"/>
        <v>0</v>
      </c>
      <c r="AC53" s="748">
        <f t="shared" si="45"/>
        <v>0</v>
      </c>
      <c r="AD53" s="749">
        <f t="shared" si="45"/>
        <v>0</v>
      </c>
      <c r="AE53" s="750">
        <f t="shared" si="45"/>
        <v>0</v>
      </c>
      <c r="AF53" s="748">
        <f t="shared" si="45"/>
        <v>0</v>
      </c>
      <c r="AG53" s="749">
        <f t="shared" si="45"/>
        <v>0</v>
      </c>
      <c r="AH53" s="755">
        <f t="shared" si="45"/>
        <v>0</v>
      </c>
      <c r="AI53" s="760">
        <f>SUM(E53,H53,K53,N53,Q53,T53,W53,Z53,AC53,AF53)</f>
        <v>0</v>
      </c>
      <c r="AJ53" s="761">
        <f>SUM(F53,I53,L53,O53,R53,U53,X53,AA53,AD53,AG53)</f>
        <v>0</v>
      </c>
      <c r="AK53" s="753">
        <f>SUM(G53,J53,M53,P53,S53,V53,Y53,AB53,AE53,AH53)</f>
        <v>0</v>
      </c>
      <c r="AL53" s="218"/>
      <c r="AM53" s="218"/>
    </row>
    <row r="54" spans="1:39" ht="9" customHeight="1">
      <c r="A54" s="1117"/>
      <c r="B54" s="1117"/>
      <c r="C54" s="1117"/>
      <c r="D54" s="1117"/>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73"/>
    </row>
    <row r="55" spans="1:39" ht="15.75" customHeight="1">
      <c r="A55" s="1113" t="s">
        <v>315</v>
      </c>
      <c r="B55" s="1113"/>
      <c r="C55" s="1113"/>
      <c r="D55" s="1113"/>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112" t="str">
        <f>IF('+ Summary (1)'!A56:D56&lt;&gt;"",'+ Summary (1)'!A56:D56,"")</f>
        <v/>
      </c>
      <c r="B56" s="1112"/>
      <c r="C56" s="1112"/>
      <c r="D56" s="1112"/>
      <c r="E56" s="299"/>
      <c r="F56" s="300"/>
      <c r="G56" s="521">
        <f t="shared" ref="G56:G59" si="46">E56+F56</f>
        <v>0</v>
      </c>
      <c r="H56" s="301"/>
      <c r="I56" s="300"/>
      <c r="J56" s="521">
        <f t="shared" ref="J56:J59" si="47">H56+I56</f>
        <v>0</v>
      </c>
      <c r="K56" s="301"/>
      <c r="L56" s="300"/>
      <c r="M56" s="522">
        <f t="shared" ref="M56:M59" si="48">K56+L56</f>
        <v>0</v>
      </c>
      <c r="N56" s="299"/>
      <c r="O56" s="300"/>
      <c r="P56" s="521">
        <f t="shared" ref="P56:P59" si="49">N56+O56</f>
        <v>0</v>
      </c>
      <c r="Q56" s="299"/>
      <c r="R56" s="300"/>
      <c r="S56" s="521">
        <f t="shared" ref="S56:S59" si="50">Q56+R56</f>
        <v>0</v>
      </c>
      <c r="T56" s="301"/>
      <c r="U56" s="300"/>
      <c r="V56" s="522">
        <f t="shared" ref="V56:V59" si="51">T56+U56</f>
        <v>0</v>
      </c>
      <c r="W56" s="299"/>
      <c r="X56" s="300"/>
      <c r="Y56" s="521">
        <f t="shared" ref="Y56:Y59" si="52">W56+X56</f>
        <v>0</v>
      </c>
      <c r="Z56" s="299"/>
      <c r="AA56" s="300"/>
      <c r="AB56" s="521">
        <f t="shared" ref="AB56:AB59" si="53">Z56+AA56</f>
        <v>0</v>
      </c>
      <c r="AC56" s="299"/>
      <c r="AD56" s="300"/>
      <c r="AE56" s="521">
        <f t="shared" ref="AE56:AE59" si="54">AC56+AD56</f>
        <v>0</v>
      </c>
      <c r="AF56" s="299"/>
      <c r="AG56" s="300"/>
      <c r="AH56" s="521">
        <f t="shared" ref="AH56:AH59" si="55">AF56+AG56</f>
        <v>0</v>
      </c>
      <c r="AI56" s="522">
        <f t="shared" ref="AI56:AK62" si="56">SUM(E56,H56,K56,N56,Q56,T56,W56,Z56,AC56,AF56)</f>
        <v>0</v>
      </c>
      <c r="AJ56" s="219">
        <f t="shared" si="56"/>
        <v>0</v>
      </c>
      <c r="AK56" s="521">
        <f t="shared" si="56"/>
        <v>0</v>
      </c>
      <c r="AM56" s="64"/>
    </row>
    <row r="57" spans="1:39">
      <c r="A57" s="1112" t="str">
        <f>IF('+ Summary (1)'!A57:D57&lt;&gt;"",'+ Summary (1)'!A57:D57,"")</f>
        <v/>
      </c>
      <c r="B57" s="1112"/>
      <c r="C57" s="1112"/>
      <c r="D57" s="1112"/>
      <c r="E57" s="299"/>
      <c r="F57" s="300"/>
      <c r="G57" s="521">
        <f t="shared" si="46"/>
        <v>0</v>
      </c>
      <c r="H57" s="301"/>
      <c r="I57" s="300"/>
      <c r="J57" s="521">
        <f t="shared" si="47"/>
        <v>0</v>
      </c>
      <c r="K57" s="301"/>
      <c r="L57" s="300"/>
      <c r="M57" s="522">
        <f t="shared" si="48"/>
        <v>0</v>
      </c>
      <c r="N57" s="299"/>
      <c r="O57" s="300"/>
      <c r="P57" s="521">
        <f t="shared" si="49"/>
        <v>0</v>
      </c>
      <c r="Q57" s="299"/>
      <c r="R57" s="300"/>
      <c r="S57" s="521">
        <f t="shared" si="50"/>
        <v>0</v>
      </c>
      <c r="T57" s="301"/>
      <c r="U57" s="300"/>
      <c r="V57" s="522">
        <f t="shared" si="51"/>
        <v>0</v>
      </c>
      <c r="W57" s="299"/>
      <c r="X57" s="300"/>
      <c r="Y57" s="521">
        <f t="shared" si="52"/>
        <v>0</v>
      </c>
      <c r="Z57" s="299"/>
      <c r="AA57" s="300"/>
      <c r="AB57" s="521">
        <f t="shared" si="53"/>
        <v>0</v>
      </c>
      <c r="AC57" s="299"/>
      <c r="AD57" s="300"/>
      <c r="AE57" s="521">
        <f t="shared" si="54"/>
        <v>0</v>
      </c>
      <c r="AF57" s="299"/>
      <c r="AG57" s="300"/>
      <c r="AH57" s="521">
        <f t="shared" si="55"/>
        <v>0</v>
      </c>
      <c r="AI57" s="522">
        <f t="shared" si="56"/>
        <v>0</v>
      </c>
      <c r="AJ57" s="523">
        <f t="shared" si="56"/>
        <v>0</v>
      </c>
      <c r="AK57" s="71">
        <f t="shared" si="56"/>
        <v>0</v>
      </c>
      <c r="AM57" s="64"/>
    </row>
    <row r="58" spans="1:39">
      <c r="A58" s="1112" t="str">
        <f>IF('+ Summary (1)'!A58:D58&lt;&gt;"",'+ Summary (1)'!A58:D58,"")</f>
        <v/>
      </c>
      <c r="B58" s="1112"/>
      <c r="C58" s="1112"/>
      <c r="D58" s="1112"/>
      <c r="E58" s="299"/>
      <c r="F58" s="300"/>
      <c r="G58" s="521">
        <f t="shared" si="46"/>
        <v>0</v>
      </c>
      <c r="H58" s="301"/>
      <c r="I58" s="300"/>
      <c r="J58" s="521">
        <f t="shared" si="47"/>
        <v>0</v>
      </c>
      <c r="K58" s="301"/>
      <c r="L58" s="300"/>
      <c r="M58" s="522">
        <f t="shared" si="48"/>
        <v>0</v>
      </c>
      <c r="N58" s="299"/>
      <c r="O58" s="300"/>
      <c r="P58" s="521">
        <f t="shared" si="49"/>
        <v>0</v>
      </c>
      <c r="Q58" s="299"/>
      <c r="R58" s="300"/>
      <c r="S58" s="521">
        <f t="shared" si="50"/>
        <v>0</v>
      </c>
      <c r="T58" s="301"/>
      <c r="U58" s="300"/>
      <c r="V58" s="522">
        <f t="shared" si="51"/>
        <v>0</v>
      </c>
      <c r="W58" s="299"/>
      <c r="X58" s="300"/>
      <c r="Y58" s="521">
        <f t="shared" si="52"/>
        <v>0</v>
      </c>
      <c r="Z58" s="299"/>
      <c r="AA58" s="300"/>
      <c r="AB58" s="521">
        <f t="shared" si="53"/>
        <v>0</v>
      </c>
      <c r="AC58" s="299"/>
      <c r="AD58" s="300"/>
      <c r="AE58" s="521">
        <f t="shared" si="54"/>
        <v>0</v>
      </c>
      <c r="AF58" s="299"/>
      <c r="AG58" s="300"/>
      <c r="AH58" s="521">
        <f t="shared" si="55"/>
        <v>0</v>
      </c>
      <c r="AI58" s="522">
        <f t="shared" si="56"/>
        <v>0</v>
      </c>
      <c r="AJ58" s="523">
        <f t="shared" si="56"/>
        <v>0</v>
      </c>
      <c r="AK58" s="71">
        <f t="shared" si="56"/>
        <v>0</v>
      </c>
    </row>
    <row r="59" spans="1:39">
      <c r="A59" s="1112" t="str">
        <f>IF('+ Summary (1)'!A59:D59&lt;&gt;"",'+ Summary (1)'!A59:D59,"")</f>
        <v/>
      </c>
      <c r="B59" s="1112"/>
      <c r="C59" s="1112"/>
      <c r="D59" s="1112"/>
      <c r="E59" s="299"/>
      <c r="F59" s="300"/>
      <c r="G59" s="521">
        <f t="shared" si="46"/>
        <v>0</v>
      </c>
      <c r="H59" s="301"/>
      <c r="I59" s="300"/>
      <c r="J59" s="521">
        <f t="shared" si="47"/>
        <v>0</v>
      </c>
      <c r="K59" s="301"/>
      <c r="L59" s="300"/>
      <c r="M59" s="522">
        <f t="shared" si="48"/>
        <v>0</v>
      </c>
      <c r="N59" s="299"/>
      <c r="O59" s="300"/>
      <c r="P59" s="521">
        <f t="shared" si="49"/>
        <v>0</v>
      </c>
      <c r="Q59" s="299"/>
      <c r="R59" s="300"/>
      <c r="S59" s="521">
        <f t="shared" si="50"/>
        <v>0</v>
      </c>
      <c r="T59" s="301"/>
      <c r="U59" s="300"/>
      <c r="V59" s="522">
        <f t="shared" si="51"/>
        <v>0</v>
      </c>
      <c r="W59" s="299"/>
      <c r="X59" s="300"/>
      <c r="Y59" s="521">
        <f t="shared" si="52"/>
        <v>0</v>
      </c>
      <c r="Z59" s="299"/>
      <c r="AA59" s="300"/>
      <c r="AB59" s="521">
        <f t="shared" si="53"/>
        <v>0</v>
      </c>
      <c r="AC59" s="299"/>
      <c r="AD59" s="300"/>
      <c r="AE59" s="521">
        <f t="shared" si="54"/>
        <v>0</v>
      </c>
      <c r="AF59" s="299"/>
      <c r="AG59" s="300"/>
      <c r="AH59" s="521">
        <f t="shared" si="55"/>
        <v>0</v>
      </c>
      <c r="AI59" s="522">
        <f t="shared" si="56"/>
        <v>0</v>
      </c>
      <c r="AJ59" s="523">
        <f t="shared" si="56"/>
        <v>0</v>
      </c>
      <c r="AK59" s="71">
        <f t="shared" si="56"/>
        <v>0</v>
      </c>
    </row>
    <row r="60" spans="1:39" ht="18" customHeight="1">
      <c r="A60" s="1114" t="s">
        <v>316</v>
      </c>
      <c r="B60" s="1114"/>
      <c r="C60" s="1114"/>
      <c r="D60" s="1114"/>
      <c r="E60" s="353">
        <f t="shared" ref="E60:AH60" si="57">ROUND(SUM(E55:E59),0)</f>
        <v>0</v>
      </c>
      <c r="F60" s="354">
        <f t="shared" si="57"/>
        <v>0</v>
      </c>
      <c r="G60" s="355">
        <f t="shared" si="57"/>
        <v>0</v>
      </c>
      <c r="H60" s="356">
        <f t="shared" si="57"/>
        <v>0</v>
      </c>
      <c r="I60" s="354">
        <f t="shared" si="57"/>
        <v>0</v>
      </c>
      <c r="J60" s="355">
        <f t="shared" si="57"/>
        <v>0</v>
      </c>
      <c r="K60" s="356">
        <f t="shared" si="57"/>
        <v>0</v>
      </c>
      <c r="L60" s="354">
        <f t="shared" si="57"/>
        <v>0</v>
      </c>
      <c r="M60" s="328">
        <f t="shared" si="57"/>
        <v>0</v>
      </c>
      <c r="N60" s="353">
        <f t="shared" si="57"/>
        <v>0</v>
      </c>
      <c r="O60" s="354">
        <f t="shared" si="57"/>
        <v>0</v>
      </c>
      <c r="P60" s="355">
        <f t="shared" si="57"/>
        <v>0</v>
      </c>
      <c r="Q60" s="353">
        <f t="shared" si="57"/>
        <v>0</v>
      </c>
      <c r="R60" s="354">
        <f t="shared" si="57"/>
        <v>0</v>
      </c>
      <c r="S60" s="355">
        <f t="shared" si="57"/>
        <v>0</v>
      </c>
      <c r="T60" s="356">
        <f t="shared" si="57"/>
        <v>0</v>
      </c>
      <c r="U60" s="354">
        <f t="shared" si="57"/>
        <v>0</v>
      </c>
      <c r="V60" s="328">
        <f t="shared" si="57"/>
        <v>0</v>
      </c>
      <c r="W60" s="353">
        <f t="shared" si="57"/>
        <v>0</v>
      </c>
      <c r="X60" s="354">
        <f t="shared" si="57"/>
        <v>0</v>
      </c>
      <c r="Y60" s="355">
        <f t="shared" si="57"/>
        <v>0</v>
      </c>
      <c r="Z60" s="353">
        <f t="shared" si="57"/>
        <v>0</v>
      </c>
      <c r="AA60" s="354">
        <f t="shared" si="57"/>
        <v>0</v>
      </c>
      <c r="AB60" s="355">
        <f t="shared" si="57"/>
        <v>0</v>
      </c>
      <c r="AC60" s="353">
        <f t="shared" si="57"/>
        <v>0</v>
      </c>
      <c r="AD60" s="354">
        <f t="shared" si="57"/>
        <v>0</v>
      </c>
      <c r="AE60" s="355">
        <f t="shared" si="57"/>
        <v>0</v>
      </c>
      <c r="AF60" s="353">
        <f t="shared" si="57"/>
        <v>0</v>
      </c>
      <c r="AG60" s="354">
        <f t="shared" si="57"/>
        <v>0</v>
      </c>
      <c r="AH60" s="355">
        <f t="shared" si="57"/>
        <v>0</v>
      </c>
      <c r="AI60" s="328">
        <f t="shared" si="56"/>
        <v>0</v>
      </c>
      <c r="AJ60" s="329">
        <f t="shared" si="56"/>
        <v>0</v>
      </c>
      <c r="AK60" s="70">
        <f t="shared" si="56"/>
        <v>0</v>
      </c>
    </row>
    <row r="61" spans="1:39" ht="18" customHeight="1">
      <c r="A61" s="1114"/>
      <c r="B61" s="1114"/>
      <c r="C61" s="1114"/>
      <c r="D61" s="1114"/>
      <c r="E61" s="822"/>
      <c r="F61" s="819"/>
      <c r="G61" s="818"/>
      <c r="H61" s="818"/>
      <c r="I61" s="819"/>
      <c r="J61" s="818"/>
      <c r="K61" s="818"/>
      <c r="L61" s="819"/>
      <c r="M61" s="818"/>
      <c r="N61" s="818"/>
      <c r="O61" s="819"/>
      <c r="P61" s="818"/>
      <c r="Q61" s="818"/>
      <c r="R61" s="819"/>
      <c r="S61" s="818"/>
      <c r="T61" s="818"/>
      <c r="U61" s="819"/>
      <c r="V61" s="818"/>
      <c r="W61" s="818"/>
      <c r="X61" s="819"/>
      <c r="Y61" s="818"/>
      <c r="Z61" s="818"/>
      <c r="AA61" s="819"/>
      <c r="AB61" s="818"/>
      <c r="AC61" s="818"/>
      <c r="AD61" s="819"/>
      <c r="AE61" s="818"/>
      <c r="AF61" s="818"/>
      <c r="AG61" s="819"/>
      <c r="AH61" s="818"/>
      <c r="AI61" s="818"/>
      <c r="AJ61" s="819"/>
      <c r="AK61" s="833"/>
    </row>
    <row r="62" spans="1:39" s="55" customFormat="1" ht="18" customHeight="1">
      <c r="A62" s="1114" t="s">
        <v>317</v>
      </c>
      <c r="B62" s="1114"/>
      <c r="C62" s="1114"/>
      <c r="D62" s="1114"/>
      <c r="E62" s="815">
        <f>E53+E60</f>
        <v>0</v>
      </c>
      <c r="F62" s="449">
        <f t="shared" ref="F62:AH62" si="58">F53+F60</f>
        <v>0</v>
      </c>
      <c r="G62" s="816">
        <f t="shared" si="58"/>
        <v>0</v>
      </c>
      <c r="H62" s="449">
        <f t="shared" si="58"/>
        <v>0</v>
      </c>
      <c r="I62" s="449">
        <f t="shared" si="58"/>
        <v>0</v>
      </c>
      <c r="J62" s="816">
        <f t="shared" si="58"/>
        <v>0</v>
      </c>
      <c r="K62" s="449">
        <f t="shared" si="58"/>
        <v>0</v>
      </c>
      <c r="L62" s="449">
        <f t="shared" si="58"/>
        <v>0</v>
      </c>
      <c r="M62" s="448">
        <f t="shared" si="58"/>
        <v>0</v>
      </c>
      <c r="N62" s="815">
        <f t="shared" si="58"/>
        <v>0</v>
      </c>
      <c r="O62" s="449">
        <f t="shared" si="58"/>
        <v>0</v>
      </c>
      <c r="P62" s="816">
        <f t="shared" si="58"/>
        <v>0</v>
      </c>
      <c r="Q62" s="815">
        <f t="shared" si="58"/>
        <v>0</v>
      </c>
      <c r="R62" s="449">
        <f t="shared" si="58"/>
        <v>0</v>
      </c>
      <c r="S62" s="816">
        <f t="shared" si="58"/>
        <v>0</v>
      </c>
      <c r="T62" s="449">
        <f t="shared" si="58"/>
        <v>0</v>
      </c>
      <c r="U62" s="449">
        <f t="shared" si="58"/>
        <v>0</v>
      </c>
      <c r="V62" s="448">
        <f t="shared" si="58"/>
        <v>0</v>
      </c>
      <c r="W62" s="815">
        <f t="shared" si="58"/>
        <v>0</v>
      </c>
      <c r="X62" s="449">
        <f t="shared" si="58"/>
        <v>0</v>
      </c>
      <c r="Y62" s="816">
        <f t="shared" si="58"/>
        <v>0</v>
      </c>
      <c r="Z62" s="815">
        <f t="shared" si="58"/>
        <v>0</v>
      </c>
      <c r="AA62" s="449">
        <f t="shared" si="58"/>
        <v>0</v>
      </c>
      <c r="AB62" s="816">
        <f t="shared" si="58"/>
        <v>0</v>
      </c>
      <c r="AC62" s="815">
        <f t="shared" si="58"/>
        <v>0</v>
      </c>
      <c r="AD62" s="449">
        <f t="shared" si="58"/>
        <v>0</v>
      </c>
      <c r="AE62" s="816">
        <f t="shared" si="58"/>
        <v>0</v>
      </c>
      <c r="AF62" s="815">
        <f t="shared" si="58"/>
        <v>0</v>
      </c>
      <c r="AG62" s="449">
        <f t="shared" si="58"/>
        <v>0</v>
      </c>
      <c r="AH62" s="816">
        <f t="shared" si="58"/>
        <v>0</v>
      </c>
      <c r="AI62" s="448">
        <f t="shared" si="56"/>
        <v>0</v>
      </c>
      <c r="AJ62" s="324">
        <f t="shared" si="56"/>
        <v>0</v>
      </c>
      <c r="AK62" s="528">
        <f>SUM(G62,J62,M62,P62,S62,V62,Y62,AB62,AE62,AH62)</f>
        <v>0</v>
      </c>
    </row>
    <row r="63" spans="1:39">
      <c r="A63" s="993" t="s">
        <v>318</v>
      </c>
      <c r="B63" s="993"/>
      <c r="C63" s="993"/>
      <c r="D63" s="993"/>
      <c r="E63" s="335">
        <f>IF(AND(E62-E31&gt;-2,E62-E31&lt;2),0,E62-E31)</f>
        <v>0</v>
      </c>
      <c r="F63" s="452"/>
      <c r="G63" s="351">
        <f>IF(AND(G62-G31&gt;-2,G62-G31&lt;2),0,G62-G31)</f>
        <v>0</v>
      </c>
      <c r="H63" s="581">
        <f>IF(AND(H62-H31&gt;-2,H62-H31&lt;2),0,H62-H31)</f>
        <v>0</v>
      </c>
      <c r="I63" s="591"/>
      <c r="J63" s="580">
        <f>IF(AND(J62-J31&gt;-2,J62-J31&lt;2),0,J62-J31)</f>
        <v>0</v>
      </c>
      <c r="K63" s="581">
        <f>IF(AND(K62-K31&gt;-2,K62-K31&lt;2),0,K62-K31)</f>
        <v>0</v>
      </c>
      <c r="L63" s="591"/>
      <c r="M63" s="582">
        <f>IF(AND(M62-M31&gt;-2,M62-M31&lt;2),0,M62-M31)</f>
        <v>0</v>
      </c>
      <c r="N63" s="579">
        <f>IF(AND(N62-N31&gt;-2,N62-N31&lt;2),0,N62-N31)</f>
        <v>0</v>
      </c>
      <c r="O63" s="591"/>
      <c r="P63" s="580">
        <f>IF(AND(P62-P31&gt;-2,P62-P31&lt;2),0,P62-P31)</f>
        <v>0</v>
      </c>
      <c r="Q63" s="579">
        <f>IF(AND(Q62-Q31&gt;-2,Q62-Q31&lt;2),0,Q62-Q31)</f>
        <v>0</v>
      </c>
      <c r="R63" s="591"/>
      <c r="S63" s="580">
        <f>IF(AND(S62-S31&gt;-2,S62-S31&lt;2),0,S62-S31)</f>
        <v>0</v>
      </c>
      <c r="T63" s="581">
        <f>IF(AND(T62-T31&gt;-2,T62-T31&lt;2),0,T62-T31)</f>
        <v>0</v>
      </c>
      <c r="U63" s="591"/>
      <c r="V63" s="582">
        <f>IF(AND(V62-V31&gt;-2,V62-V31&lt;2),0,V62-V31)</f>
        <v>0</v>
      </c>
      <c r="W63" s="579">
        <f>IF(AND(W62-W31&gt;-2,W62-W31&lt;2),0,W62-W31)</f>
        <v>0</v>
      </c>
      <c r="X63" s="591"/>
      <c r="Y63" s="580">
        <f>IF(AND(Y62-Y31&gt;-2,Y62-Y31&lt;2),0,Y62-Y31)</f>
        <v>0</v>
      </c>
      <c r="Z63" s="579">
        <f>IF(AND(Z62-Z31&gt;-2,Z62-Z31&lt;2),0,Z62-Z31)</f>
        <v>0</v>
      </c>
      <c r="AA63" s="591"/>
      <c r="AB63" s="580">
        <f>IF(AND(AB62-AB31&gt;-2,AB62-AB31&lt;2),0,AB62-AB31)</f>
        <v>0</v>
      </c>
      <c r="AC63" s="579">
        <f>IF(AND(AC62-AC31&gt;-2,AC62-AC31&lt;2),0,AC62-AC31)</f>
        <v>0</v>
      </c>
      <c r="AD63" s="591"/>
      <c r="AE63" s="580">
        <f>IF(AND(AE62-AE31&gt;-2,AE62-AE31&lt;2),0,AE62-AE31)</f>
        <v>0</v>
      </c>
      <c r="AF63" s="579">
        <f>IF(AND(AF62-AF31&gt;-2,AF62-AF31&lt;2),0,AF62-AF31)</f>
        <v>0</v>
      </c>
      <c r="AG63" s="591"/>
      <c r="AH63" s="580">
        <f>IF(AND(AH62-AH31&gt;-2,AH62-AH31&lt;2),0,AH62-AH31)</f>
        <v>0</v>
      </c>
      <c r="AI63" s="328">
        <f>IF(AND(AI62-AI31&gt;-4,AI62-AI31&lt;4),0,AI62-AI31)</f>
        <v>0</v>
      </c>
      <c r="AJ63" s="203"/>
      <c r="AK63" s="583">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5" t="s">
        <v>320</v>
      </c>
      <c r="B67" s="987" t="str">
        <f>IF('+ Summary (1)'!B67:E67&lt;&gt;"",'+ Summary (1)'!B67:E67,"")</f>
        <v/>
      </c>
      <c r="C67" s="987"/>
      <c r="D67" s="987"/>
      <c r="E67" s="82"/>
    </row>
    <row r="68" spans="1:35">
      <c r="A68" s="845" t="s">
        <v>321</v>
      </c>
      <c r="B68" s="987" t="str">
        <f>IF('+ Summary (1)'!B68:E68&lt;&gt;"",'+ Summary (1)'!B68:E68,"")</f>
        <v/>
      </c>
      <c r="C68" s="987"/>
      <c r="D68" s="987"/>
      <c r="E68" s="82"/>
    </row>
    <row r="69" spans="1:35" ht="17.25" customHeight="1">
      <c r="A69" s="845" t="s">
        <v>322</v>
      </c>
      <c r="B69" s="987" t="str">
        <f>IF('+ Summary (1)'!B69:E69&lt;&gt;"",'+ Summary (1)'!B69:E69,"")</f>
        <v/>
      </c>
      <c r="C69" s="987"/>
      <c r="D69" s="987"/>
      <c r="E69" s="82"/>
      <c r="AH69" s="79"/>
    </row>
    <row r="70" spans="1:35" ht="17.25" customHeight="1">
      <c r="A70" s="845" t="s">
        <v>323</v>
      </c>
      <c r="B70" s="987" t="str">
        <f>IF('+ Summary (1)'!B70:E70&lt;&gt;"",'+ Summary (1)'!B70:E70,"")</f>
        <v/>
      </c>
      <c r="C70" s="987"/>
      <c r="D70" s="987"/>
      <c r="E70" s="82"/>
      <c r="AH70" s="79"/>
    </row>
    <row r="71" spans="1:35" ht="15.75" customHeight="1">
      <c r="A71" s="1114"/>
      <c r="B71" s="1114"/>
      <c r="C71" s="1114"/>
      <c r="D71" s="847"/>
      <c r="E71" s="228"/>
    </row>
    <row r="72" spans="1:35">
      <c r="A72" s="1108" t="s">
        <v>324</v>
      </c>
      <c r="B72" s="1109"/>
      <c r="C72" s="1110">
        <f>'+ Summary (1)'!C72:D72</f>
        <v>45000</v>
      </c>
      <c r="D72" s="1111"/>
    </row>
    <row r="87" spans="1:37">
      <c r="A87" s="75" t="s">
        <v>269</v>
      </c>
      <c r="B87" s="75"/>
      <c r="C87" s="75"/>
      <c r="D87" s="75"/>
      <c r="E87" s="75">
        <v>1</v>
      </c>
      <c r="F87" s="75">
        <v>1</v>
      </c>
      <c r="G87" s="75">
        <v>1</v>
      </c>
      <c r="H87" s="75">
        <f>E87+1</f>
        <v>2</v>
      </c>
      <c r="I87" s="75">
        <f t="shared" ref="I87:AH87" si="59">F87+1</f>
        <v>2</v>
      </c>
      <c r="J87" s="75">
        <f t="shared" si="59"/>
        <v>2</v>
      </c>
      <c r="K87" s="75">
        <f t="shared" si="59"/>
        <v>3</v>
      </c>
      <c r="L87" s="75">
        <f t="shared" si="59"/>
        <v>3</v>
      </c>
      <c r="M87" s="75">
        <f t="shared" si="59"/>
        <v>3</v>
      </c>
      <c r="N87" s="75">
        <f t="shared" si="59"/>
        <v>4</v>
      </c>
      <c r="O87" s="75">
        <f t="shared" si="59"/>
        <v>4</v>
      </c>
      <c r="P87" s="75">
        <f t="shared" si="59"/>
        <v>4</v>
      </c>
      <c r="Q87" s="75">
        <f t="shared" si="59"/>
        <v>5</v>
      </c>
      <c r="R87" s="75">
        <f t="shared" si="59"/>
        <v>5</v>
      </c>
      <c r="S87" s="75">
        <f t="shared" si="59"/>
        <v>5</v>
      </c>
      <c r="T87" s="75">
        <f t="shared" si="59"/>
        <v>6</v>
      </c>
      <c r="U87" s="75">
        <f t="shared" si="59"/>
        <v>6</v>
      </c>
      <c r="V87" s="75">
        <f t="shared" si="59"/>
        <v>6</v>
      </c>
      <c r="W87" s="75">
        <f t="shared" si="59"/>
        <v>7</v>
      </c>
      <c r="X87" s="75">
        <f t="shared" si="59"/>
        <v>7</v>
      </c>
      <c r="Y87" s="75">
        <f t="shared" si="59"/>
        <v>7</v>
      </c>
      <c r="Z87" s="75">
        <f t="shared" si="59"/>
        <v>8</v>
      </c>
      <c r="AA87" s="75">
        <f t="shared" si="59"/>
        <v>8</v>
      </c>
      <c r="AB87" s="75">
        <f t="shared" si="59"/>
        <v>8</v>
      </c>
      <c r="AC87" s="75">
        <f t="shared" si="59"/>
        <v>9</v>
      </c>
      <c r="AD87" s="75">
        <f t="shared" si="59"/>
        <v>9</v>
      </c>
      <c r="AE87" s="75">
        <f t="shared" si="59"/>
        <v>9</v>
      </c>
      <c r="AF87" s="75">
        <f t="shared" si="59"/>
        <v>10</v>
      </c>
      <c r="AG87" s="75">
        <f t="shared" si="59"/>
        <v>10</v>
      </c>
      <c r="AH87" s="75">
        <f t="shared" si="59"/>
        <v>10</v>
      </c>
      <c r="AI87" s="75">
        <f>$D$5</f>
        <v>1</v>
      </c>
      <c r="AJ87" s="75">
        <f>$D$6</f>
        <v>1</v>
      </c>
      <c r="AK87" s="75">
        <f>$D$6</f>
        <v>1</v>
      </c>
    </row>
    <row r="88" spans="1:37">
      <c r="A88" s="75" t="s">
        <v>270</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271</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60">DATE(YEAR(AJ88)+$D$5,MONTH(AJ88),DAY(AJ88))-1</f>
        <v>45688</v>
      </c>
      <c r="AK89" s="76">
        <f t="shared" si="60"/>
        <v>45688</v>
      </c>
    </row>
    <row r="90" spans="1:37">
      <c r="A90" s="75" t="s">
        <v>259</v>
      </c>
      <c r="B90" s="75"/>
      <c r="C90" s="75"/>
      <c r="D90" s="75"/>
      <c r="E90" s="76">
        <f>$B$3</f>
        <v>0</v>
      </c>
      <c r="F90" s="76">
        <f t="shared" ref="F90:AK90" si="61">$B$3</f>
        <v>0</v>
      </c>
      <c r="G90" s="76">
        <f t="shared" si="61"/>
        <v>0</v>
      </c>
      <c r="H90" s="76">
        <f t="shared" si="61"/>
        <v>0</v>
      </c>
      <c r="I90" s="76">
        <f t="shared" si="61"/>
        <v>0</v>
      </c>
      <c r="J90" s="76">
        <f t="shared" si="61"/>
        <v>0</v>
      </c>
      <c r="K90" s="76">
        <f t="shared" si="61"/>
        <v>0</v>
      </c>
      <c r="L90" s="76">
        <f t="shared" si="61"/>
        <v>0</v>
      </c>
      <c r="M90" s="76">
        <f t="shared" si="61"/>
        <v>0</v>
      </c>
      <c r="N90" s="76">
        <f t="shared" si="61"/>
        <v>0</v>
      </c>
      <c r="O90" s="76">
        <f t="shared" si="61"/>
        <v>0</v>
      </c>
      <c r="P90" s="76">
        <f t="shared" si="61"/>
        <v>0</v>
      </c>
      <c r="Q90" s="76">
        <f t="shared" si="61"/>
        <v>0</v>
      </c>
      <c r="R90" s="76">
        <f t="shared" si="61"/>
        <v>0</v>
      </c>
      <c r="S90" s="76">
        <f t="shared" si="61"/>
        <v>0</v>
      </c>
      <c r="T90" s="76">
        <f t="shared" si="61"/>
        <v>0</v>
      </c>
      <c r="U90" s="76">
        <f t="shared" si="61"/>
        <v>0</v>
      </c>
      <c r="V90" s="76">
        <f t="shared" si="61"/>
        <v>0</v>
      </c>
      <c r="W90" s="76">
        <f t="shared" si="61"/>
        <v>0</v>
      </c>
      <c r="X90" s="76">
        <f t="shared" si="61"/>
        <v>0</v>
      </c>
      <c r="Y90" s="76">
        <f t="shared" si="61"/>
        <v>0</v>
      </c>
      <c r="Z90" s="76">
        <f t="shared" si="61"/>
        <v>0</v>
      </c>
      <c r="AA90" s="76">
        <f t="shared" si="61"/>
        <v>0</v>
      </c>
      <c r="AB90" s="76">
        <f t="shared" si="61"/>
        <v>0</v>
      </c>
      <c r="AC90" s="76">
        <f t="shared" si="61"/>
        <v>0</v>
      </c>
      <c r="AD90" s="76">
        <f t="shared" si="61"/>
        <v>0</v>
      </c>
      <c r="AE90" s="76">
        <f t="shared" si="61"/>
        <v>0</v>
      </c>
      <c r="AF90" s="76">
        <f t="shared" si="61"/>
        <v>0</v>
      </c>
      <c r="AG90" s="76">
        <f t="shared" si="61"/>
        <v>0</v>
      </c>
      <c r="AH90" s="76">
        <f t="shared" si="61"/>
        <v>0</v>
      </c>
      <c r="AI90" s="76">
        <f t="shared" si="61"/>
        <v>0</v>
      </c>
      <c r="AJ90" s="76">
        <f t="shared" si="61"/>
        <v>0</v>
      </c>
      <c r="AK90" s="76">
        <f t="shared" si="61"/>
        <v>0</v>
      </c>
    </row>
    <row r="91" spans="1:37">
      <c r="A91" s="77" t="s">
        <v>272</v>
      </c>
      <c r="B91" s="77"/>
      <c r="C91" s="77"/>
      <c r="D91" s="77"/>
      <c r="E91" s="77">
        <f>IF((AND(E87&gt;$D$5,E87&lt;=$D$6)),E87-$D$5,0)</f>
        <v>0</v>
      </c>
      <c r="F91" s="77">
        <f t="shared" ref="F91:AH91" si="62">IF((AND(F87&gt;$D$5,F87&lt;=$D$6)),F87-$D$5,0)</f>
        <v>0</v>
      </c>
      <c r="G91" s="77">
        <f t="shared" si="62"/>
        <v>0</v>
      </c>
      <c r="H91" s="77">
        <f t="shared" si="62"/>
        <v>0</v>
      </c>
      <c r="I91" s="77">
        <f t="shared" si="62"/>
        <v>0</v>
      </c>
      <c r="J91" s="77">
        <f t="shared" si="62"/>
        <v>0</v>
      </c>
      <c r="K91" s="77">
        <f t="shared" si="62"/>
        <v>0</v>
      </c>
      <c r="L91" s="77">
        <f t="shared" si="62"/>
        <v>0</v>
      </c>
      <c r="M91" s="77">
        <f t="shared" si="62"/>
        <v>0</v>
      </c>
      <c r="N91" s="77">
        <f t="shared" si="62"/>
        <v>0</v>
      </c>
      <c r="O91" s="77">
        <f t="shared" si="62"/>
        <v>0</v>
      </c>
      <c r="P91" s="77">
        <f t="shared" si="62"/>
        <v>0</v>
      </c>
      <c r="Q91" s="77">
        <f t="shared" si="62"/>
        <v>0</v>
      </c>
      <c r="R91" s="77">
        <f t="shared" si="62"/>
        <v>0</v>
      </c>
      <c r="S91" s="77">
        <f t="shared" si="62"/>
        <v>0</v>
      </c>
      <c r="T91" s="77">
        <f t="shared" si="62"/>
        <v>0</v>
      </c>
      <c r="U91" s="77">
        <f t="shared" si="62"/>
        <v>0</v>
      </c>
      <c r="V91" s="77">
        <f t="shared" si="62"/>
        <v>0</v>
      </c>
      <c r="W91" s="77">
        <f t="shared" si="62"/>
        <v>0</v>
      </c>
      <c r="X91" s="77">
        <f t="shared" si="62"/>
        <v>0</v>
      </c>
      <c r="Y91" s="77">
        <f t="shared" si="62"/>
        <v>0</v>
      </c>
      <c r="Z91" s="77">
        <f t="shared" si="62"/>
        <v>0</v>
      </c>
      <c r="AA91" s="77">
        <f t="shared" si="62"/>
        <v>0</v>
      </c>
      <c r="AB91" s="77">
        <f t="shared" si="62"/>
        <v>0</v>
      </c>
      <c r="AC91" s="77">
        <f t="shared" si="62"/>
        <v>0</v>
      </c>
      <c r="AD91" s="77">
        <f t="shared" si="62"/>
        <v>0</v>
      </c>
      <c r="AE91" s="77">
        <f t="shared" si="62"/>
        <v>0</v>
      </c>
      <c r="AF91" s="77">
        <f t="shared" si="62"/>
        <v>0</v>
      </c>
      <c r="AG91" s="77">
        <f t="shared" si="62"/>
        <v>0</v>
      </c>
      <c r="AH91" s="77">
        <f t="shared" si="62"/>
        <v>0</v>
      </c>
    </row>
    <row r="92" spans="1:37">
      <c r="AI92" s="56" t="str">
        <f>TEXT($B$5,"m/d/yyyy")</f>
        <v>2/1/2024</v>
      </c>
      <c r="AJ92" s="56" t="str">
        <f>TEXT($B$6,"m/d/yyyy")</f>
        <v>2/1/2024</v>
      </c>
      <c r="AK92" s="56" t="str">
        <f>TEXT($B$6,"m/d/yyyy")</f>
        <v>2/1/2024</v>
      </c>
    </row>
    <row r="93" spans="1:37">
      <c r="AI93" s="56" t="str">
        <f>TEXT($C$5,"m/d/yyyy")</f>
        <v>1/31/2025</v>
      </c>
      <c r="AJ93" s="56" t="str">
        <f t="shared" ref="AJ93:AK93" si="63">TEXT($C$5,"m/d/yyyy")</f>
        <v>1/31/2025</v>
      </c>
      <c r="AK93" s="56" t="str">
        <f t="shared" si="63"/>
        <v>1/31/2025</v>
      </c>
    </row>
  </sheetData>
  <sheetProtection formatCells="0" formatColumns="0" formatRows="0" insertHyperlinks="0" sort="0" autoFilter="0" pivotTables="0"/>
  <mergeCells count="80">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E18:G18"/>
    <mergeCell ref="H18:J18"/>
    <mergeCell ref="K18:M18"/>
    <mergeCell ref="N18:P18"/>
    <mergeCell ref="Q18:S18"/>
    <mergeCell ref="A53:D53"/>
    <mergeCell ref="A54:D54"/>
    <mergeCell ref="A55:D55"/>
    <mergeCell ref="A56:D56"/>
    <mergeCell ref="A57:D57"/>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45:D45"/>
    <mergeCell ref="A46:D46"/>
    <mergeCell ref="A38:D38"/>
    <mergeCell ref="A39:D39"/>
    <mergeCell ref="A40:D40"/>
    <mergeCell ref="A41:D41"/>
    <mergeCell ref="A42:D42"/>
  </mergeCells>
  <conditionalFormatting sqref="B7:B9 B11:B12">
    <cfRule type="containsBlanks" dxfId="367" priority="49">
      <formula>LEN(TRIM(B7))=0</formula>
    </cfRule>
  </conditionalFormatting>
  <conditionalFormatting sqref="B16">
    <cfRule type="containsBlanks" dxfId="366" priority="36">
      <formula>LEN(TRIM(B16))=0</formula>
    </cfRule>
  </conditionalFormatting>
  <conditionalFormatting sqref="B15:C15">
    <cfRule type="cellIs" dxfId="365" priority="26" operator="lessThan">
      <formula>0</formula>
    </cfRule>
  </conditionalFormatting>
  <conditionalFormatting sqref="B10:D10">
    <cfRule type="cellIs" dxfId="364" priority="6" operator="equal">
      <formula>"New Agreement"</formula>
    </cfRule>
    <cfRule type="cellIs" dxfId="363" priority="7" stopIfTrue="1" operator="equal">
      <formula>"Amendment"</formula>
    </cfRule>
    <cfRule type="cellIs" dxfId="362" priority="8" operator="equal">
      <formula>"Modification"</formula>
    </cfRule>
    <cfRule type="cellIs" dxfId="361" priority="9" operator="equal">
      <formula>"Revision"</formula>
    </cfRule>
    <cfRule type="containsBlanks" dxfId="360" priority="10">
      <formula>LEN(TRIM(B10))=0</formula>
    </cfRule>
  </conditionalFormatting>
  <conditionalFormatting sqref="E26 G26:H26 J26:K26 M26:N26 P26:Q26 S26:T26 V26:W26 Y26:Z26 AB26:AC26 AE26:AF26 AH26">
    <cfRule type="containsBlanks" dxfId="359" priority="33">
      <formula>LEN(TRIM(E26))=0</formula>
    </cfRule>
  </conditionalFormatting>
  <conditionalFormatting sqref="E30 G30:H30 J30:K30 M30:N30 P30:Q30 S30:T30 V30:W30 Y30:Z30 AB30:AC30 AE30:AF30 AH30">
    <cfRule type="containsBlanks" dxfId="358" priority="29">
      <formula>LEN(TRIM(E30))=0</formula>
    </cfRule>
  </conditionalFormatting>
  <conditionalFormatting sqref="E18:AH22">
    <cfRule type="expression" dxfId="357" priority="2">
      <formula>E$87&gt;$D$6</formula>
    </cfRule>
  </conditionalFormatting>
  <conditionalFormatting sqref="E20:AH53">
    <cfRule type="expression" dxfId="356" priority="1">
      <formula>E$90&gt;E$89</formula>
    </cfRule>
  </conditionalFormatting>
  <conditionalFormatting sqref="E23:AH63">
    <cfRule type="expression" dxfId="355" priority="311">
      <formula>E$87&gt;$D$6</formula>
    </cfRule>
  </conditionalFormatting>
  <conditionalFormatting sqref="E30:AH30">
    <cfRule type="expression" dxfId="354" priority="28">
      <formula>COUNTIF($A$34:$D$53,"*HUD*")=0</formula>
    </cfRule>
  </conditionalFormatting>
  <conditionalFormatting sqref="E63:AK63">
    <cfRule type="cellIs" dxfId="353" priority="51" operator="notBetween">
      <formula>-2</formula>
      <formula>2</formula>
    </cfRule>
  </conditionalFormatting>
  <conditionalFormatting sqref="F21 I21 L21 O21 F23:F25 I23:I25 L23:L25 O23:O25 R23:R25 U23:U25 X23:X25 AA23:AA25 AD23:AD25 AG23:AG25 AJ23:AJ25 AJ28:AJ61">
    <cfRule type="cellIs" dxfId="352" priority="59" operator="notEqual">
      <formula>0</formula>
    </cfRule>
  </conditionalFormatting>
  <conditionalFormatting sqref="F28:F62 I28:I62 L28:L62 O28:O62 R28:R62 U28:U62 X28:X62 AA28:AA62 AD28:AD62 AG28:AG62">
    <cfRule type="cellIs" dxfId="351" priority="30" operator="notEqual">
      <formula>0</formula>
    </cfRule>
  </conditionalFormatting>
  <conditionalFormatting sqref="H54:AH63 E63:AH63 E54:G62">
    <cfRule type="expression" dxfId="350" priority="263">
      <formula>E$90&gt;E$89</formula>
    </cfRule>
  </conditionalFormatting>
  <conditionalFormatting sqref="Q32:Q33">
    <cfRule type="cellIs" dxfId="349" priority="4" operator="notEqual">
      <formula>0</formula>
    </cfRule>
  </conditionalFormatting>
  <conditionalFormatting sqref="Q54:Q55">
    <cfRule type="cellIs" dxfId="348" priority="5" operator="notEqual">
      <formula>0</formula>
    </cfRule>
  </conditionalFormatting>
  <conditionalFormatting sqref="AJ62:AJ63 F63 I63 L63 O63 R63 U63 X63 AA63 AD63 AG63">
    <cfRule type="cellIs" dxfId="347" priority="5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H565"/>
  <sheetViews>
    <sheetView showGridLines="0" showZeros="0" zoomScale="85" zoomScaleNormal="85" workbookViewId="0">
      <pane xSplit="1" ySplit="13" topLeftCell="BL55"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7.7109375" style="317" customWidth="1"/>
    <col min="2" max="2" width="44.710937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(5)'!A1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331</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31" t="s">
        <v>259</v>
      </c>
      <c r="B3" s="708">
        <f>'Summary (5)'!B3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(5)'!A7</f>
        <v>Provider Name</v>
      </c>
      <c r="B4" s="709">
        <f>'Summary (5)'!B7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(5)'!A8</f>
        <v>Program</v>
      </c>
      <c r="B5" s="709" t="str">
        <f>'Summary (5)'!B8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(5)'!A9</f>
        <v>F$P Contract ID#</v>
      </c>
      <c r="B6" s="624">
        <f>'Summary (5)'!B9</f>
        <v>0</v>
      </c>
      <c r="BN6" s="1233"/>
      <c r="BO6" s="1233"/>
      <c r="BP6" s="1233"/>
    </row>
    <row r="7" spans="1:112" s="97" customFormat="1">
      <c r="A7" s="294" t="s">
        <v>325</v>
      </c>
      <c r="B7" s="712">
        <f>'Summary (5)'!B12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85" t="str">
        <f>'Summary (5)'!H17</f>
        <v xml:space="preserve"> </v>
      </c>
      <c r="D8" s="1285"/>
      <c r="E8" s="1285"/>
      <c r="F8" s="1285"/>
      <c r="G8" s="1285"/>
      <c r="H8" s="1285"/>
      <c r="I8" s="1285"/>
      <c r="J8" s="1285" t="str">
        <f>'Summary (5)'!K17</f>
        <v xml:space="preserve"> </v>
      </c>
      <c r="K8" s="1285"/>
      <c r="L8" s="1285"/>
      <c r="M8" s="1285"/>
      <c r="N8" s="1285"/>
      <c r="O8" s="1285"/>
      <c r="P8" s="1285"/>
      <c r="Q8" s="1285" t="str">
        <f>'Summary (5)'!N17</f>
        <v xml:space="preserve"> </v>
      </c>
      <c r="R8" s="1285"/>
      <c r="S8" s="1285"/>
      <c r="T8" s="1285"/>
      <c r="U8" s="1285"/>
      <c r="V8" s="1285"/>
      <c r="W8" s="1285"/>
      <c r="X8" s="1285" t="str">
        <f>'Summary (5)'!Q17</f>
        <v xml:space="preserve"> </v>
      </c>
      <c r="Y8" s="1285"/>
      <c r="Z8" s="1285"/>
      <c r="AA8" s="1285"/>
      <c r="AB8" s="1285"/>
      <c r="AC8" s="1285"/>
      <c r="AD8" s="1285"/>
      <c r="AE8" s="1285" t="str">
        <f>'Summary (5)'!T17</f>
        <v xml:space="preserve"> </v>
      </c>
      <c r="AF8" s="1285"/>
      <c r="AG8" s="1285"/>
      <c r="AH8" s="1285"/>
      <c r="AI8" s="1285"/>
      <c r="AJ8" s="1285"/>
      <c r="AK8" s="1285"/>
      <c r="AL8" s="1285" t="str">
        <f>'Summary (5)'!W17</f>
        <v xml:space="preserve"> </v>
      </c>
      <c r="AM8" s="1285"/>
      <c r="AN8" s="1285"/>
      <c r="AO8" s="1285"/>
      <c r="AP8" s="1285"/>
      <c r="AQ8" s="1285"/>
      <c r="AR8" s="1285"/>
      <c r="AS8" s="1285" t="str">
        <f>'Summary (5)'!Z17</f>
        <v xml:space="preserve"> </v>
      </c>
      <c r="AT8" s="1285"/>
      <c r="AU8" s="1285"/>
      <c r="AV8" s="1285"/>
      <c r="AW8" s="1285"/>
      <c r="AX8" s="1285"/>
      <c r="AY8" s="1285"/>
      <c r="AZ8" s="1285" t="str">
        <f>'Summary (5)'!AC17</f>
        <v xml:space="preserve"> </v>
      </c>
      <c r="BA8" s="1285"/>
      <c r="BB8" s="1285"/>
      <c r="BC8" s="1285"/>
      <c r="BD8" s="1285"/>
      <c r="BE8" s="1285"/>
      <c r="BF8" s="1285"/>
      <c r="BG8" s="1285" t="str">
        <f>'Summary (5)'!AF17</f>
        <v xml:space="preserve"> </v>
      </c>
      <c r="BH8" s="1285"/>
      <c r="BI8" s="1285"/>
      <c r="BJ8" s="1285"/>
      <c r="BK8" s="1285"/>
      <c r="BL8" s="1285"/>
      <c r="BM8" s="1285"/>
      <c r="BN8" s="1285">
        <f>'Summary (5)'!AM17</f>
        <v>0</v>
      </c>
      <c r="BO8" s="1285"/>
      <c r="BP8" s="1285"/>
      <c r="BQ8" s="1285"/>
      <c r="BR8" s="1285"/>
      <c r="BS8" s="1285"/>
      <c r="BT8" s="1285"/>
    </row>
    <row r="9" spans="1:112" ht="18" customHeight="1">
      <c r="A9" s="1179"/>
      <c r="B9" s="1180"/>
      <c r="C9" s="1240" t="s">
        <v>275</v>
      </c>
      <c r="D9" s="1241"/>
      <c r="E9" s="1241"/>
      <c r="F9" s="1241"/>
      <c r="G9" s="1241"/>
      <c r="H9" s="1241"/>
      <c r="I9" s="1242"/>
      <c r="J9" s="1309" t="s">
        <v>276</v>
      </c>
      <c r="K9" s="1310"/>
      <c r="L9" s="1310"/>
      <c r="M9" s="1310"/>
      <c r="N9" s="1310"/>
      <c r="O9" s="1310"/>
      <c r="P9" s="1311"/>
      <c r="Q9" s="1237" t="s">
        <v>277</v>
      </c>
      <c r="R9" s="1238"/>
      <c r="S9" s="1238"/>
      <c r="T9" s="1238"/>
      <c r="U9" s="1238"/>
      <c r="V9" s="1238"/>
      <c r="W9" s="1239"/>
      <c r="X9" s="1252" t="s">
        <v>278</v>
      </c>
      <c r="Y9" s="1253"/>
      <c r="Z9" s="1253"/>
      <c r="AA9" s="1253"/>
      <c r="AB9" s="1253"/>
      <c r="AC9" s="1253"/>
      <c r="AD9" s="1254"/>
      <c r="AE9" s="1267" t="s">
        <v>279</v>
      </c>
      <c r="AF9" s="1268"/>
      <c r="AG9" s="1268"/>
      <c r="AH9" s="1268"/>
      <c r="AI9" s="1268"/>
      <c r="AJ9" s="1268"/>
      <c r="AK9" s="1269"/>
      <c r="AL9" s="1255" t="s">
        <v>280</v>
      </c>
      <c r="AM9" s="1256"/>
      <c r="AN9" s="1256"/>
      <c r="AO9" s="1256"/>
      <c r="AP9" s="1256"/>
      <c r="AQ9" s="1256"/>
      <c r="AR9" s="1257"/>
      <c r="AS9" s="1279" t="s">
        <v>281</v>
      </c>
      <c r="AT9" s="1280"/>
      <c r="AU9" s="1280"/>
      <c r="AV9" s="1280"/>
      <c r="AW9" s="1280"/>
      <c r="AX9" s="1280"/>
      <c r="AY9" s="1281"/>
      <c r="AZ9" s="1206" t="s">
        <v>282</v>
      </c>
      <c r="BA9" s="1207"/>
      <c r="BB9" s="1207"/>
      <c r="BC9" s="1207"/>
      <c r="BD9" s="1207"/>
      <c r="BE9" s="1207"/>
      <c r="BF9" s="1208"/>
      <c r="BG9" s="1209" t="s">
        <v>283</v>
      </c>
      <c r="BH9" s="1210"/>
      <c r="BI9" s="1210"/>
      <c r="BJ9" s="1210"/>
      <c r="BK9" s="1210"/>
      <c r="BL9" s="1210"/>
      <c r="BM9" s="1211"/>
      <c r="BN9" s="1295" t="s">
        <v>284</v>
      </c>
      <c r="BO9" s="1296"/>
      <c r="BP9" s="1296"/>
      <c r="BQ9" s="1296"/>
      <c r="BR9" s="1296"/>
      <c r="BS9" s="1296"/>
      <c r="BT9" s="1296"/>
      <c r="BU9" s="1185" t="s">
        <v>302</v>
      </c>
      <c r="BV9" s="1186"/>
      <c r="BW9" s="1187"/>
    </row>
    <row r="10" spans="1:112" s="365" customFormat="1" ht="31.5" customHeight="1">
      <c r="A10" s="1181"/>
      <c r="B10" s="1182"/>
      <c r="C10" s="1303" t="s">
        <v>333</v>
      </c>
      <c r="D10" s="1304"/>
      <c r="E10" s="1297" t="s">
        <v>334</v>
      </c>
      <c r="F10" s="1298"/>
      <c r="G10" s="129" t="str">
        <f>'Summary (5)'!E19</f>
        <v>2/1/2024 - 1/31/2025</v>
      </c>
      <c r="H10" s="386" t="str">
        <f>'Summary (5)'!F19</f>
        <v>2/1/2024 - 1/31/2025</v>
      </c>
      <c r="I10" s="169" t="str">
        <f>'Summary (5)'!G19</f>
        <v>2/1/2024 - 1/31/2025</v>
      </c>
      <c r="J10" s="1312" t="s">
        <v>333</v>
      </c>
      <c r="K10" s="1313"/>
      <c r="L10" s="1318" t="s">
        <v>334</v>
      </c>
      <c r="M10" s="1313"/>
      <c r="N10" s="130" t="str">
        <f>'Summary (5)'!H19</f>
        <v>N/A</v>
      </c>
      <c r="O10" s="387" t="str">
        <f>'Summary (5)'!I19</f>
        <v>N/A</v>
      </c>
      <c r="P10" s="176" t="str">
        <f>'Summary (5)'!J19</f>
        <v>N/A</v>
      </c>
      <c r="Q10" s="1243" t="s">
        <v>333</v>
      </c>
      <c r="R10" s="1244"/>
      <c r="S10" s="1249" t="s">
        <v>334</v>
      </c>
      <c r="T10" s="1244"/>
      <c r="U10" s="131" t="str">
        <f>'Summary (5)'!K19</f>
        <v>N/A</v>
      </c>
      <c r="V10" s="388" t="str">
        <f>'Summary (5)'!L19</f>
        <v>N/A</v>
      </c>
      <c r="W10" s="179" t="str">
        <f>'Summary (5)'!M19</f>
        <v>N/A</v>
      </c>
      <c r="X10" s="1321" t="s">
        <v>333</v>
      </c>
      <c r="Y10" s="1222"/>
      <c r="Z10" s="1221" t="s">
        <v>334</v>
      </c>
      <c r="AA10" s="1222"/>
      <c r="AB10" s="132" t="str">
        <f>'Summary (5)'!N19</f>
        <v>N/A</v>
      </c>
      <c r="AC10" s="389" t="str">
        <f>'Summary (5)'!O19</f>
        <v>N/A</v>
      </c>
      <c r="AD10" s="182" t="str">
        <f>'Summary (5)'!P19</f>
        <v>N/A</v>
      </c>
      <c r="AE10" s="1270" t="s">
        <v>333</v>
      </c>
      <c r="AF10" s="1271"/>
      <c r="AG10" s="1276" t="s">
        <v>334</v>
      </c>
      <c r="AH10" s="1271"/>
      <c r="AI10" s="839" t="str">
        <f>'Summary (5)'!Q19</f>
        <v>N/A</v>
      </c>
      <c r="AJ10" s="390" t="str">
        <f>'Summary (5)'!R19</f>
        <v>N/A</v>
      </c>
      <c r="AK10" s="185" t="str">
        <f>'Summary (5)'!S19</f>
        <v>N/A</v>
      </c>
      <c r="AL10" s="1258" t="s">
        <v>333</v>
      </c>
      <c r="AM10" s="1259"/>
      <c r="AN10" s="1264" t="s">
        <v>334</v>
      </c>
      <c r="AO10" s="1259"/>
      <c r="AP10" s="838" t="str">
        <f>'Summary (5)'!T19</f>
        <v>N/A</v>
      </c>
      <c r="AQ10" s="391" t="str">
        <f>'Summary (5)'!U19</f>
        <v>N/A</v>
      </c>
      <c r="AR10" s="188" t="str">
        <f>'Summary (5)'!V19</f>
        <v>N/A</v>
      </c>
      <c r="AS10" s="1286" t="s">
        <v>333</v>
      </c>
      <c r="AT10" s="1287"/>
      <c r="AU10" s="1292" t="s">
        <v>334</v>
      </c>
      <c r="AV10" s="1287"/>
      <c r="AW10" s="836" t="str">
        <f>'Summary (5)'!W19</f>
        <v>N/A</v>
      </c>
      <c r="AX10" s="392" t="str">
        <f>'Summary (5)'!X19</f>
        <v>N/A</v>
      </c>
      <c r="AY10" s="191" t="str">
        <f>'Summary (5)'!Y19</f>
        <v>N/A</v>
      </c>
      <c r="AZ10" s="1197" t="s">
        <v>333</v>
      </c>
      <c r="BA10" s="1198"/>
      <c r="BB10" s="1203" t="s">
        <v>334</v>
      </c>
      <c r="BC10" s="1198"/>
      <c r="BD10" s="840" t="str">
        <f>'Summary (5)'!Z19</f>
        <v>N/A</v>
      </c>
      <c r="BE10" s="393" t="str">
        <f>'Summary (5)'!AA19</f>
        <v>N/A</v>
      </c>
      <c r="BF10" s="194" t="str">
        <f>'Summary (5)'!AB19</f>
        <v>N/A</v>
      </c>
      <c r="BG10" s="1212" t="s">
        <v>333</v>
      </c>
      <c r="BH10" s="1213"/>
      <c r="BI10" s="1218" t="s">
        <v>334</v>
      </c>
      <c r="BJ10" s="1213"/>
      <c r="BK10" s="841" t="str">
        <f>'Summary (5)'!AC19</f>
        <v>N/A</v>
      </c>
      <c r="BL10" s="394" t="str">
        <f>'Summary (5)'!AD19</f>
        <v>N/A</v>
      </c>
      <c r="BM10" s="197" t="str">
        <f>'Summary (5)'!AE19</f>
        <v>N/A</v>
      </c>
      <c r="BN10" s="1188" t="s">
        <v>333</v>
      </c>
      <c r="BO10" s="1189"/>
      <c r="BP10" s="1194" t="s">
        <v>334</v>
      </c>
      <c r="BQ10" s="1189"/>
      <c r="BR10" s="141" t="str">
        <f>'Summary (5)'!AF19</f>
        <v>N/A</v>
      </c>
      <c r="BS10" s="395" t="str">
        <f>'Summary (5)'!AG19</f>
        <v>N/A</v>
      </c>
      <c r="BT10" s="904" t="str">
        <f>'Summary (5)'!AH19</f>
        <v>N/A</v>
      </c>
      <c r="BU10" s="880" t="str">
        <f>'Summary (5)'!AI19</f>
        <v>2/1/2024 - 1/31/2025</v>
      </c>
      <c r="BV10" s="907" t="str">
        <f>'Summary (5)'!AJ19</f>
        <v>2/1/2024 - 1/31/2025</v>
      </c>
      <c r="BW10" s="908" t="str">
        <f>'Summary (5)'!AK19</f>
        <v>2/1/2024 - 1/31/2025</v>
      </c>
    </row>
    <row r="11" spans="1:112" s="365" customFormat="1">
      <c r="A11" s="1181"/>
      <c r="B11" s="1182"/>
      <c r="C11" s="1305"/>
      <c r="D11" s="1306"/>
      <c r="E11" s="1299"/>
      <c r="F11" s="1300"/>
      <c r="G11" s="129" t="str">
        <f>'Summary (5)'!E20</f>
        <v>12 Months</v>
      </c>
      <c r="H11" s="386" t="str">
        <f>'Summary (5)'!F20</f>
        <v>12 Months</v>
      </c>
      <c r="I11" s="169" t="str">
        <f>'Summary (5)'!G20</f>
        <v>12 Months</v>
      </c>
      <c r="J11" s="1314"/>
      <c r="K11" s="1315"/>
      <c r="L11" s="1319"/>
      <c r="M11" s="1315"/>
      <c r="N11" s="130" t="str">
        <f>'Summary (5)'!H20</f>
        <v>12 Months</v>
      </c>
      <c r="O11" s="387" t="str">
        <f>'Summary (5)'!I20</f>
        <v>12 Months</v>
      </c>
      <c r="P11" s="176" t="str">
        <f>'Summary (5)'!J20</f>
        <v>12 Months</v>
      </c>
      <c r="Q11" s="1245"/>
      <c r="R11" s="1246"/>
      <c r="S11" s="1250"/>
      <c r="T11" s="1246"/>
      <c r="U11" s="131" t="str">
        <f>'Summary (5)'!K20</f>
        <v>12 Months</v>
      </c>
      <c r="V11" s="388" t="str">
        <f>'Summary (5)'!L20</f>
        <v>12 Months</v>
      </c>
      <c r="W11" s="179" t="str">
        <f>'Summary (5)'!M20</f>
        <v>12 Months</v>
      </c>
      <c r="X11" s="1322"/>
      <c r="Y11" s="1224"/>
      <c r="Z11" s="1223"/>
      <c r="AA11" s="1224"/>
      <c r="AB11" s="132" t="str">
        <f>'Summary (5)'!N20</f>
        <v>12 Months</v>
      </c>
      <c r="AC11" s="389" t="str">
        <f>'Summary (5)'!O20</f>
        <v>12 Months</v>
      </c>
      <c r="AD11" s="182" t="str">
        <f>'Summary (5)'!P20</f>
        <v>12 Months</v>
      </c>
      <c r="AE11" s="1272"/>
      <c r="AF11" s="1273"/>
      <c r="AG11" s="1277"/>
      <c r="AH11" s="1273"/>
      <c r="AI11" s="839" t="str">
        <f>'Summary (5)'!Q20</f>
        <v>12 Months</v>
      </c>
      <c r="AJ11" s="390" t="str">
        <f>'Summary (5)'!R20</f>
        <v>12 Months</v>
      </c>
      <c r="AK11" s="185" t="str">
        <f>'Summary (5)'!S20</f>
        <v>12 Months</v>
      </c>
      <c r="AL11" s="1260"/>
      <c r="AM11" s="1261"/>
      <c r="AN11" s="1265"/>
      <c r="AO11" s="1261"/>
      <c r="AP11" s="838" t="str">
        <f>'Summary (5)'!T20</f>
        <v>12 Months</v>
      </c>
      <c r="AQ11" s="391" t="str">
        <f>'Summary (5)'!U20</f>
        <v>12 Months</v>
      </c>
      <c r="AR11" s="188" t="str">
        <f>'Summary (5)'!V20</f>
        <v>12 Months</v>
      </c>
      <c r="AS11" s="1288"/>
      <c r="AT11" s="1289"/>
      <c r="AU11" s="1293"/>
      <c r="AV11" s="1289"/>
      <c r="AW11" s="836" t="str">
        <f>'Summary (5)'!W20</f>
        <v>12 Months</v>
      </c>
      <c r="AX11" s="392" t="str">
        <f>'Summary (5)'!X20</f>
        <v>12 Months</v>
      </c>
      <c r="AY11" s="191" t="str">
        <f>'Summary (5)'!Y20</f>
        <v>12 Months</v>
      </c>
      <c r="AZ11" s="1199"/>
      <c r="BA11" s="1200"/>
      <c r="BB11" s="1204"/>
      <c r="BC11" s="1200"/>
      <c r="BD11" s="840" t="str">
        <f>'Summary (5)'!Z20</f>
        <v>12 Months</v>
      </c>
      <c r="BE11" s="393" t="str">
        <f>'Summary (5)'!AA20</f>
        <v>12 Months</v>
      </c>
      <c r="BF11" s="194" t="str">
        <f>'Summary (5)'!AB20</f>
        <v>12 Months</v>
      </c>
      <c r="BG11" s="1214"/>
      <c r="BH11" s="1215"/>
      <c r="BI11" s="1219"/>
      <c r="BJ11" s="1215"/>
      <c r="BK11" s="841" t="str">
        <f>'Summary (5)'!AC20</f>
        <v>12 Months</v>
      </c>
      <c r="BL11" s="394" t="str">
        <f>'Summary (5)'!AD20</f>
        <v>12 Months</v>
      </c>
      <c r="BM11" s="197" t="str">
        <f>'Summary (5)'!AE20</f>
        <v>12 Months</v>
      </c>
      <c r="BN11" s="1190"/>
      <c r="BO11" s="1191"/>
      <c r="BP11" s="1195"/>
      <c r="BQ11" s="1191"/>
      <c r="BR11" s="141" t="str">
        <f>'Summary (5)'!AF20</f>
        <v>12 Months</v>
      </c>
      <c r="BS11" s="395" t="str">
        <f>'Summary (5)'!AG20</f>
        <v>12 Months</v>
      </c>
      <c r="BT11" s="904" t="str">
        <f>'Summary (5)'!AH20</f>
        <v>12 Months</v>
      </c>
      <c r="BU11" s="1227" t="str">
        <f>IF('+ Summary (1)'!$B$10="New Agreement","","Current")</f>
        <v/>
      </c>
      <c r="BV11" s="1229" t="str">
        <f>'Summary (5)'!AJ20</f>
        <v xml:space="preserve"> </v>
      </c>
      <c r="BW11" s="1231" t="str">
        <f>'Summary (6)'!AK20</f>
        <v>New</v>
      </c>
    </row>
    <row r="12" spans="1:112" s="366" customFormat="1" ht="15.75" customHeight="1">
      <c r="A12" s="1181"/>
      <c r="B12" s="1182"/>
      <c r="C12" s="1307"/>
      <c r="D12" s="1308"/>
      <c r="E12" s="1301"/>
      <c r="F12" s="1302"/>
      <c r="G12" s="133" t="str">
        <f>IF('+ Summary (1)'!$B$10="New Agreement","","Current")</f>
        <v/>
      </c>
      <c r="H12" s="386" t="str">
        <f>'Summary (5)'!F21</f>
        <v xml:space="preserve"> </v>
      </c>
      <c r="I12" s="170" t="str">
        <f>'Summary (5)'!G21</f>
        <v>New</v>
      </c>
      <c r="J12" s="1316"/>
      <c r="K12" s="1317"/>
      <c r="L12" s="1320"/>
      <c r="M12" s="1317"/>
      <c r="N12" s="134" t="str">
        <f>IF('+ Summary (1)'!$B$10="New Agreement","","Current")</f>
        <v/>
      </c>
      <c r="O12" s="387" t="str">
        <f>'Summary (5)'!I21</f>
        <v xml:space="preserve"> </v>
      </c>
      <c r="P12" s="177" t="str">
        <f>'Summary (5)'!J21</f>
        <v>New</v>
      </c>
      <c r="Q12" s="1247"/>
      <c r="R12" s="1248"/>
      <c r="S12" s="1251"/>
      <c r="T12" s="1248"/>
      <c r="U12" s="135" t="str">
        <f>IF('+ Summary (1)'!$B$10="New Agreement","","Current")</f>
        <v/>
      </c>
      <c r="V12" s="388" t="str">
        <f>'Summary (5)'!L21</f>
        <v xml:space="preserve"> </v>
      </c>
      <c r="W12" s="180" t="str">
        <f>'Summary (5)'!M21</f>
        <v>New</v>
      </c>
      <c r="X12" s="1323"/>
      <c r="Y12" s="1226"/>
      <c r="Z12" s="1225"/>
      <c r="AA12" s="1226"/>
      <c r="AB12" s="136" t="str">
        <f>IF('+ Summary (1)'!$B$10="New Agreement","","Current")</f>
        <v/>
      </c>
      <c r="AC12" s="396" t="str">
        <f>'Summary (5)'!O21</f>
        <v xml:space="preserve"> </v>
      </c>
      <c r="AD12" s="183" t="str">
        <f>'Summary (5)'!P21</f>
        <v>New</v>
      </c>
      <c r="AE12" s="1274"/>
      <c r="AF12" s="1275"/>
      <c r="AG12" s="1278"/>
      <c r="AH12" s="1275"/>
      <c r="AI12" s="137" t="str">
        <f>IF('+ Summary (1)'!$B$10="New Agreement","","Current")</f>
        <v/>
      </c>
      <c r="AJ12" s="397" t="str">
        <f>'Summary (5)'!R21</f>
        <v xml:space="preserve"> </v>
      </c>
      <c r="AK12" s="186" t="str">
        <f>'Summary (5)'!S21</f>
        <v>New</v>
      </c>
      <c r="AL12" s="1262"/>
      <c r="AM12" s="1263"/>
      <c r="AN12" s="1266"/>
      <c r="AO12" s="1263"/>
      <c r="AP12" s="142" t="str">
        <f>IF('+ Summary (1)'!$B$10="New Agreement","","Current")</f>
        <v/>
      </c>
      <c r="AQ12" s="398" t="str">
        <f>'Summary (5)'!U21</f>
        <v xml:space="preserve"> </v>
      </c>
      <c r="AR12" s="189" t="str">
        <f>'Summary (5)'!V21</f>
        <v>New</v>
      </c>
      <c r="AS12" s="1290"/>
      <c r="AT12" s="1291"/>
      <c r="AU12" s="1294"/>
      <c r="AV12" s="1291"/>
      <c r="AW12" s="143" t="str">
        <f>IF('+ Summary (1)'!$B$10="New Agreement","","Current")</f>
        <v/>
      </c>
      <c r="AX12" s="399" t="str">
        <f>'Summary (5)'!X21</f>
        <v xml:space="preserve"> </v>
      </c>
      <c r="AY12" s="192" t="str">
        <f>'Summary (5)'!Y21</f>
        <v>New</v>
      </c>
      <c r="AZ12" s="1201"/>
      <c r="BA12" s="1202"/>
      <c r="BB12" s="1205"/>
      <c r="BC12" s="1202"/>
      <c r="BD12" s="144" t="str">
        <f>IF('+ Summary (1)'!$B$10="New Agreement","","Current")</f>
        <v/>
      </c>
      <c r="BE12" s="400" t="str">
        <f>'Summary (5)'!AA21</f>
        <v xml:space="preserve"> </v>
      </c>
      <c r="BF12" s="195" t="str">
        <f>'Summary (5)'!AB21</f>
        <v>New</v>
      </c>
      <c r="BG12" s="1216"/>
      <c r="BH12" s="1217"/>
      <c r="BI12" s="1220"/>
      <c r="BJ12" s="1217"/>
      <c r="BK12" s="145" t="str">
        <f>IF('+ Summary (1)'!$B$10="New Agreement","","Current")</f>
        <v/>
      </c>
      <c r="BL12" s="401" t="str">
        <f>'Summary (5)'!AD21</f>
        <v xml:space="preserve"> </v>
      </c>
      <c r="BM12" s="198" t="str">
        <f>'Summary (5)'!AE21</f>
        <v>New</v>
      </c>
      <c r="BN12" s="1192"/>
      <c r="BO12" s="1193"/>
      <c r="BP12" s="1196"/>
      <c r="BQ12" s="1193"/>
      <c r="BR12" s="146" t="str">
        <f>IF('+ Summary (1)'!$B$10="New Agreement","","Current")</f>
        <v/>
      </c>
      <c r="BS12" s="402" t="str">
        <f>'Summary (5)'!AG21</f>
        <v xml:space="preserve"> </v>
      </c>
      <c r="BT12" s="905" t="str">
        <f>'Summary (5)'!AH21</f>
        <v>New</v>
      </c>
      <c r="BU12" s="1228"/>
      <c r="BV12" s="1230"/>
      <c r="BW12" s="1232"/>
    </row>
    <row r="13" spans="1:112" s="366" customFormat="1" ht="63">
      <c r="A13" s="1183" t="s">
        <v>332</v>
      </c>
      <c r="B13" s="1184"/>
      <c r="C13" s="171" t="s">
        <v>335</v>
      </c>
      <c r="D13" s="139" t="s">
        <v>336</v>
      </c>
      <c r="E13" s="139" t="s">
        <v>337</v>
      </c>
      <c r="F13" s="139" t="s">
        <v>338</v>
      </c>
      <c r="G13" s="129" t="s">
        <v>339</v>
      </c>
      <c r="H13" s="386" t="s">
        <v>340</v>
      </c>
      <c r="I13" s="169" t="s">
        <v>339</v>
      </c>
      <c r="J13" s="178" t="s">
        <v>335</v>
      </c>
      <c r="K13" s="130" t="s">
        <v>336</v>
      </c>
      <c r="L13" s="130" t="s">
        <v>337</v>
      </c>
      <c r="M13" s="130" t="s">
        <v>338</v>
      </c>
      <c r="N13" s="130" t="str">
        <f>G13</f>
        <v>Budgeted Salary</v>
      </c>
      <c r="O13" s="387" t="str">
        <f>H13</f>
        <v>Change</v>
      </c>
      <c r="P13" s="176" t="str">
        <f>I13</f>
        <v>Budgeted Salary</v>
      </c>
      <c r="Q13" s="181" t="s">
        <v>335</v>
      </c>
      <c r="R13" s="131" t="s">
        <v>336</v>
      </c>
      <c r="S13" s="131" t="s">
        <v>337</v>
      </c>
      <c r="T13" s="131" t="s">
        <v>338</v>
      </c>
      <c r="U13" s="131" t="str">
        <f>N13</f>
        <v>Budgeted Salary</v>
      </c>
      <c r="V13" s="388" t="str">
        <f>O13</f>
        <v>Change</v>
      </c>
      <c r="W13" s="179" t="str">
        <f>P13</f>
        <v>Budgeted Salary</v>
      </c>
      <c r="X13" s="184" t="s">
        <v>335</v>
      </c>
      <c r="Y13" s="140" t="s">
        <v>336</v>
      </c>
      <c r="Z13" s="140" t="s">
        <v>337</v>
      </c>
      <c r="AA13" s="140" t="s">
        <v>338</v>
      </c>
      <c r="AB13" s="136" t="str">
        <f>U13</f>
        <v>Budgeted Salary</v>
      </c>
      <c r="AC13" s="396" t="str">
        <f>V13</f>
        <v>Change</v>
      </c>
      <c r="AD13" s="183" t="str">
        <f>W13</f>
        <v>Budgeted Salary</v>
      </c>
      <c r="AE13" s="187" t="s">
        <v>335</v>
      </c>
      <c r="AF13" s="138" t="s">
        <v>336</v>
      </c>
      <c r="AG13" s="138" t="s">
        <v>337</v>
      </c>
      <c r="AH13" s="138" t="s">
        <v>338</v>
      </c>
      <c r="AI13" s="137" t="str">
        <f>AB13</f>
        <v>Budgeted Salary</v>
      </c>
      <c r="AJ13" s="397" t="str">
        <f>AC13</f>
        <v>Change</v>
      </c>
      <c r="AK13" s="186" t="str">
        <f>AD13</f>
        <v>Budgeted Salary</v>
      </c>
      <c r="AL13" s="190" t="s">
        <v>335</v>
      </c>
      <c r="AM13" s="147" t="s">
        <v>336</v>
      </c>
      <c r="AN13" s="147" t="s">
        <v>337</v>
      </c>
      <c r="AO13" s="147" t="s">
        <v>338</v>
      </c>
      <c r="AP13" s="142" t="str">
        <f>AI13</f>
        <v>Budgeted Salary</v>
      </c>
      <c r="AQ13" s="398" t="str">
        <f>AJ13</f>
        <v>Change</v>
      </c>
      <c r="AR13" s="189" t="str">
        <f>AK13</f>
        <v>Budgeted Salary</v>
      </c>
      <c r="AS13" s="193" t="s">
        <v>335</v>
      </c>
      <c r="AT13" s="148" t="s">
        <v>336</v>
      </c>
      <c r="AU13" s="148" t="s">
        <v>337</v>
      </c>
      <c r="AV13" s="148" t="s">
        <v>338</v>
      </c>
      <c r="AW13" s="143" t="str">
        <f>AP13</f>
        <v>Budgeted Salary</v>
      </c>
      <c r="AX13" s="399" t="str">
        <f>AQ13</f>
        <v>Change</v>
      </c>
      <c r="AY13" s="192" t="str">
        <f>AR13</f>
        <v>Budgeted Salary</v>
      </c>
      <c r="AZ13" s="196" t="s">
        <v>335</v>
      </c>
      <c r="BA13" s="149" t="s">
        <v>336</v>
      </c>
      <c r="BB13" s="149" t="s">
        <v>337</v>
      </c>
      <c r="BC13" s="149" t="s">
        <v>338</v>
      </c>
      <c r="BD13" s="144" t="str">
        <f>AW13</f>
        <v>Budgeted Salary</v>
      </c>
      <c r="BE13" s="400" t="str">
        <f>AX13</f>
        <v>Change</v>
      </c>
      <c r="BF13" s="195" t="str">
        <f>AY13</f>
        <v>Budgeted Salary</v>
      </c>
      <c r="BG13" s="199" t="s">
        <v>335</v>
      </c>
      <c r="BH13" s="150" t="s">
        <v>336</v>
      </c>
      <c r="BI13" s="150" t="s">
        <v>337</v>
      </c>
      <c r="BJ13" s="150" t="s">
        <v>338</v>
      </c>
      <c r="BK13" s="145" t="str">
        <f>BD13</f>
        <v>Budgeted Salary</v>
      </c>
      <c r="BL13" s="401" t="str">
        <f>BE13</f>
        <v>Change</v>
      </c>
      <c r="BM13" s="198" t="str">
        <f>BF13</f>
        <v>Budgeted Salary</v>
      </c>
      <c r="BN13" s="200" t="s">
        <v>335</v>
      </c>
      <c r="BO13" s="151" t="s">
        <v>336</v>
      </c>
      <c r="BP13" s="151" t="s">
        <v>337</v>
      </c>
      <c r="BQ13" s="151" t="s">
        <v>338</v>
      </c>
      <c r="BR13" s="146" t="str">
        <f>BK13</f>
        <v>Budgeted Salary</v>
      </c>
      <c r="BS13" s="402" t="str">
        <f>BL13</f>
        <v>Change</v>
      </c>
      <c r="BT13" s="905" t="str">
        <f>BM13</f>
        <v>Budgeted Salary</v>
      </c>
      <c r="BU13" s="906" t="str">
        <f>U13</f>
        <v>Budgeted Salary</v>
      </c>
      <c r="BV13" s="909" t="str">
        <f>V13</f>
        <v>Change</v>
      </c>
      <c r="BW13" s="910"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176"/>
      <c r="B14" s="1145"/>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11">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176"/>
      <c r="B15" s="1145"/>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11">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176"/>
      <c r="B16" s="1145"/>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11">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176"/>
      <c r="B17" s="1145"/>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 t="shared" si="9"/>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11">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176"/>
      <c r="B18" s="1145"/>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11">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176"/>
      <c r="B19" s="1145"/>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11">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176"/>
      <c r="B20" s="1145"/>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11">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176"/>
      <c r="B21" s="1145"/>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11">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176"/>
      <c r="B22" s="1145"/>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11">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176"/>
      <c r="B23" s="1145"/>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11">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176"/>
      <c r="B24" s="1145"/>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11">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176"/>
      <c r="B25" s="1145"/>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11">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176"/>
      <c r="B26" s="1145"/>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11">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176"/>
      <c r="B27" s="1145"/>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11">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176"/>
      <c r="B28" s="1145"/>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11">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176"/>
      <c r="B29" s="1145"/>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11">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176"/>
      <c r="B30" s="1145"/>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11">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176"/>
      <c r="B31" s="1145"/>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11">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176"/>
      <c r="B32" s="1145"/>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11">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176"/>
      <c r="B33" s="1145"/>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11">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176"/>
      <c r="B34" s="1145"/>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11">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176"/>
      <c r="B35" s="1145"/>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11">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176"/>
      <c r="B36" s="1145"/>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11">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176"/>
      <c r="B37" s="1145"/>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11">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176"/>
      <c r="B38" s="1145"/>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11">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176"/>
      <c r="B39" s="1145"/>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11">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176"/>
      <c r="B40" s="1145"/>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11">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176"/>
      <c r="B41" s="1145"/>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11">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176"/>
      <c r="B42" s="1145"/>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11">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176"/>
      <c r="B43" s="1145"/>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11">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176"/>
      <c r="B44" s="1145"/>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11">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176"/>
      <c r="B45" s="1145"/>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11">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176"/>
      <c r="B46" s="1145"/>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11">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176"/>
      <c r="B47" s="1145"/>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11">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176"/>
      <c r="B48" s="1145"/>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11">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176"/>
      <c r="B49" s="1145"/>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11">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176"/>
      <c r="B50" s="1145"/>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11">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176"/>
      <c r="B51" s="1145"/>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11">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176"/>
      <c r="B52" s="1145"/>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11">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176"/>
      <c r="B53" s="1145"/>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11">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176"/>
      <c r="B54" s="1145"/>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11">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176"/>
      <c r="B55" s="1145"/>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11">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176"/>
      <c r="B56" s="1145"/>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11">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176"/>
      <c r="B57" s="1145"/>
      <c r="C57" s="1282" t="s">
        <v>341</v>
      </c>
      <c r="D57" s="1283"/>
      <c r="E57" s="1283"/>
      <c r="F57" s="1284"/>
      <c r="G57" s="611">
        <f>ROUND(SUM(G14:G56),0)</f>
        <v>0</v>
      </c>
      <c r="H57" s="609">
        <f>ROUND(SUM(H14:H56),0)</f>
        <v>0</v>
      </c>
      <c r="I57" s="612">
        <f>ROUND(SUM(I14:I56),0)</f>
        <v>0</v>
      </c>
      <c r="J57" s="1282" t="s">
        <v>341</v>
      </c>
      <c r="K57" s="1283"/>
      <c r="L57" s="1283"/>
      <c r="M57" s="1284"/>
      <c r="N57" s="611">
        <f>ROUND(SUM(N14:N56),0)</f>
        <v>0</v>
      </c>
      <c r="O57" s="609">
        <f>ROUND(SUM(O14:O56),0)</f>
        <v>0</v>
      </c>
      <c r="P57" s="612">
        <f>ROUND(SUM(P14:P56),0)</f>
        <v>0</v>
      </c>
      <c r="Q57" s="1282" t="s">
        <v>341</v>
      </c>
      <c r="R57" s="1283"/>
      <c r="S57" s="1283"/>
      <c r="T57" s="1284"/>
      <c r="U57" s="611">
        <f>ROUND(SUM(U14:U56),0)</f>
        <v>0</v>
      </c>
      <c r="V57" s="609">
        <f>ROUND(SUM(V14:V56),0)</f>
        <v>0</v>
      </c>
      <c r="W57" s="612">
        <f>ROUND(SUM(W14:W56),0)</f>
        <v>0</v>
      </c>
      <c r="X57" s="1282" t="s">
        <v>341</v>
      </c>
      <c r="Y57" s="1283"/>
      <c r="Z57" s="1283"/>
      <c r="AA57" s="1284"/>
      <c r="AB57" s="611">
        <f>ROUND(SUM(AB14:AB56),0)</f>
        <v>0</v>
      </c>
      <c r="AC57" s="609">
        <f>ROUND(SUM(AC14:AC56),0)</f>
        <v>0</v>
      </c>
      <c r="AD57" s="612">
        <f>ROUND(SUM(AD14:AD56),0)</f>
        <v>0</v>
      </c>
      <c r="AE57" s="1282" t="s">
        <v>341</v>
      </c>
      <c r="AF57" s="1283"/>
      <c r="AG57" s="1283"/>
      <c r="AH57" s="1284"/>
      <c r="AI57" s="611">
        <f>ROUND(SUM(AI14:AI56),0)</f>
        <v>0</v>
      </c>
      <c r="AJ57" s="609">
        <f>ROUND(SUM(AJ14:AJ56),0)</f>
        <v>0</v>
      </c>
      <c r="AK57" s="612">
        <f>SUM(AK14:AK56)</f>
        <v>0</v>
      </c>
      <c r="AL57" s="1282" t="s">
        <v>341</v>
      </c>
      <c r="AM57" s="1283"/>
      <c r="AN57" s="1283"/>
      <c r="AO57" s="1284"/>
      <c r="AP57" s="611">
        <f>ROUND(SUM(AP14:AP56),0)</f>
        <v>0</v>
      </c>
      <c r="AQ57" s="609">
        <f>ROUND(SUM(AQ14:AQ56),0)</f>
        <v>0</v>
      </c>
      <c r="AR57" s="612">
        <f>ROUND(SUM(AR14:AR56),0)</f>
        <v>0</v>
      </c>
      <c r="AS57" s="1282" t="s">
        <v>341</v>
      </c>
      <c r="AT57" s="1283"/>
      <c r="AU57" s="1283"/>
      <c r="AV57" s="1284"/>
      <c r="AW57" s="611">
        <f>ROUND(SUM(AW14:AW56),0)</f>
        <v>0</v>
      </c>
      <c r="AX57" s="609">
        <f>ROUND(SUM(AX14:AX56),0)</f>
        <v>0</v>
      </c>
      <c r="AY57" s="612">
        <f>ROUND(SUM(AY14:AY56),0)</f>
        <v>0</v>
      </c>
      <c r="AZ57" s="1282" t="s">
        <v>341</v>
      </c>
      <c r="BA57" s="1283"/>
      <c r="BB57" s="1283"/>
      <c r="BC57" s="1284"/>
      <c r="BD57" s="611">
        <f>ROUND(SUM(BD14:BD56),0)</f>
        <v>0</v>
      </c>
      <c r="BE57" s="609">
        <f>ROUND(SUM(BE14:BE56),0)</f>
        <v>0</v>
      </c>
      <c r="BF57" s="612">
        <f>ROUND(SUM(BF14:BF56),0)</f>
        <v>0</v>
      </c>
      <c r="BG57" s="1282" t="s">
        <v>341</v>
      </c>
      <c r="BH57" s="1283"/>
      <c r="BI57" s="1283"/>
      <c r="BJ57" s="1284"/>
      <c r="BK57" s="611">
        <f>ROUND(SUM(BK14:BK56),0)</f>
        <v>0</v>
      </c>
      <c r="BL57" s="609">
        <f>ROUND(SUM(BL14:BL56),0)</f>
        <v>0</v>
      </c>
      <c r="BM57" s="612">
        <f>ROUND(SUM(BM14:BM56),0)</f>
        <v>0</v>
      </c>
      <c r="BN57" s="1282" t="s">
        <v>341</v>
      </c>
      <c r="BO57" s="1283"/>
      <c r="BP57" s="1283"/>
      <c r="BQ57" s="1284"/>
      <c r="BR57" s="611">
        <f>ROUND(SUM(BR14:BR56),0)</f>
        <v>0</v>
      </c>
      <c r="BS57" s="609">
        <f>ROUND(SUM(BS14:BS56),0)</f>
        <v>0</v>
      </c>
      <c r="BT57" s="912">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176"/>
      <c r="B58" s="1145"/>
      <c r="C58" s="1234" t="s">
        <v>342</v>
      </c>
      <c r="D58" s="1235"/>
      <c r="E58" s="1236"/>
      <c r="F58" s="616">
        <f>SUM(F14:F56)</f>
        <v>0</v>
      </c>
      <c r="G58" s="90"/>
      <c r="H58" s="403"/>
      <c r="I58" s="98"/>
      <c r="J58" s="1234" t="s">
        <v>342</v>
      </c>
      <c r="K58" s="1235"/>
      <c r="L58" s="1236"/>
      <c r="M58" s="616">
        <f>SUM(M14:M56)</f>
        <v>0</v>
      </c>
      <c r="N58" s="90"/>
      <c r="O58" s="403"/>
      <c r="P58" s="98"/>
      <c r="Q58" s="1234" t="s">
        <v>342</v>
      </c>
      <c r="R58" s="1235"/>
      <c r="S58" s="1236"/>
      <c r="T58" s="616">
        <f>SUM(T14:T56)</f>
        <v>0</v>
      </c>
      <c r="U58" s="90"/>
      <c r="V58" s="403"/>
      <c r="W58" s="98"/>
      <c r="X58" s="1234" t="s">
        <v>342</v>
      </c>
      <c r="Y58" s="1235"/>
      <c r="Z58" s="1236"/>
      <c r="AA58" s="616">
        <f>SUM(AA14:AA56)</f>
        <v>0</v>
      </c>
      <c r="AB58" s="90"/>
      <c r="AC58" s="403"/>
      <c r="AD58" s="98"/>
      <c r="AE58" s="1234" t="s">
        <v>342</v>
      </c>
      <c r="AF58" s="1235"/>
      <c r="AG58" s="1236"/>
      <c r="AH58" s="616">
        <f>SUM(AH14:AH56)</f>
        <v>0</v>
      </c>
      <c r="AI58" s="90"/>
      <c r="AJ58" s="403"/>
      <c r="AK58" s="98"/>
      <c r="AL58" s="1234" t="s">
        <v>342</v>
      </c>
      <c r="AM58" s="1235"/>
      <c r="AN58" s="1236"/>
      <c r="AO58" s="616">
        <f>SUM(AO14:AO56)</f>
        <v>0</v>
      </c>
      <c r="AP58" s="90"/>
      <c r="AQ58" s="403"/>
      <c r="AR58" s="98"/>
      <c r="AS58" s="1234" t="s">
        <v>342</v>
      </c>
      <c r="AT58" s="1235"/>
      <c r="AU58" s="1236"/>
      <c r="AV58" s="616">
        <f>SUM(AV14:AV56)</f>
        <v>0</v>
      </c>
      <c r="AW58" s="90"/>
      <c r="AX58" s="403"/>
      <c r="AY58" s="98"/>
      <c r="AZ58" s="1234" t="s">
        <v>342</v>
      </c>
      <c r="BA58" s="1235"/>
      <c r="BB58" s="1236"/>
      <c r="BC58" s="616">
        <f>SUM(BC14:BC56)</f>
        <v>0</v>
      </c>
      <c r="BD58" s="90"/>
      <c r="BE58" s="403"/>
      <c r="BF58" s="98"/>
      <c r="BG58" s="1234" t="s">
        <v>342</v>
      </c>
      <c r="BH58" s="1235"/>
      <c r="BI58" s="1236"/>
      <c r="BJ58" s="616">
        <f>SUM(BJ14:BJ56)</f>
        <v>0</v>
      </c>
      <c r="BK58" s="90"/>
      <c r="BL58" s="403"/>
      <c r="BM58" s="98"/>
      <c r="BN58" s="1234" t="s">
        <v>342</v>
      </c>
      <c r="BO58" s="1235"/>
      <c r="BP58" s="1236"/>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176"/>
      <c r="B59" s="1145"/>
      <c r="C59" s="374"/>
      <c r="D59" s="375"/>
      <c r="E59" s="375"/>
      <c r="F59" s="794" t="s">
        <v>343</v>
      </c>
      <c r="G59" s="377"/>
      <c r="H59" s="617">
        <f>I59-G59</f>
        <v>0</v>
      </c>
      <c r="I59" s="378"/>
      <c r="J59" s="374"/>
      <c r="K59" s="168"/>
      <c r="L59" s="375"/>
      <c r="M59" s="794" t="s">
        <v>343</v>
      </c>
      <c r="N59" s="527"/>
      <c r="O59" s="617">
        <f>P59-N59</f>
        <v>0</v>
      </c>
      <c r="P59" s="378"/>
      <c r="Q59" s="173"/>
      <c r="R59" s="375"/>
      <c r="S59" s="375"/>
      <c r="T59" s="797" t="s">
        <v>343</v>
      </c>
      <c r="U59" s="377"/>
      <c r="V59" s="617">
        <f>W59-U59</f>
        <v>0</v>
      </c>
      <c r="W59" s="378"/>
      <c r="X59" s="374"/>
      <c r="Y59" s="375"/>
      <c r="Z59" s="168"/>
      <c r="AA59" s="794" t="s">
        <v>343</v>
      </c>
      <c r="AB59" s="377"/>
      <c r="AC59" s="617">
        <f>AD59-AB59</f>
        <v>0</v>
      </c>
      <c r="AD59" s="378"/>
      <c r="AE59" s="374"/>
      <c r="AF59" s="168"/>
      <c r="AG59" s="375"/>
      <c r="AH59" s="794" t="s">
        <v>343</v>
      </c>
      <c r="AI59" s="527"/>
      <c r="AJ59" s="437">
        <f>AK59-AI59</f>
        <v>0</v>
      </c>
      <c r="AK59" s="378"/>
      <c r="AL59" s="173"/>
      <c r="AM59" s="375"/>
      <c r="AN59" s="375"/>
      <c r="AO59" s="794" t="s">
        <v>343</v>
      </c>
      <c r="AP59" s="377"/>
      <c r="AQ59" s="437">
        <f>AR59-AP59</f>
        <v>0</v>
      </c>
      <c r="AR59" s="378"/>
      <c r="AS59" s="374"/>
      <c r="AT59" s="375"/>
      <c r="AU59" s="375"/>
      <c r="AV59" s="794" t="s">
        <v>343</v>
      </c>
      <c r="AW59" s="377"/>
      <c r="AX59" s="437">
        <f>AY59-AW59</f>
        <v>0</v>
      </c>
      <c r="AY59" s="378"/>
      <c r="AZ59" s="374"/>
      <c r="BA59" s="375"/>
      <c r="BB59" s="375"/>
      <c r="BC59" s="376" t="s">
        <v>343</v>
      </c>
      <c r="BD59" s="377"/>
      <c r="BE59" s="437">
        <f>BF59-BD59</f>
        <v>0</v>
      </c>
      <c r="BF59" s="378"/>
      <c r="BG59" s="374"/>
      <c r="BH59" s="375"/>
      <c r="BI59" s="375"/>
      <c r="BJ59" s="794" t="s">
        <v>343</v>
      </c>
      <c r="BK59" s="377"/>
      <c r="BL59" s="437">
        <f>BM59-BK59</f>
        <v>0</v>
      </c>
      <c r="BM59" s="378"/>
      <c r="BN59" s="374"/>
      <c r="BO59" s="375"/>
      <c r="BP59" s="375"/>
      <c r="BQ59" s="794" t="s">
        <v>343</v>
      </c>
      <c r="BR59" s="377"/>
      <c r="BS59" s="437">
        <f>BT59-BR59</f>
        <v>0</v>
      </c>
      <c r="BT59" s="913"/>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176"/>
      <c r="B60" s="1145"/>
      <c r="C60" s="406"/>
      <c r="D60" s="87"/>
      <c r="E60" s="99"/>
      <c r="F60" s="795" t="s">
        <v>344</v>
      </c>
      <c r="G60" s="901">
        <f>ROUND(G57*G59,0)</f>
        <v>0</v>
      </c>
      <c r="H60" s="609">
        <f>I60-G60</f>
        <v>0</v>
      </c>
      <c r="I60" s="902">
        <f>ROUND(I57*I59,0)</f>
        <v>0</v>
      </c>
      <c r="J60" s="406"/>
      <c r="K60" s="87"/>
      <c r="L60" s="99"/>
      <c r="M60" s="795" t="s">
        <v>344</v>
      </c>
      <c r="N60" s="901">
        <f>ROUND(N57*N59,0)</f>
        <v>0</v>
      </c>
      <c r="O60" s="609">
        <f>P60-N60</f>
        <v>0</v>
      </c>
      <c r="P60" s="902">
        <f>ROUND(P57*P59,0)</f>
        <v>0</v>
      </c>
      <c r="Q60" s="406"/>
      <c r="R60" s="87"/>
      <c r="S60" s="99"/>
      <c r="T60" s="795" t="s">
        <v>344</v>
      </c>
      <c r="U60" s="901">
        <f>ROUND(U57*U59,0)</f>
        <v>0</v>
      </c>
      <c r="V60" s="609">
        <f>W60-U60</f>
        <v>0</v>
      </c>
      <c r="W60" s="902">
        <f>ROUND(W57*W59,0)</f>
        <v>0</v>
      </c>
      <c r="X60" s="406"/>
      <c r="Y60" s="87"/>
      <c r="Z60" s="99"/>
      <c r="AA60" s="795" t="s">
        <v>344</v>
      </c>
      <c r="AB60" s="901">
        <f>ROUND(AB57*AB59,0)</f>
        <v>0</v>
      </c>
      <c r="AC60" s="609">
        <f>AD60-AB60</f>
        <v>0</v>
      </c>
      <c r="AD60" s="902">
        <f>ROUND(AD57*AD59,0)</f>
        <v>0</v>
      </c>
      <c r="AE60" s="406"/>
      <c r="AF60" s="87"/>
      <c r="AG60" s="99"/>
      <c r="AH60" s="795" t="s">
        <v>344</v>
      </c>
      <c r="AI60" s="901">
        <f>ROUND(AI57*AI59,0)</f>
        <v>0</v>
      </c>
      <c r="AJ60" s="609">
        <f>AK60-AI60</f>
        <v>0</v>
      </c>
      <c r="AK60" s="902">
        <f>ROUND(AK57*AK59,0)</f>
        <v>0</v>
      </c>
      <c r="AL60" s="406"/>
      <c r="AM60" s="87"/>
      <c r="AN60" s="99"/>
      <c r="AO60" s="795" t="s">
        <v>344</v>
      </c>
      <c r="AP60" s="864">
        <f>ROUND(AP57*AP59,0)</f>
        <v>0</v>
      </c>
      <c r="AQ60" s="613">
        <f>AR60-AP60</f>
        <v>0</v>
      </c>
      <c r="AR60" s="707">
        <f>ROUND(AR57*AR59,0)</f>
        <v>0</v>
      </c>
      <c r="AS60" s="406"/>
      <c r="AT60" s="87"/>
      <c r="AU60" s="99"/>
      <c r="AV60" s="795" t="s">
        <v>344</v>
      </c>
      <c r="AW60" s="901">
        <f>ROUND(AW57*AW59,0)</f>
        <v>0</v>
      </c>
      <c r="AX60" s="609">
        <f>AY60-AW60</f>
        <v>0</v>
      </c>
      <c r="AY60" s="902">
        <f>ROUND(AY57*AY59,0)</f>
        <v>0</v>
      </c>
      <c r="AZ60" s="406"/>
      <c r="BA60" s="87"/>
      <c r="BB60" s="99"/>
      <c r="BC60" s="837" t="s">
        <v>344</v>
      </c>
      <c r="BD60" s="901">
        <f>ROUND(BD57*BD59,0)</f>
        <v>0</v>
      </c>
      <c r="BE60" s="609">
        <f>BF60-BD60</f>
        <v>0</v>
      </c>
      <c r="BF60" s="902">
        <f>ROUND(BF57*BF59,0)</f>
        <v>0</v>
      </c>
      <c r="BG60" s="406"/>
      <c r="BH60" s="87"/>
      <c r="BI60" s="99"/>
      <c r="BJ60" s="795" t="s">
        <v>344</v>
      </c>
      <c r="BK60" s="901">
        <f>ROUND(BK57*BK59,0)</f>
        <v>0</v>
      </c>
      <c r="BL60" s="609">
        <f>BM60-BK60</f>
        <v>0</v>
      </c>
      <c r="BM60" s="902">
        <f>ROUND(BM57*BM59,0)</f>
        <v>0</v>
      </c>
      <c r="BN60" s="406"/>
      <c r="BO60" s="87"/>
      <c r="BP60" s="99"/>
      <c r="BQ60" s="795" t="s">
        <v>344</v>
      </c>
      <c r="BR60" s="901">
        <f>ROUND(BR57*BR59,0)</f>
        <v>0</v>
      </c>
      <c r="BS60" s="609">
        <f>BT60-BR60</f>
        <v>0</v>
      </c>
      <c r="BT60" s="914">
        <f>ROUND(BT57*BT59,0)</f>
        <v>0</v>
      </c>
      <c r="BU60" s="623">
        <f t="shared" ref="BU60:BW60" si="33">SUM(G60,N60,U60,AB60,AI60,AP60,AW60,BD60,BK60,BR60)</f>
        <v>0</v>
      </c>
      <c r="BV60" s="903">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177"/>
      <c r="B61" s="1178"/>
      <c r="C61" s="407"/>
      <c r="D61" s="174"/>
      <c r="E61" s="174"/>
      <c r="F61" s="796" t="s">
        <v>345</v>
      </c>
      <c r="G61" s="865">
        <f>G57+G60</f>
        <v>0</v>
      </c>
      <c r="H61" s="614">
        <f>H57+H60</f>
        <v>0</v>
      </c>
      <c r="I61" s="615">
        <f>I57+I60</f>
        <v>0</v>
      </c>
      <c r="J61" s="407"/>
      <c r="K61" s="174"/>
      <c r="L61" s="174"/>
      <c r="M61" s="796" t="s">
        <v>345</v>
      </c>
      <c r="N61" s="865">
        <f>N57+N60</f>
        <v>0</v>
      </c>
      <c r="O61" s="614">
        <f>O57+O60</f>
        <v>0</v>
      </c>
      <c r="P61" s="615">
        <f>P57+P60</f>
        <v>0</v>
      </c>
      <c r="Q61" s="407"/>
      <c r="R61" s="174"/>
      <c r="S61" s="174"/>
      <c r="T61" s="796" t="s">
        <v>345</v>
      </c>
      <c r="U61" s="865">
        <f>U57+U60</f>
        <v>0</v>
      </c>
      <c r="V61" s="614">
        <f>V57+V60</f>
        <v>0</v>
      </c>
      <c r="W61" s="615">
        <f>W57+W60</f>
        <v>0</v>
      </c>
      <c r="X61" s="407"/>
      <c r="Y61" s="174"/>
      <c r="Z61" s="174"/>
      <c r="AA61" s="796" t="s">
        <v>345</v>
      </c>
      <c r="AB61" s="865">
        <f>AB57+AB60</f>
        <v>0</v>
      </c>
      <c r="AC61" s="614">
        <f>AC57+AC60</f>
        <v>0</v>
      </c>
      <c r="AD61" s="615">
        <f>AD57+AD60</f>
        <v>0</v>
      </c>
      <c r="AE61" s="407"/>
      <c r="AF61" s="174"/>
      <c r="AG61" s="174"/>
      <c r="AH61" s="796" t="s">
        <v>345</v>
      </c>
      <c r="AI61" s="865">
        <f>AI57+AI60</f>
        <v>0</v>
      </c>
      <c r="AJ61" s="614">
        <f>AJ57+AJ60</f>
        <v>0</v>
      </c>
      <c r="AK61" s="615">
        <f>AK57+AK60</f>
        <v>0</v>
      </c>
      <c r="AL61" s="407"/>
      <c r="AM61" s="174"/>
      <c r="AN61" s="174"/>
      <c r="AO61" s="796" t="s">
        <v>345</v>
      </c>
      <c r="AP61" s="865">
        <f>AP57+AP60</f>
        <v>0</v>
      </c>
      <c r="AQ61" s="614">
        <f>AQ57+AQ60</f>
        <v>0</v>
      </c>
      <c r="AR61" s="615">
        <f>AR57+AR60</f>
        <v>0</v>
      </c>
      <c r="AS61" s="407"/>
      <c r="AT61" s="174"/>
      <c r="AU61" s="174"/>
      <c r="AV61" s="796" t="s">
        <v>345</v>
      </c>
      <c r="AW61" s="865">
        <f>AW57+AW60</f>
        <v>0</v>
      </c>
      <c r="AX61" s="614">
        <f>AX57+AX60</f>
        <v>0</v>
      </c>
      <c r="AY61" s="615">
        <f>AY57+AY60</f>
        <v>0</v>
      </c>
      <c r="AZ61" s="407"/>
      <c r="BA61" s="174"/>
      <c r="BB61" s="174"/>
      <c r="BC61" s="175" t="s">
        <v>345</v>
      </c>
      <c r="BD61" s="865">
        <f>BD57+BD60</f>
        <v>0</v>
      </c>
      <c r="BE61" s="614">
        <f>BE57+BE60</f>
        <v>0</v>
      </c>
      <c r="BF61" s="615">
        <f>BF57+BF60</f>
        <v>0</v>
      </c>
      <c r="BG61" s="407"/>
      <c r="BH61" s="174"/>
      <c r="BI61" s="174"/>
      <c r="BJ61" s="796" t="s">
        <v>345</v>
      </c>
      <c r="BK61" s="865">
        <f>BK57+BK60</f>
        <v>0</v>
      </c>
      <c r="BL61" s="614">
        <f>BL57+BL60</f>
        <v>0</v>
      </c>
      <c r="BM61" s="615">
        <f>BM57+BM60</f>
        <v>0</v>
      </c>
      <c r="BN61" s="407"/>
      <c r="BO61" s="174"/>
      <c r="BP61" s="174"/>
      <c r="BQ61" s="796" t="s">
        <v>345</v>
      </c>
      <c r="BR61" s="865">
        <f>BR57+BR60</f>
        <v>0</v>
      </c>
      <c r="BS61" s="614">
        <f>BS57+BS60</f>
        <v>0</v>
      </c>
      <c r="BT61" s="915">
        <f>BT57+BT60</f>
        <v>0</v>
      </c>
      <c r="BU61" s="619">
        <f t="shared" ref="BU61:BW61" si="34">SUM(G61,N61,U61,AB61,AI61,AP61,AW61,BD61,BK61,BR61)</f>
        <v>0</v>
      </c>
      <c r="BV61" s="620">
        <f t="shared" si="34"/>
        <v>0</v>
      </c>
      <c r="BW61" s="621">
        <f t="shared" si="34"/>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269</v>
      </c>
      <c r="B73" s="599"/>
      <c r="C73" s="240">
        <f>'Summary (5)'!$E87</f>
        <v>1</v>
      </c>
      <c r="D73" s="241">
        <f>'Summary (5)'!$E87</f>
        <v>1</v>
      </c>
      <c r="E73" s="241">
        <f>'Summary (5)'!$E87</f>
        <v>1</v>
      </c>
      <c r="F73" s="241">
        <f>'Summary (5)'!$E87</f>
        <v>1</v>
      </c>
      <c r="G73" s="241">
        <f>'Summary (5)'!$E87</f>
        <v>1</v>
      </c>
      <c r="H73" s="410">
        <f>'Summary (5)'!$E87</f>
        <v>1</v>
      </c>
      <c r="I73" s="242">
        <f>'Summary (5)'!$E87</f>
        <v>1</v>
      </c>
      <c r="J73" s="240">
        <f>'Summary (5)'!$H87</f>
        <v>2</v>
      </c>
      <c r="K73" s="241">
        <f>'Summary (5)'!$H87</f>
        <v>2</v>
      </c>
      <c r="L73" s="241">
        <f>'Summary (5)'!$H87</f>
        <v>2</v>
      </c>
      <c r="M73" s="241">
        <f>'Summary (5)'!$H87</f>
        <v>2</v>
      </c>
      <c r="N73" s="241">
        <f>'Summary (5)'!$H87</f>
        <v>2</v>
      </c>
      <c r="O73" s="410">
        <f>'Summary (5)'!$H87</f>
        <v>2</v>
      </c>
      <c r="P73" s="242">
        <f>'Summary (5)'!$H87</f>
        <v>2</v>
      </c>
      <c r="Q73" s="240">
        <f>'Summary (5)'!$K87</f>
        <v>3</v>
      </c>
      <c r="R73" s="241">
        <f>'Summary (5)'!$K87</f>
        <v>3</v>
      </c>
      <c r="S73" s="241">
        <f>'Summary (5)'!$K87</f>
        <v>3</v>
      </c>
      <c r="T73" s="241">
        <f>'Summary (5)'!$K87</f>
        <v>3</v>
      </c>
      <c r="U73" s="241">
        <f>'Summary (5)'!$K87</f>
        <v>3</v>
      </c>
      <c r="V73" s="410">
        <f>'Summary (5)'!$K87</f>
        <v>3</v>
      </c>
      <c r="W73" s="242">
        <f>'Summary (5)'!$K87</f>
        <v>3</v>
      </c>
      <c r="X73" s="240">
        <f>'Summary (5)'!$N87</f>
        <v>4</v>
      </c>
      <c r="Y73" s="241">
        <f>'Summary (5)'!$N87</f>
        <v>4</v>
      </c>
      <c r="Z73" s="241">
        <f>'Summary (5)'!$N87</f>
        <v>4</v>
      </c>
      <c r="AA73" s="241">
        <f>'Summary (5)'!$N87</f>
        <v>4</v>
      </c>
      <c r="AB73" s="241">
        <f>'Summary (5)'!$N87</f>
        <v>4</v>
      </c>
      <c r="AC73" s="410">
        <f>'Summary (5)'!$N87</f>
        <v>4</v>
      </c>
      <c r="AD73" s="242">
        <f>'Summary (5)'!$N87</f>
        <v>4</v>
      </c>
      <c r="AE73" s="240">
        <f>'Summary (5)'!$Q87</f>
        <v>5</v>
      </c>
      <c r="AF73" s="241">
        <f>'Summary (5)'!$Q87</f>
        <v>5</v>
      </c>
      <c r="AG73" s="241">
        <f>'Summary (5)'!$Q87</f>
        <v>5</v>
      </c>
      <c r="AH73" s="241">
        <f>'Summary (5)'!$Q87</f>
        <v>5</v>
      </c>
      <c r="AI73" s="241">
        <f>'Summary (5)'!$Q87</f>
        <v>5</v>
      </c>
      <c r="AJ73" s="410">
        <f>'Summary (5)'!$Q87</f>
        <v>5</v>
      </c>
      <c r="AK73" s="242">
        <f>'Summary (5)'!$Q87</f>
        <v>5</v>
      </c>
      <c r="AL73" s="240">
        <f>'Summary (5)'!$T87</f>
        <v>6</v>
      </c>
      <c r="AM73" s="241">
        <f>'Summary (5)'!$T87</f>
        <v>6</v>
      </c>
      <c r="AN73" s="241">
        <f>'Summary (5)'!$T87</f>
        <v>6</v>
      </c>
      <c r="AO73" s="241">
        <f>'Summary (5)'!$T87</f>
        <v>6</v>
      </c>
      <c r="AP73" s="241">
        <f>'Summary (5)'!$T87</f>
        <v>6</v>
      </c>
      <c r="AQ73" s="410">
        <f>'Summary (5)'!$T87</f>
        <v>6</v>
      </c>
      <c r="AR73" s="242">
        <f>'Summary (5)'!$T87</f>
        <v>6</v>
      </c>
      <c r="AS73" s="240">
        <f>'Summary (5)'!$W87</f>
        <v>7</v>
      </c>
      <c r="AT73" s="241">
        <f>'Summary (5)'!$W87</f>
        <v>7</v>
      </c>
      <c r="AU73" s="241">
        <f>'Summary (5)'!$W87</f>
        <v>7</v>
      </c>
      <c r="AV73" s="241">
        <f>'Summary (5)'!$W87</f>
        <v>7</v>
      </c>
      <c r="AW73" s="241">
        <f>'Summary (5)'!$W87</f>
        <v>7</v>
      </c>
      <c r="AX73" s="410">
        <f>'Summary (5)'!$W87</f>
        <v>7</v>
      </c>
      <c r="AY73" s="242">
        <f>'Summary (5)'!$W87</f>
        <v>7</v>
      </c>
      <c r="AZ73" s="240">
        <f>'Summary (5)'!$Z87</f>
        <v>8</v>
      </c>
      <c r="BA73" s="241">
        <f>'Summary (5)'!$Z87</f>
        <v>8</v>
      </c>
      <c r="BB73" s="241">
        <f>'Summary (5)'!$Z87</f>
        <v>8</v>
      </c>
      <c r="BC73" s="241">
        <f>'Summary (5)'!$Z87</f>
        <v>8</v>
      </c>
      <c r="BD73" s="241">
        <f>'Summary (5)'!$Z87</f>
        <v>8</v>
      </c>
      <c r="BE73" s="410">
        <f>'Summary (5)'!$Z87</f>
        <v>8</v>
      </c>
      <c r="BF73" s="242">
        <f>'Summary (5)'!$Z87</f>
        <v>8</v>
      </c>
      <c r="BG73" s="240">
        <f>'Summary (5)'!$AC87</f>
        <v>9</v>
      </c>
      <c r="BH73" s="241">
        <f>'Summary (5)'!$AC87</f>
        <v>9</v>
      </c>
      <c r="BI73" s="241">
        <f>'Summary (5)'!$AC87</f>
        <v>9</v>
      </c>
      <c r="BJ73" s="241">
        <f>'Summary (5)'!$AC87</f>
        <v>9</v>
      </c>
      <c r="BK73" s="241">
        <f>'Summary (5)'!$AC87</f>
        <v>9</v>
      </c>
      <c r="BL73" s="410">
        <f>'Summary (5)'!$AC87</f>
        <v>9</v>
      </c>
      <c r="BM73" s="242">
        <f>'Summary (5)'!$AC87</f>
        <v>9</v>
      </c>
      <c r="BN73" s="240">
        <f>'Summary (5)'!$AF87</f>
        <v>10</v>
      </c>
      <c r="BO73" s="241">
        <f>'Summary (5)'!$AF87</f>
        <v>10</v>
      </c>
      <c r="BP73" s="241">
        <f>'Summary (5)'!$AF87</f>
        <v>10</v>
      </c>
      <c r="BQ73" s="241">
        <f>'Summary (5)'!$AF87</f>
        <v>10</v>
      </c>
      <c r="BR73" s="241">
        <f>'Summary (5)'!$AF87</f>
        <v>10</v>
      </c>
      <c r="BS73" s="410">
        <f>'Summary (5)'!$AF87</f>
        <v>10</v>
      </c>
      <c r="BT73" s="242">
        <f>'Summary (5)'!$AF87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270</v>
      </c>
      <c r="B74" s="600"/>
      <c r="C74" s="243">
        <f>'Summary (5)'!$E88</f>
        <v>45323</v>
      </c>
      <c r="D74" s="92">
        <f>'Summary (5)'!$E88</f>
        <v>45323</v>
      </c>
      <c r="E74" s="92">
        <f>'Summary (5)'!$E88</f>
        <v>45323</v>
      </c>
      <c r="F74" s="92">
        <f>'Summary (5)'!$E88</f>
        <v>45323</v>
      </c>
      <c r="G74" s="92">
        <f>'Summary (5)'!$E88</f>
        <v>45323</v>
      </c>
      <c r="H74" s="411">
        <f>'Summary (5)'!$E88</f>
        <v>45323</v>
      </c>
      <c r="I74" s="244">
        <f>'Summary (5)'!$E88</f>
        <v>45323</v>
      </c>
      <c r="J74" s="243">
        <f>'Summary (5)'!$H88</f>
        <v>45689</v>
      </c>
      <c r="K74" s="92">
        <f>'Summary (5)'!$H88</f>
        <v>45689</v>
      </c>
      <c r="L74" s="92">
        <f>'Summary (5)'!$H88</f>
        <v>45689</v>
      </c>
      <c r="M74" s="92">
        <f>'Summary (5)'!$H88</f>
        <v>45689</v>
      </c>
      <c r="N74" s="92">
        <f>'Summary (5)'!$H88</f>
        <v>45689</v>
      </c>
      <c r="O74" s="411">
        <f>'Summary (5)'!$H88</f>
        <v>45689</v>
      </c>
      <c r="P74" s="244">
        <f>'Summary (5)'!$H88</f>
        <v>45689</v>
      </c>
      <c r="Q74" s="243">
        <f>'Summary (5)'!$K88</f>
        <v>46054</v>
      </c>
      <c r="R74" s="92">
        <f>'Summary (5)'!$K88</f>
        <v>46054</v>
      </c>
      <c r="S74" s="92">
        <f>'Summary (5)'!$K88</f>
        <v>46054</v>
      </c>
      <c r="T74" s="92">
        <f>'Summary (5)'!$K88</f>
        <v>46054</v>
      </c>
      <c r="U74" s="92">
        <f>'Summary (5)'!$K88</f>
        <v>46054</v>
      </c>
      <c r="V74" s="411">
        <f>'Summary (5)'!$K88</f>
        <v>46054</v>
      </c>
      <c r="W74" s="244">
        <f>'Summary (5)'!$K88</f>
        <v>46054</v>
      </c>
      <c r="X74" s="243">
        <f>'Summary (5)'!$N88</f>
        <v>46419</v>
      </c>
      <c r="Y74" s="92">
        <f>'Summary (5)'!$N88</f>
        <v>46419</v>
      </c>
      <c r="Z74" s="92">
        <f>'Summary (5)'!$N88</f>
        <v>46419</v>
      </c>
      <c r="AA74" s="92">
        <f>'Summary (5)'!$N88</f>
        <v>46419</v>
      </c>
      <c r="AB74" s="92">
        <f>'Summary (5)'!$N88</f>
        <v>46419</v>
      </c>
      <c r="AC74" s="411">
        <f>'Summary (5)'!$N88</f>
        <v>46419</v>
      </c>
      <c r="AD74" s="244">
        <f>'Summary (5)'!$N88</f>
        <v>46419</v>
      </c>
      <c r="AE74" s="243">
        <f>'Summary (5)'!$Q88</f>
        <v>46784</v>
      </c>
      <c r="AF74" s="92">
        <f>'Summary (5)'!$Q88</f>
        <v>46784</v>
      </c>
      <c r="AG74" s="92">
        <f>'Summary (5)'!$Q88</f>
        <v>46784</v>
      </c>
      <c r="AH74" s="92">
        <f>'Summary (5)'!$Q88</f>
        <v>46784</v>
      </c>
      <c r="AI74" s="92">
        <f>'Summary (5)'!$Q88</f>
        <v>46784</v>
      </c>
      <c r="AJ74" s="411">
        <f>'Summary (5)'!$Q88</f>
        <v>46784</v>
      </c>
      <c r="AK74" s="244">
        <f>'Summary (5)'!$Q88</f>
        <v>46784</v>
      </c>
      <c r="AL74" s="243">
        <f>'Summary (5)'!$T88</f>
        <v>47150</v>
      </c>
      <c r="AM74" s="92">
        <f>'Summary (5)'!$T88</f>
        <v>47150</v>
      </c>
      <c r="AN74" s="92">
        <f>'Summary (5)'!$T88</f>
        <v>47150</v>
      </c>
      <c r="AO74" s="92">
        <f>'Summary (5)'!$T88</f>
        <v>47150</v>
      </c>
      <c r="AP74" s="92">
        <f>'Summary (5)'!$T88</f>
        <v>47150</v>
      </c>
      <c r="AQ74" s="411">
        <f>'Summary (5)'!$T88</f>
        <v>47150</v>
      </c>
      <c r="AR74" s="244">
        <f>'Summary (5)'!$T88</f>
        <v>47150</v>
      </c>
      <c r="AS74" s="243">
        <f>'Summary (5)'!$W88</f>
        <v>47515</v>
      </c>
      <c r="AT74" s="92">
        <f>'Summary (5)'!$W88</f>
        <v>47515</v>
      </c>
      <c r="AU74" s="92">
        <f>'Summary (5)'!$W88</f>
        <v>47515</v>
      </c>
      <c r="AV74" s="92">
        <f>'Summary (5)'!$W88</f>
        <v>47515</v>
      </c>
      <c r="AW74" s="92">
        <f>'Summary (5)'!$W88</f>
        <v>47515</v>
      </c>
      <c r="AX74" s="411">
        <f>'Summary (5)'!$W88</f>
        <v>47515</v>
      </c>
      <c r="AY74" s="244">
        <f>'Summary (5)'!$W88</f>
        <v>47515</v>
      </c>
      <c r="AZ74" s="243">
        <f>'Summary (5)'!$Z88</f>
        <v>47880</v>
      </c>
      <c r="BA74" s="92">
        <f>'Summary (5)'!$Z88</f>
        <v>47880</v>
      </c>
      <c r="BB74" s="92">
        <f>'Summary (5)'!$Z88</f>
        <v>47880</v>
      </c>
      <c r="BC74" s="92">
        <f>'Summary (5)'!$Z88</f>
        <v>47880</v>
      </c>
      <c r="BD74" s="92">
        <f>'Summary (5)'!$Z88</f>
        <v>47880</v>
      </c>
      <c r="BE74" s="411">
        <f>'Summary (5)'!$Z88</f>
        <v>47880</v>
      </c>
      <c r="BF74" s="244">
        <f>'Summary (5)'!$Z88</f>
        <v>47880</v>
      </c>
      <c r="BG74" s="243">
        <f>'Summary (5)'!$AC88</f>
        <v>48245</v>
      </c>
      <c r="BH74" s="92">
        <f>'Summary (5)'!$AC88</f>
        <v>48245</v>
      </c>
      <c r="BI74" s="92">
        <f>'Summary (5)'!$AC88</f>
        <v>48245</v>
      </c>
      <c r="BJ74" s="92">
        <f>'Summary (5)'!$AC88</f>
        <v>48245</v>
      </c>
      <c r="BK74" s="92">
        <f>'Summary (5)'!$AC88</f>
        <v>48245</v>
      </c>
      <c r="BL74" s="411">
        <f>'Summary (5)'!$AC88</f>
        <v>48245</v>
      </c>
      <c r="BM74" s="244">
        <f>'Summary (5)'!$AC88</f>
        <v>48245</v>
      </c>
      <c r="BN74" s="243">
        <f>'Summary (5)'!$AF88</f>
        <v>48611</v>
      </c>
      <c r="BO74" s="92">
        <f>'Summary (5)'!$AF88</f>
        <v>48611</v>
      </c>
      <c r="BP74" s="92">
        <f>'Summary (5)'!$AF88</f>
        <v>48611</v>
      </c>
      <c r="BQ74" s="92">
        <f>'Summary (5)'!$AF88</f>
        <v>48611</v>
      </c>
      <c r="BR74" s="92">
        <f>'Summary (5)'!$AF88</f>
        <v>48611</v>
      </c>
      <c r="BS74" s="411">
        <f>'Summary (5)'!$AF88</f>
        <v>48611</v>
      </c>
      <c r="BT74" s="244">
        <f>'Summary (5)'!$AF88</f>
        <v>48611</v>
      </c>
      <c r="BU74" s="92">
        <f>'Summary (5)'!AI88</f>
        <v>45323</v>
      </c>
      <c r="BV74" s="92">
        <f>'Summary (5)'!AJ88</f>
        <v>45323</v>
      </c>
      <c r="BW74" s="92">
        <f>'Summary (5)'!AK88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271</v>
      </c>
      <c r="B75" s="600"/>
      <c r="C75" s="243">
        <f>'Summary (5)'!$E89</f>
        <v>45688</v>
      </c>
      <c r="D75" s="92">
        <f>'Summary (5)'!$E89</f>
        <v>45688</v>
      </c>
      <c r="E75" s="92">
        <f>'Summary (5)'!$E89</f>
        <v>45688</v>
      </c>
      <c r="F75" s="92">
        <f>'Summary (5)'!$E89</f>
        <v>45688</v>
      </c>
      <c r="G75" s="92">
        <f>'Summary (5)'!$E89</f>
        <v>45688</v>
      </c>
      <c r="H75" s="411">
        <f>'Summary (5)'!$E89</f>
        <v>45688</v>
      </c>
      <c r="I75" s="244">
        <f>'Summary (5)'!$E89</f>
        <v>45688</v>
      </c>
      <c r="J75" s="243">
        <f>'Summary (5)'!$H89</f>
        <v>46053</v>
      </c>
      <c r="K75" s="92">
        <f>'Summary (5)'!$H89</f>
        <v>46053</v>
      </c>
      <c r="L75" s="92">
        <f>'Summary (5)'!$H89</f>
        <v>46053</v>
      </c>
      <c r="M75" s="92">
        <f>'Summary (5)'!$H89</f>
        <v>46053</v>
      </c>
      <c r="N75" s="92">
        <f>'Summary (5)'!$H89</f>
        <v>46053</v>
      </c>
      <c r="O75" s="411">
        <f>'Summary (5)'!$H89</f>
        <v>46053</v>
      </c>
      <c r="P75" s="244">
        <f>'Summary (5)'!$H89</f>
        <v>46053</v>
      </c>
      <c r="Q75" s="243">
        <f>'Summary (5)'!$K89</f>
        <v>46418</v>
      </c>
      <c r="R75" s="92">
        <f>'Summary (5)'!$K89</f>
        <v>46418</v>
      </c>
      <c r="S75" s="92">
        <f>'Summary (5)'!$K89</f>
        <v>46418</v>
      </c>
      <c r="T75" s="92">
        <f>'Summary (5)'!$K89</f>
        <v>46418</v>
      </c>
      <c r="U75" s="92">
        <f>'Summary (5)'!$K89</f>
        <v>46418</v>
      </c>
      <c r="V75" s="411">
        <f>'Summary (5)'!$K89</f>
        <v>46418</v>
      </c>
      <c r="W75" s="244">
        <f>'Summary (5)'!$K89</f>
        <v>46418</v>
      </c>
      <c r="X75" s="243">
        <f>'Summary (5)'!$N89</f>
        <v>46783</v>
      </c>
      <c r="Y75" s="92">
        <f>'Summary (5)'!$N89</f>
        <v>46783</v>
      </c>
      <c r="Z75" s="92">
        <f>'Summary (5)'!$N89</f>
        <v>46783</v>
      </c>
      <c r="AA75" s="92">
        <f>'Summary (5)'!$N89</f>
        <v>46783</v>
      </c>
      <c r="AB75" s="92">
        <f>'Summary (5)'!$N89</f>
        <v>46783</v>
      </c>
      <c r="AC75" s="411">
        <f>'Summary (5)'!$N89</f>
        <v>46783</v>
      </c>
      <c r="AD75" s="244">
        <f>'Summary (5)'!$N89</f>
        <v>46783</v>
      </c>
      <c r="AE75" s="243">
        <f>'Summary (5)'!$Q89</f>
        <v>47149</v>
      </c>
      <c r="AF75" s="92">
        <f>'Summary (5)'!$Q89</f>
        <v>47149</v>
      </c>
      <c r="AG75" s="92">
        <f>'Summary (5)'!$Q89</f>
        <v>47149</v>
      </c>
      <c r="AH75" s="92">
        <f>'Summary (5)'!$Q89</f>
        <v>47149</v>
      </c>
      <c r="AI75" s="92">
        <f>'Summary (5)'!$Q89</f>
        <v>47149</v>
      </c>
      <c r="AJ75" s="411">
        <f>'Summary (5)'!$Q89</f>
        <v>47149</v>
      </c>
      <c r="AK75" s="244">
        <f>'Summary (5)'!$Q89</f>
        <v>47149</v>
      </c>
      <c r="AL75" s="243">
        <f>'Summary (5)'!$T89</f>
        <v>47514</v>
      </c>
      <c r="AM75" s="92">
        <f>'Summary (5)'!$T89</f>
        <v>47514</v>
      </c>
      <c r="AN75" s="92">
        <f>'Summary (5)'!$T89</f>
        <v>47514</v>
      </c>
      <c r="AO75" s="92">
        <f>'Summary (5)'!$T89</f>
        <v>47514</v>
      </c>
      <c r="AP75" s="92">
        <f>'Summary (5)'!$T89</f>
        <v>47514</v>
      </c>
      <c r="AQ75" s="411">
        <f>'Summary (5)'!$T89</f>
        <v>47514</v>
      </c>
      <c r="AR75" s="244">
        <f>'Summary (5)'!$T89</f>
        <v>47514</v>
      </c>
      <c r="AS75" s="243">
        <f>'Summary (5)'!$W89</f>
        <v>47879</v>
      </c>
      <c r="AT75" s="92">
        <f>'Summary (5)'!$W89</f>
        <v>47879</v>
      </c>
      <c r="AU75" s="92">
        <f>'Summary (5)'!$W89</f>
        <v>47879</v>
      </c>
      <c r="AV75" s="92">
        <f>'Summary (5)'!$W89</f>
        <v>47879</v>
      </c>
      <c r="AW75" s="92">
        <f>'Summary (5)'!$W89</f>
        <v>47879</v>
      </c>
      <c r="AX75" s="411">
        <f>'Summary (5)'!$W89</f>
        <v>47879</v>
      </c>
      <c r="AY75" s="244">
        <f>'Summary (5)'!$W89</f>
        <v>47879</v>
      </c>
      <c r="AZ75" s="243">
        <f>'Summary (5)'!$Z89</f>
        <v>48244</v>
      </c>
      <c r="BA75" s="92">
        <f>'Summary (5)'!$Z89</f>
        <v>48244</v>
      </c>
      <c r="BB75" s="92">
        <f>'Summary (5)'!$Z89</f>
        <v>48244</v>
      </c>
      <c r="BC75" s="92">
        <f>'Summary (5)'!$Z89</f>
        <v>48244</v>
      </c>
      <c r="BD75" s="92">
        <f>'Summary (5)'!$Z89</f>
        <v>48244</v>
      </c>
      <c r="BE75" s="411">
        <f>'Summary (5)'!$Z89</f>
        <v>48244</v>
      </c>
      <c r="BF75" s="244">
        <f>'Summary (5)'!$Z89</f>
        <v>48244</v>
      </c>
      <c r="BG75" s="243">
        <f>'Summary (5)'!$AC89</f>
        <v>48610</v>
      </c>
      <c r="BH75" s="92">
        <f>'Summary (5)'!$AC89</f>
        <v>48610</v>
      </c>
      <c r="BI75" s="92">
        <f>'Summary (5)'!$AC89</f>
        <v>48610</v>
      </c>
      <c r="BJ75" s="92">
        <f>'Summary (5)'!$AC89</f>
        <v>48610</v>
      </c>
      <c r="BK75" s="92">
        <f>'Summary (5)'!$AC89</f>
        <v>48610</v>
      </c>
      <c r="BL75" s="411">
        <f>'Summary (5)'!$AC89</f>
        <v>48610</v>
      </c>
      <c r="BM75" s="244">
        <f>'Summary (5)'!$AC89</f>
        <v>48610</v>
      </c>
      <c r="BN75" s="243">
        <f>'Summary (5)'!$AF89</f>
        <v>48975</v>
      </c>
      <c r="BO75" s="92">
        <f>'Summary (5)'!$AF89</f>
        <v>48975</v>
      </c>
      <c r="BP75" s="92">
        <f>'Summary (5)'!$AF89</f>
        <v>48975</v>
      </c>
      <c r="BQ75" s="92">
        <f>'Summary (5)'!$AF89</f>
        <v>48975</v>
      </c>
      <c r="BR75" s="92">
        <f>'Summary (5)'!$AF89</f>
        <v>48975</v>
      </c>
      <c r="BS75" s="411">
        <f>'Summary (5)'!$AF89</f>
        <v>48975</v>
      </c>
      <c r="BT75" s="244">
        <f>'Summary (5)'!$AF89</f>
        <v>48975</v>
      </c>
      <c r="BU75" s="92">
        <f>'Summary (5)'!AI89</f>
        <v>45688</v>
      </c>
      <c r="BV75" s="92">
        <f>'Summary (5)'!AJ89</f>
        <v>45688</v>
      </c>
      <c r="BW75" s="92">
        <f>'Summary (5)'!AK89</f>
        <v>45688</v>
      </c>
    </row>
    <row r="76" spans="1:112" s="86" customFormat="1">
      <c r="A76" s="599" t="s">
        <v>259</v>
      </c>
      <c r="B76" s="599"/>
      <c r="C76" s="243">
        <f>'Summary (5)'!$E90</f>
        <v>0</v>
      </c>
      <c r="D76" s="92">
        <f>'Summary (5)'!$E90</f>
        <v>0</v>
      </c>
      <c r="E76" s="92">
        <f>'Summary (5)'!$E90</f>
        <v>0</v>
      </c>
      <c r="F76" s="92">
        <f>'Summary (5)'!$E90</f>
        <v>0</v>
      </c>
      <c r="G76" s="92">
        <f>'Summary (5)'!$E90</f>
        <v>0</v>
      </c>
      <c r="H76" s="411">
        <f>'Summary (5)'!$E90</f>
        <v>0</v>
      </c>
      <c r="I76" s="244">
        <f>'Summary (5)'!$E90</f>
        <v>0</v>
      </c>
      <c r="J76" s="243">
        <f>'Summary (5)'!$H90</f>
        <v>0</v>
      </c>
      <c r="K76" s="92">
        <f>'Summary (5)'!$H90</f>
        <v>0</v>
      </c>
      <c r="L76" s="92">
        <f>'Summary (5)'!$H90</f>
        <v>0</v>
      </c>
      <c r="M76" s="92">
        <f>'Summary (5)'!$H90</f>
        <v>0</v>
      </c>
      <c r="N76" s="92">
        <f>'Summary (5)'!$H90</f>
        <v>0</v>
      </c>
      <c r="O76" s="411">
        <f>'Summary (5)'!$H90</f>
        <v>0</v>
      </c>
      <c r="P76" s="244">
        <f>'Summary (5)'!$H90</f>
        <v>0</v>
      </c>
      <c r="Q76" s="243">
        <f>'Summary (5)'!$K90</f>
        <v>0</v>
      </c>
      <c r="R76" s="92">
        <f>'Summary (5)'!$K90</f>
        <v>0</v>
      </c>
      <c r="S76" s="92">
        <f>'Summary (5)'!$K90</f>
        <v>0</v>
      </c>
      <c r="T76" s="92">
        <f>'Summary (5)'!$K90</f>
        <v>0</v>
      </c>
      <c r="U76" s="92">
        <f>'Summary (5)'!$K90</f>
        <v>0</v>
      </c>
      <c r="V76" s="411">
        <f>'Summary (5)'!$K90</f>
        <v>0</v>
      </c>
      <c r="W76" s="244">
        <f>'Summary (5)'!$K90</f>
        <v>0</v>
      </c>
      <c r="X76" s="243">
        <f>'Summary (5)'!$N90</f>
        <v>0</v>
      </c>
      <c r="Y76" s="92">
        <f>'Summary (5)'!$N90</f>
        <v>0</v>
      </c>
      <c r="Z76" s="92">
        <f>'Summary (5)'!$N90</f>
        <v>0</v>
      </c>
      <c r="AA76" s="92">
        <f>'Summary (5)'!$N90</f>
        <v>0</v>
      </c>
      <c r="AB76" s="92">
        <f>'Summary (5)'!$N90</f>
        <v>0</v>
      </c>
      <c r="AC76" s="411">
        <f>'Summary (5)'!$N90</f>
        <v>0</v>
      </c>
      <c r="AD76" s="244">
        <f>'Summary (5)'!$N90</f>
        <v>0</v>
      </c>
      <c r="AE76" s="243">
        <f>'Summary (5)'!$Q90</f>
        <v>0</v>
      </c>
      <c r="AF76" s="92">
        <f>'Summary (5)'!$Q90</f>
        <v>0</v>
      </c>
      <c r="AG76" s="92">
        <f>'Summary (5)'!$Q90</f>
        <v>0</v>
      </c>
      <c r="AH76" s="92">
        <f>'Summary (5)'!$Q90</f>
        <v>0</v>
      </c>
      <c r="AI76" s="92">
        <f>'Summary (5)'!$Q90</f>
        <v>0</v>
      </c>
      <c r="AJ76" s="411">
        <f>'Summary (5)'!$Q90</f>
        <v>0</v>
      </c>
      <c r="AK76" s="244">
        <f>'Summary (5)'!$Q90</f>
        <v>0</v>
      </c>
      <c r="AL76" s="243">
        <f>'Summary (5)'!$T90</f>
        <v>0</v>
      </c>
      <c r="AM76" s="92">
        <f>'Summary (5)'!$T90</f>
        <v>0</v>
      </c>
      <c r="AN76" s="92">
        <f>'Summary (5)'!$T90</f>
        <v>0</v>
      </c>
      <c r="AO76" s="92">
        <f>'Summary (5)'!$T90</f>
        <v>0</v>
      </c>
      <c r="AP76" s="92">
        <f>'Summary (5)'!$T90</f>
        <v>0</v>
      </c>
      <c r="AQ76" s="411">
        <f>'Summary (5)'!$T90</f>
        <v>0</v>
      </c>
      <c r="AR76" s="244">
        <f>'Summary (5)'!$T90</f>
        <v>0</v>
      </c>
      <c r="AS76" s="243">
        <f>'Summary (5)'!$W90</f>
        <v>0</v>
      </c>
      <c r="AT76" s="92">
        <f>'Summary (5)'!$W90</f>
        <v>0</v>
      </c>
      <c r="AU76" s="92">
        <f>'Summary (5)'!$W90</f>
        <v>0</v>
      </c>
      <c r="AV76" s="92">
        <f>'Summary (5)'!$W90</f>
        <v>0</v>
      </c>
      <c r="AW76" s="92">
        <f>'Summary (5)'!$W90</f>
        <v>0</v>
      </c>
      <c r="AX76" s="411">
        <f>'Summary (5)'!$W90</f>
        <v>0</v>
      </c>
      <c r="AY76" s="244">
        <f>'Summary (5)'!$W90</f>
        <v>0</v>
      </c>
      <c r="AZ76" s="243">
        <f>'Summary (5)'!$Z90</f>
        <v>0</v>
      </c>
      <c r="BA76" s="92">
        <f>'Summary (5)'!$Z90</f>
        <v>0</v>
      </c>
      <c r="BB76" s="92">
        <f>'Summary (5)'!$Z90</f>
        <v>0</v>
      </c>
      <c r="BC76" s="92">
        <f>'Summary (5)'!$Z90</f>
        <v>0</v>
      </c>
      <c r="BD76" s="92">
        <f>'Summary (5)'!$Z90</f>
        <v>0</v>
      </c>
      <c r="BE76" s="411">
        <f>'Summary (5)'!$Z90</f>
        <v>0</v>
      </c>
      <c r="BF76" s="244">
        <f>'Summary (5)'!$Z90</f>
        <v>0</v>
      </c>
      <c r="BG76" s="243">
        <f>'Summary (5)'!$AC90</f>
        <v>0</v>
      </c>
      <c r="BH76" s="92">
        <f>'Summary (5)'!$AC90</f>
        <v>0</v>
      </c>
      <c r="BI76" s="92">
        <f>'Summary (5)'!$AC90</f>
        <v>0</v>
      </c>
      <c r="BJ76" s="92">
        <f>'Summary (5)'!$AC90</f>
        <v>0</v>
      </c>
      <c r="BK76" s="92">
        <f>'Summary (5)'!$AC90</f>
        <v>0</v>
      </c>
      <c r="BL76" s="411">
        <f>'Summary (5)'!$AC90</f>
        <v>0</v>
      </c>
      <c r="BM76" s="244">
        <f>'Summary (5)'!$AC90</f>
        <v>0</v>
      </c>
      <c r="BN76" s="243">
        <f>'Summary (5)'!$AF90</f>
        <v>0</v>
      </c>
      <c r="BO76" s="92">
        <f>'Summary (5)'!$AF90</f>
        <v>0</v>
      </c>
      <c r="BP76" s="92">
        <f>'Summary (5)'!$AF90</f>
        <v>0</v>
      </c>
      <c r="BQ76" s="92">
        <f>'Summary (5)'!$AF90</f>
        <v>0</v>
      </c>
      <c r="BR76" s="92">
        <f>'Summary (5)'!$AF90</f>
        <v>0</v>
      </c>
      <c r="BS76" s="411">
        <f>'Summary (5)'!$AF90</f>
        <v>0</v>
      </c>
      <c r="BT76" s="244">
        <f>'Summary (5)'!$AF90</f>
        <v>0</v>
      </c>
      <c r="BU76" s="92">
        <f>'Summary (5)'!AI90</f>
        <v>0</v>
      </c>
      <c r="BV76" s="92">
        <f>'Summary (5)'!AJ90</f>
        <v>0</v>
      </c>
      <c r="BW76" s="92">
        <f>'Summary (5)'!AK90</f>
        <v>0</v>
      </c>
    </row>
    <row r="77" spans="1:112" s="86" customFormat="1" ht="16.5" thickBot="1">
      <c r="A77" s="601" t="s">
        <v>272</v>
      </c>
      <c r="B77" s="601"/>
      <c r="C77" s="245">
        <f>'Summary (5)'!$E91</f>
        <v>0</v>
      </c>
      <c r="D77" s="246">
        <f>'Summary (5)'!$E91</f>
        <v>0</v>
      </c>
      <c r="E77" s="246">
        <f>'Summary (5)'!$E91</f>
        <v>0</v>
      </c>
      <c r="F77" s="246">
        <f>'Summary (5)'!$E91</f>
        <v>0</v>
      </c>
      <c r="G77" s="246">
        <f>'Summary (5)'!$E91</f>
        <v>0</v>
      </c>
      <c r="H77" s="412">
        <f>'Summary (5)'!$E91</f>
        <v>0</v>
      </c>
      <c r="I77" s="247">
        <f>'Summary (5)'!$E91</f>
        <v>0</v>
      </c>
      <c r="J77" s="245">
        <f>'Summary (5)'!$H91</f>
        <v>0</v>
      </c>
      <c r="K77" s="246">
        <f>'Summary (5)'!$H91</f>
        <v>0</v>
      </c>
      <c r="L77" s="246">
        <f>'Summary (5)'!$H91</f>
        <v>0</v>
      </c>
      <c r="M77" s="246">
        <f>'Summary (5)'!$H91</f>
        <v>0</v>
      </c>
      <c r="N77" s="246">
        <f>'Summary (5)'!$H91</f>
        <v>0</v>
      </c>
      <c r="O77" s="412">
        <f>'Summary (5)'!$H91</f>
        <v>0</v>
      </c>
      <c r="P77" s="247">
        <f>'Summary (5)'!$H91</f>
        <v>0</v>
      </c>
      <c r="Q77" s="245">
        <f>'Summary (5)'!$K91</f>
        <v>0</v>
      </c>
      <c r="R77" s="246">
        <f>'Summary (5)'!$K91</f>
        <v>0</v>
      </c>
      <c r="S77" s="246">
        <f>'Summary (5)'!$K91</f>
        <v>0</v>
      </c>
      <c r="T77" s="246">
        <f>'Summary (5)'!$K91</f>
        <v>0</v>
      </c>
      <c r="U77" s="246">
        <f>'Summary (5)'!$K91</f>
        <v>0</v>
      </c>
      <c r="V77" s="412">
        <f>'Summary (5)'!$K91</f>
        <v>0</v>
      </c>
      <c r="W77" s="247">
        <f>'Summary (5)'!$K91</f>
        <v>0</v>
      </c>
      <c r="X77" s="245">
        <f>'Summary (5)'!$N91</f>
        <v>0</v>
      </c>
      <c r="Y77" s="246">
        <f>'Summary (5)'!$N91</f>
        <v>0</v>
      </c>
      <c r="Z77" s="246">
        <f>'Summary (5)'!$N91</f>
        <v>0</v>
      </c>
      <c r="AA77" s="246">
        <f>'Summary (5)'!$N91</f>
        <v>0</v>
      </c>
      <c r="AB77" s="246">
        <f>'Summary (5)'!$N91</f>
        <v>0</v>
      </c>
      <c r="AC77" s="412">
        <f>'Summary (5)'!$N91</f>
        <v>0</v>
      </c>
      <c r="AD77" s="247">
        <f>'Summary (5)'!$N91</f>
        <v>0</v>
      </c>
      <c r="AE77" s="245">
        <f>'Summary (5)'!$Q91</f>
        <v>0</v>
      </c>
      <c r="AF77" s="246">
        <f>'Summary (5)'!$Q91</f>
        <v>0</v>
      </c>
      <c r="AG77" s="246">
        <f>'Summary (5)'!$Q91</f>
        <v>0</v>
      </c>
      <c r="AH77" s="246">
        <f>'Summary (5)'!$Q91</f>
        <v>0</v>
      </c>
      <c r="AI77" s="246">
        <f>'Summary (5)'!$Q91</f>
        <v>0</v>
      </c>
      <c r="AJ77" s="412">
        <f>'Summary (5)'!$Q91</f>
        <v>0</v>
      </c>
      <c r="AK77" s="247">
        <f>'Summary (5)'!$Q91</f>
        <v>0</v>
      </c>
      <c r="AL77" s="245">
        <f>'Summary (5)'!$T91</f>
        <v>0</v>
      </c>
      <c r="AM77" s="246">
        <f>'Summary (5)'!$T91</f>
        <v>0</v>
      </c>
      <c r="AN77" s="246">
        <f>'Summary (5)'!$T91</f>
        <v>0</v>
      </c>
      <c r="AO77" s="246">
        <f>'Summary (5)'!$T91</f>
        <v>0</v>
      </c>
      <c r="AP77" s="246">
        <f>'Summary (5)'!$T91</f>
        <v>0</v>
      </c>
      <c r="AQ77" s="412">
        <f>'Summary (5)'!$T91</f>
        <v>0</v>
      </c>
      <c r="AR77" s="247">
        <f>'Summary (5)'!$T91</f>
        <v>0</v>
      </c>
      <c r="AS77" s="245">
        <f>'Summary (5)'!$W91</f>
        <v>0</v>
      </c>
      <c r="AT77" s="246">
        <f>'Summary (5)'!$W91</f>
        <v>0</v>
      </c>
      <c r="AU77" s="246">
        <f>'Summary (5)'!$W91</f>
        <v>0</v>
      </c>
      <c r="AV77" s="246">
        <f>'Summary (5)'!$W91</f>
        <v>0</v>
      </c>
      <c r="AW77" s="246">
        <f>'Summary (5)'!$W91</f>
        <v>0</v>
      </c>
      <c r="AX77" s="412">
        <f>'Summary (5)'!$W91</f>
        <v>0</v>
      </c>
      <c r="AY77" s="247">
        <f>'Summary (5)'!$W91</f>
        <v>0</v>
      </c>
      <c r="AZ77" s="245">
        <f>'Summary (5)'!$Z91</f>
        <v>0</v>
      </c>
      <c r="BA77" s="246">
        <f>'Summary (5)'!$Z91</f>
        <v>0</v>
      </c>
      <c r="BB77" s="246">
        <f>'Summary (5)'!$Z91</f>
        <v>0</v>
      </c>
      <c r="BC77" s="246">
        <f>'Summary (5)'!$Z91</f>
        <v>0</v>
      </c>
      <c r="BD77" s="246">
        <f>'Summary (5)'!$Z91</f>
        <v>0</v>
      </c>
      <c r="BE77" s="412">
        <f>'Summary (5)'!$Z91</f>
        <v>0</v>
      </c>
      <c r="BF77" s="247">
        <f>'Summary (5)'!$Z91</f>
        <v>0</v>
      </c>
      <c r="BG77" s="245">
        <f>'Summary (5)'!$AC91</f>
        <v>0</v>
      </c>
      <c r="BH77" s="246">
        <f>'Summary (5)'!$AC91</f>
        <v>0</v>
      </c>
      <c r="BI77" s="246">
        <f>'Summary (5)'!$AC91</f>
        <v>0</v>
      </c>
      <c r="BJ77" s="246">
        <f>'Summary (5)'!$AC91</f>
        <v>0</v>
      </c>
      <c r="BK77" s="246">
        <f>'Summary (5)'!$AC91</f>
        <v>0</v>
      </c>
      <c r="BL77" s="412">
        <f>'Summary (5)'!$AC91</f>
        <v>0</v>
      </c>
      <c r="BM77" s="247">
        <f>'Summary (5)'!$AC91</f>
        <v>0</v>
      </c>
      <c r="BN77" s="245">
        <f>'Summary (5)'!$AF91</f>
        <v>0</v>
      </c>
      <c r="BO77" s="246">
        <f>'Summary (5)'!$AF91</f>
        <v>0</v>
      </c>
      <c r="BP77" s="246">
        <f>'Summary (5)'!$AF91</f>
        <v>0</v>
      </c>
      <c r="BQ77" s="246">
        <f>'Summary (5)'!$AF91</f>
        <v>0</v>
      </c>
      <c r="BR77" s="246">
        <f>'Summary (5)'!$AF91</f>
        <v>0</v>
      </c>
      <c r="BS77" s="412">
        <f>'Summary (5)'!$AF91</f>
        <v>0</v>
      </c>
      <c r="BT77" s="247">
        <f>'Summary (5)'!$AF91</f>
        <v>0</v>
      </c>
      <c r="BU77" s="226"/>
      <c r="BV77" s="226"/>
      <c r="BW77" s="227"/>
    </row>
    <row r="78" spans="1:112" s="363" customFormat="1">
      <c r="A78" s="632" t="s">
        <v>346</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BN6:BP6"/>
    <mergeCell ref="C8:I8"/>
    <mergeCell ref="J8:P8"/>
    <mergeCell ref="Q8:W8"/>
    <mergeCell ref="X8:AD8"/>
    <mergeCell ref="C9:I9"/>
    <mergeCell ref="J9:P9"/>
    <mergeCell ref="Q9:W9"/>
    <mergeCell ref="X9:AD9"/>
    <mergeCell ref="AE9:AK9"/>
    <mergeCell ref="AE8:AK8"/>
    <mergeCell ref="AL8:AR8"/>
    <mergeCell ref="AS8:AY8"/>
    <mergeCell ref="AZ8:BF8"/>
    <mergeCell ref="BG8:BM8"/>
    <mergeCell ref="AL9:AR9"/>
    <mergeCell ref="AS9:AY9"/>
    <mergeCell ref="AZ9:BF9"/>
    <mergeCell ref="BG9:BM9"/>
    <mergeCell ref="BN8:BT8"/>
    <mergeCell ref="BN10:BO12"/>
    <mergeCell ref="BP10:BQ12"/>
    <mergeCell ref="AN10:AO12"/>
    <mergeCell ref="AS10:AT12"/>
    <mergeCell ref="AU10:AV12"/>
    <mergeCell ref="AZ10:BA12"/>
    <mergeCell ref="BB10:BC12"/>
    <mergeCell ref="BG10:BH12"/>
    <mergeCell ref="BU9:BW9"/>
    <mergeCell ref="BN9:BT9"/>
    <mergeCell ref="BI10:BJ12"/>
    <mergeCell ref="BU11:BU12"/>
    <mergeCell ref="BV11:BV12"/>
    <mergeCell ref="BW11:BW12"/>
    <mergeCell ref="S10:T12"/>
    <mergeCell ref="X10:Y12"/>
    <mergeCell ref="Z10:AA12"/>
    <mergeCell ref="AE10:AF12"/>
    <mergeCell ref="AG10:AH12"/>
    <mergeCell ref="AL10:AM12"/>
    <mergeCell ref="C10:D12"/>
    <mergeCell ref="E10:F12"/>
    <mergeCell ref="J10:K12"/>
    <mergeCell ref="L10:M12"/>
    <mergeCell ref="Q10:R12"/>
    <mergeCell ref="BG58:BI58"/>
    <mergeCell ref="BN58:BP58"/>
    <mergeCell ref="BG57:BJ57"/>
    <mergeCell ref="BN57:BQ57"/>
    <mergeCell ref="C58:E58"/>
    <mergeCell ref="J58:L58"/>
    <mergeCell ref="Q58:S58"/>
    <mergeCell ref="X58:Z58"/>
    <mergeCell ref="AE58:AG58"/>
    <mergeCell ref="AL58:AN58"/>
    <mergeCell ref="AS58:AU58"/>
    <mergeCell ref="AZ58:BB58"/>
    <mergeCell ref="Q57:T57"/>
    <mergeCell ref="X57:AA57"/>
    <mergeCell ref="AE57:AH57"/>
    <mergeCell ref="AL57:AO57"/>
    <mergeCell ref="AS57:AV57"/>
    <mergeCell ref="AZ57:BC57"/>
    <mergeCell ref="C57:F57"/>
    <mergeCell ref="J57:M57"/>
    <mergeCell ref="A18:B18"/>
    <mergeCell ref="A19:B19"/>
    <mergeCell ref="A20:B20"/>
    <mergeCell ref="A21:B21"/>
    <mergeCell ref="A22:B22"/>
    <mergeCell ref="A9:B13"/>
    <mergeCell ref="A14:B14"/>
    <mergeCell ref="A15:B15"/>
    <mergeCell ref="A16:B16"/>
    <mergeCell ref="A17:B17"/>
    <mergeCell ref="A28:B28"/>
    <mergeCell ref="A29:B29"/>
    <mergeCell ref="A30:B30"/>
    <mergeCell ref="A31:B31"/>
    <mergeCell ref="A32:B32"/>
    <mergeCell ref="A23:B23"/>
    <mergeCell ref="A24:B24"/>
    <mergeCell ref="A25:B25"/>
    <mergeCell ref="A26:B26"/>
    <mergeCell ref="A27:B27"/>
    <mergeCell ref="A38:B38"/>
    <mergeCell ref="A39:B39"/>
    <mergeCell ref="A40:B40"/>
    <mergeCell ref="A41:B41"/>
    <mergeCell ref="A42:B42"/>
    <mergeCell ref="A33:B33"/>
    <mergeCell ref="A34:B34"/>
    <mergeCell ref="A35:B35"/>
    <mergeCell ref="A36:B36"/>
    <mergeCell ref="A37:B37"/>
    <mergeCell ref="A48:B48"/>
    <mergeCell ref="A49:B49"/>
    <mergeCell ref="A50:B50"/>
    <mergeCell ref="A51:B51"/>
    <mergeCell ref="A52:B52"/>
    <mergeCell ref="A43:B43"/>
    <mergeCell ref="A44:B44"/>
    <mergeCell ref="A45:B45"/>
    <mergeCell ref="A46:B46"/>
    <mergeCell ref="A47:B47"/>
    <mergeCell ref="A58:B58"/>
    <mergeCell ref="A59:B59"/>
    <mergeCell ref="A60:B60"/>
    <mergeCell ref="A61:B61"/>
    <mergeCell ref="A53:B53"/>
    <mergeCell ref="A54:B54"/>
    <mergeCell ref="A55:B55"/>
    <mergeCell ref="A56:B56"/>
    <mergeCell ref="A57:B57"/>
  </mergeCells>
  <conditionalFormatting sqref="C14:C56 J14:J56 Q14:Q56 X14:X56 AE14:AE56 AL14:AL56 AS14:AS56 AZ14:AZ56 BG14:BG56 BN14:BN56">
    <cfRule type="expression" dxfId="346" priority="13">
      <formula>AND(C14&gt;0,C14&lt;C$78)</formula>
    </cfRule>
  </conditionalFormatting>
  <conditionalFormatting sqref="C14:E56 J14:L56 Q14:S56 X14:Z56 AE14:AG56 AL14:AN56 AS14:AU56 AZ14:BB56 BG14:BI56 BN14:BP56">
    <cfRule type="expression" dxfId="345" priority="10">
      <formula>$A14=""</formula>
    </cfRule>
    <cfRule type="containsBlanks" dxfId="344" priority="12">
      <formula>LEN(TRIM(C14))=0</formula>
    </cfRule>
  </conditionalFormatting>
  <conditionalFormatting sqref="C58:BQ61">
    <cfRule type="expression" dxfId="342" priority="9">
      <formula>C$76&gt;C$75</formula>
    </cfRule>
  </conditionalFormatting>
  <conditionalFormatting sqref="C14:BT56 C57 G57:J57 Q57 X57 AE57 AL57 AS57 AZ57 BG57 BN57 N57:P61 U57:W61 AB57:AD61 AI57:AK61 AP57:AR61 AW57:AY61 BD57:BF61 BK57:BM61 BR57:BT61">
    <cfRule type="expression" dxfId="341" priority="7">
      <formula>C$76&gt;C$75</formula>
    </cfRule>
  </conditionalFormatting>
  <conditionalFormatting sqref="G59 I59 N59 P59 U59 W59 AB59 AD59 AI59 AK59 AP59 AR59 AW59 AY59 BD59 BF59 BK59 BM59 BR59 BT59">
    <cfRule type="containsBlanks" dxfId="340" priority="11">
      <formula>LEN(TRIM(G59))=0</formula>
    </cfRule>
  </conditionalFormatting>
  <conditionalFormatting sqref="BR60">
    <cfRule type="expression" dxfId="338" priority="5">
      <formula>BR$76&gt;BR$75</formula>
    </cfRule>
  </conditionalFormatting>
  <conditionalFormatting sqref="BT60">
    <cfRule type="expression" dxfId="335" priority="3">
      <formula>BT$76&gt;BT$75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A00570C2-FC0C-44D2-9F99-F68D629F2FAF}">
            <xm:f>C$73&gt;'+ Summary (1)'!$D$6</xm:f>
            <x14:dxf>
              <fill>
                <patternFill>
                  <bgColor theme="0" tint="-0.499984740745262"/>
                </patternFill>
              </fill>
            </x14:dxf>
          </x14:cfRule>
          <xm:sqref>C58:BQ61</xm:sqref>
        </x14:conditionalFormatting>
        <x14:conditionalFormatting xmlns:xm="http://schemas.microsoft.com/office/excel/2006/main">
          <x14:cfRule type="expression" priority="4" id="{B9514B56-1724-4D4A-A342-9BAC1B70CBEF}">
            <xm:f>BR$73&gt;'+ Summary (1)'!$D$6</xm:f>
            <x14:dxf>
              <fill>
                <patternFill>
                  <bgColor theme="0" tint="-0.499984740745262"/>
                </patternFill>
              </fill>
            </x14:dxf>
          </x14:cfRule>
          <xm:sqref>BR60</xm:sqref>
        </x14:conditionalFormatting>
        <x14:conditionalFormatting xmlns:xm="http://schemas.microsoft.com/office/excel/2006/main">
          <x14:cfRule type="expression" priority="6" id="{720D502F-6551-4AEA-95C8-F7D11E24EAD5}">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2" id="{8DF7F2A2-3F26-4881-BA2B-14D472E5080B}">
            <xm:f>BT$73&gt;'+ Summary (1)'!$D$6</xm:f>
            <x14:dxf>
              <fill>
                <patternFill>
                  <bgColor theme="0" tint="-0.499984740745262"/>
                </patternFill>
              </fill>
            </x14:dxf>
          </x14:cfRule>
          <xm:sqref>BT60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L125"/>
  <sheetViews>
    <sheetView showGridLines="0" showZeros="0" zoomScaleNormal="100" workbookViewId="0">
      <pane xSplit="1" ySplit="13" topLeftCell="I75"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(5)'!A1</f>
        <v>DEPARTMENT OF HOMELESSNESS AND SUPPORTIVE HOUSING</v>
      </c>
      <c r="B1" s="89"/>
      <c r="C1" s="82"/>
      <c r="D1" s="82"/>
      <c r="E1" s="82"/>
      <c r="F1" s="82"/>
      <c r="G1" s="82"/>
      <c r="AI1" s="540"/>
    </row>
    <row r="2" spans="1:35" ht="15.75">
      <c r="A2" s="89" t="s">
        <v>347</v>
      </c>
      <c r="B2" s="89"/>
      <c r="C2" s="89"/>
      <c r="D2" s="82"/>
      <c r="E2" s="82"/>
      <c r="F2" s="82"/>
      <c r="G2" s="85"/>
    </row>
    <row r="3" spans="1:35" ht="15" customHeight="1">
      <c r="A3" s="95" t="s">
        <v>259</v>
      </c>
      <c r="B3" s="728">
        <f>'Summary (5)'!B3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(5)'!A7</f>
        <v>Provider Name</v>
      </c>
      <c r="B4" s="729">
        <f>'Summary (5)'!B7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(5)'!A8</f>
        <v>Program</v>
      </c>
      <c r="B5" s="729" t="str">
        <f>'Summary (5)'!B8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(5)'!A9</f>
        <v>F$P Contract ID#</v>
      </c>
      <c r="B6" s="730">
        <f>'Summary (5)'!B9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325</v>
      </c>
      <c r="B7" s="734">
        <f>'Summary (5)'!B12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78" t="str">
        <f>'Summary (5)'!E17</f>
        <v xml:space="preserve"> </v>
      </c>
      <c r="D8" s="1378"/>
      <c r="E8" s="1378"/>
      <c r="F8" s="1377" t="str">
        <f>'Summary (5)'!H17</f>
        <v xml:space="preserve"> </v>
      </c>
      <c r="G8" s="1377"/>
      <c r="H8" s="1377"/>
      <c r="I8" s="1377" t="str">
        <f>'Summary (5)'!K17</f>
        <v xml:space="preserve"> </v>
      </c>
      <c r="J8" s="1377"/>
      <c r="K8" s="1377"/>
      <c r="L8" s="1377" t="str">
        <f>'Summary (5)'!N17</f>
        <v xml:space="preserve"> </v>
      </c>
      <c r="M8" s="1377"/>
      <c r="N8" s="1377"/>
      <c r="O8" s="1377" t="str">
        <f>'Summary (5)'!Q17</f>
        <v xml:space="preserve"> </v>
      </c>
      <c r="P8" s="1377"/>
      <c r="Q8" s="1377"/>
      <c r="R8" s="1377" t="str">
        <f>'Summary (5)'!T17</f>
        <v xml:space="preserve"> </v>
      </c>
      <c r="S8" s="1377"/>
      <c r="T8" s="1377"/>
      <c r="U8" s="1377" t="str">
        <f>'Summary (5)'!W17</f>
        <v xml:space="preserve"> </v>
      </c>
      <c r="V8" s="1377"/>
      <c r="W8" s="1377"/>
      <c r="X8" s="1377" t="str">
        <f>'Summary (5)'!Z17</f>
        <v xml:space="preserve"> </v>
      </c>
      <c r="Y8" s="1377"/>
      <c r="Z8" s="1377"/>
      <c r="AA8" s="1377" t="str">
        <f>'Summary (5)'!AC17</f>
        <v xml:space="preserve"> </v>
      </c>
      <c r="AB8" s="1377"/>
      <c r="AC8" s="1377"/>
      <c r="AD8" s="1377" t="str">
        <f>'Summary (5)'!AF17</f>
        <v xml:space="preserve"> </v>
      </c>
      <c r="AE8" s="1377"/>
      <c r="AF8" s="1377"/>
    </row>
    <row r="9" spans="1:35" ht="24.75" customHeight="1">
      <c r="C9" s="1329" t="str">
        <f>'Summary (5)'!E18</f>
        <v>Year 1</v>
      </c>
      <c r="D9" s="1330"/>
      <c r="E9" s="1331"/>
      <c r="F9" s="1332" t="str">
        <f>'Summary (5)'!H18</f>
        <v>Year 2</v>
      </c>
      <c r="G9" s="1333"/>
      <c r="H9" s="1334"/>
      <c r="I9" s="1335" t="str">
        <f>'Summary (5)'!K18</f>
        <v>Year 3</v>
      </c>
      <c r="J9" s="1336"/>
      <c r="K9" s="1337"/>
      <c r="L9" s="1338" t="str">
        <f>'Summary (5)'!N18</f>
        <v>Year 4</v>
      </c>
      <c r="M9" s="1339"/>
      <c r="N9" s="1340"/>
      <c r="O9" s="1341" t="str">
        <f>'Summary (5)'!Q18</f>
        <v>Year 5</v>
      </c>
      <c r="P9" s="1342"/>
      <c r="Q9" s="1343"/>
      <c r="R9" s="1344" t="str">
        <f>'Summary (5)'!T18</f>
        <v>Year 6</v>
      </c>
      <c r="S9" s="1345"/>
      <c r="T9" s="1346"/>
      <c r="U9" s="1347" t="str">
        <f>'Summary (5)'!W18</f>
        <v>Year 7</v>
      </c>
      <c r="V9" s="1348"/>
      <c r="W9" s="1349"/>
      <c r="X9" s="1350" t="str">
        <f>'Summary (5)'!Z18</f>
        <v>Year 8</v>
      </c>
      <c r="Y9" s="1351"/>
      <c r="Z9" s="1352"/>
      <c r="AA9" s="1353" t="str">
        <f>'Summary (5)'!AC18</f>
        <v>Year 9</v>
      </c>
      <c r="AB9" s="1354"/>
      <c r="AC9" s="1355"/>
      <c r="AD9" s="1356" t="str">
        <f>'Summary (5)'!AF18</f>
        <v>Year 10</v>
      </c>
      <c r="AE9" s="1357"/>
      <c r="AF9" s="1358"/>
      <c r="AG9" s="1326" t="s">
        <v>302</v>
      </c>
      <c r="AH9" s="1327"/>
      <c r="AI9" s="1328"/>
    </row>
    <row r="10" spans="1:35" s="21" customFormat="1" ht="27" customHeight="1">
      <c r="C10" s="643" t="str">
        <f>'Salary Detail (5)'!G10</f>
        <v>2/1/2024 - 1/31/2025</v>
      </c>
      <c r="D10" s="644" t="str">
        <f>'Salary Detail (5)'!H10</f>
        <v>2/1/2024 - 1/31/2025</v>
      </c>
      <c r="E10" s="645" t="str">
        <f>'Salary Detail (5)'!I10</f>
        <v>2/1/2024 - 1/31/2025</v>
      </c>
      <c r="F10" s="646" t="str">
        <f>'Salary Detail (5)'!N10</f>
        <v>N/A</v>
      </c>
      <c r="G10" s="647" t="str">
        <f>'Salary Detail (5)'!O10</f>
        <v>N/A</v>
      </c>
      <c r="H10" s="648" t="str">
        <f>'Salary Detail (5)'!P10</f>
        <v>N/A</v>
      </c>
      <c r="I10" s="649" t="str">
        <f>'Salary Detail (5)'!U10</f>
        <v>N/A</v>
      </c>
      <c r="J10" s="650" t="str">
        <f>'Salary Detail (5)'!V10</f>
        <v>N/A</v>
      </c>
      <c r="K10" s="651" t="str">
        <f>'Salary Detail (5)'!W10</f>
        <v>N/A</v>
      </c>
      <c r="L10" s="652" t="str">
        <f>'Salary Detail (5)'!AB10</f>
        <v>N/A</v>
      </c>
      <c r="M10" s="653" t="str">
        <f>'Salary Detail (5)'!AC10</f>
        <v>N/A</v>
      </c>
      <c r="N10" s="654" t="str">
        <f>'Salary Detail (5)'!AD10</f>
        <v>N/A</v>
      </c>
      <c r="O10" s="655" t="str">
        <f>'Salary Detail (5)'!AI10</f>
        <v>N/A</v>
      </c>
      <c r="P10" s="656" t="str">
        <f>'Salary Detail (5)'!AJ10</f>
        <v>N/A</v>
      </c>
      <c r="Q10" s="657" t="str">
        <f>'Salary Detail (5)'!AK10</f>
        <v>N/A</v>
      </c>
      <c r="R10" s="658" t="str">
        <f>'Salary Detail (5)'!AP10</f>
        <v>N/A</v>
      </c>
      <c r="S10" s="659" t="str">
        <f>'Salary Detail (5)'!AQ10</f>
        <v>N/A</v>
      </c>
      <c r="T10" s="660" t="str">
        <f>'Salary Detail (5)'!AR10</f>
        <v>N/A</v>
      </c>
      <c r="U10" s="661" t="str">
        <f>'Salary Detail (5)'!AW10</f>
        <v>N/A</v>
      </c>
      <c r="V10" s="662" t="str">
        <f>'Salary Detail (5)'!AX10</f>
        <v>N/A</v>
      </c>
      <c r="W10" s="663" t="str">
        <f>'Salary Detail (5)'!AY10</f>
        <v>N/A</v>
      </c>
      <c r="X10" s="664" t="str">
        <f>'Salary Detail (5)'!BD10</f>
        <v>N/A</v>
      </c>
      <c r="Y10" s="665" t="str">
        <f>'Salary Detail (5)'!BE10</f>
        <v>N/A</v>
      </c>
      <c r="Z10" s="666" t="str">
        <f>'Salary Detail (5)'!BF10</f>
        <v>N/A</v>
      </c>
      <c r="AA10" s="667" t="str">
        <f>'Salary Detail (5)'!BK10</f>
        <v>N/A</v>
      </c>
      <c r="AB10" s="668" t="str">
        <f>'Salary Detail (5)'!BL10</f>
        <v>N/A</v>
      </c>
      <c r="AC10" s="669" t="str">
        <f>'Salary Detail (5)'!BM10</f>
        <v>N/A</v>
      </c>
      <c r="AD10" s="670" t="str">
        <f>'Salary Detail (5)'!BR10</f>
        <v>N/A</v>
      </c>
      <c r="AE10" s="671" t="str">
        <f>'Salary Detail (5)'!BS10</f>
        <v>N/A</v>
      </c>
      <c r="AF10" s="672" t="str">
        <f>'Salary Detail (5)'!BT10</f>
        <v>N/A</v>
      </c>
      <c r="AG10" s="798" t="str">
        <f>'Salary Detail (5)'!BU10</f>
        <v>2/1/2024 - 1/31/2025</v>
      </c>
      <c r="AH10" s="799" t="str">
        <f>'Salary Detail (5)'!BV10</f>
        <v>2/1/2024 - 1/31/2025</v>
      </c>
      <c r="AI10" s="800" t="str">
        <f>'Salary Detail (5)'!BW10</f>
        <v>2/1/2024 - 1/31/2025</v>
      </c>
    </row>
    <row r="11" spans="1:35" ht="19.5" customHeight="1">
      <c r="C11" s="673" t="str">
        <f>'Salary Detail (5)'!G11</f>
        <v>12 Months</v>
      </c>
      <c r="D11" s="691" t="str">
        <f>'Salary Detail (5)'!H11</f>
        <v>12 Months</v>
      </c>
      <c r="E11" s="692" t="str">
        <f>'Salary Detail (5)'!I11</f>
        <v>12 Months</v>
      </c>
      <c r="F11" s="676" t="str">
        <f>'Salary Detail (5)'!N11</f>
        <v>12 Months</v>
      </c>
      <c r="G11" s="693" t="str">
        <f>'Salary Detail (5)'!O11</f>
        <v>12 Months</v>
      </c>
      <c r="H11" s="678" t="str">
        <f>'Salary Detail (5)'!P11</f>
        <v>12 Months</v>
      </c>
      <c r="I11" s="694" t="str">
        <f>'Salary Detail (5)'!U11</f>
        <v>12 Months</v>
      </c>
      <c r="J11" s="695" t="str">
        <f>'Salary Detail (5)'!V11</f>
        <v>12 Months</v>
      </c>
      <c r="K11" s="696" t="str">
        <f>'Salary Detail (5)'!W11</f>
        <v>12 Months</v>
      </c>
      <c r="L11" s="31" t="str">
        <f>'Salary Detail (5)'!AB11</f>
        <v>12 Months</v>
      </c>
      <c r="M11" s="697" t="str">
        <f>'Salary Detail (5)'!AC11</f>
        <v>12 Months</v>
      </c>
      <c r="N11" s="33" t="str">
        <f>'Salary Detail (5)'!AD11</f>
        <v>12 Months</v>
      </c>
      <c r="O11" s="34" t="str">
        <f>'Salary Detail (5)'!AI11</f>
        <v>12 Months</v>
      </c>
      <c r="P11" s="698" t="str">
        <f>'Salary Detail (5)'!AJ11</f>
        <v>12 Months</v>
      </c>
      <c r="Q11" s="36" t="str">
        <f>'Salary Detail (5)'!AK11</f>
        <v>12 Months</v>
      </c>
      <c r="R11" s="37" t="str">
        <f>'Salary Detail (5)'!AP11</f>
        <v>12 Months</v>
      </c>
      <c r="S11" s="699" t="str">
        <f>'Salary Detail (5)'!AQ11</f>
        <v>12 Months</v>
      </c>
      <c r="T11" s="39" t="str">
        <f>'Salary Detail (5)'!AR11</f>
        <v>12 Months</v>
      </c>
      <c r="U11" s="40" t="str">
        <f>'Salary Detail (5)'!AW11</f>
        <v>12 Months</v>
      </c>
      <c r="V11" s="700" t="str">
        <f>'Salary Detail (5)'!AX11</f>
        <v>12 Months</v>
      </c>
      <c r="W11" s="42" t="str">
        <f>'Salary Detail (5)'!AY11</f>
        <v>12 Months</v>
      </c>
      <c r="X11" s="43" t="str">
        <f>'Salary Detail (5)'!BD11</f>
        <v>12 Months</v>
      </c>
      <c r="Y11" s="701" t="str">
        <f>'Salary Detail (5)'!BE11</f>
        <v>12 Months</v>
      </c>
      <c r="Z11" s="45" t="str">
        <f>'Salary Detail (5)'!BF11</f>
        <v>12 Months</v>
      </c>
      <c r="AA11" s="46" t="str">
        <f>'Salary Detail (5)'!BK11</f>
        <v>12 Months</v>
      </c>
      <c r="AB11" s="702" t="str">
        <f>'Salary Detail (5)'!BL11</f>
        <v>12 Months</v>
      </c>
      <c r="AC11" s="48" t="str">
        <f>'Salary Detail (5)'!BM11</f>
        <v>12 Months</v>
      </c>
      <c r="AD11" s="49" t="str">
        <f>'Salary Detail (5)'!BR11</f>
        <v>12 Months</v>
      </c>
      <c r="AE11" s="703" t="str">
        <f>'Salary Detail (5)'!BS11</f>
        <v>12 Months</v>
      </c>
      <c r="AF11" s="51" t="str">
        <f>'Salary Detail (5)'!BT11</f>
        <v>12 Months</v>
      </c>
      <c r="AG11" s="1359" t="str">
        <f>'Salary Detail (5)'!BU11</f>
        <v/>
      </c>
      <c r="AH11" s="1361" t="str">
        <f>'Salary Detail (5)'!BV11</f>
        <v xml:space="preserve"> </v>
      </c>
      <c r="AI11" s="1363" t="str">
        <f>'Salary Detail (5)'!BW11</f>
        <v>New</v>
      </c>
    </row>
    <row r="12" spans="1:35" ht="19.5" customHeight="1">
      <c r="C12" s="673" t="str">
        <f>'Salary Detail (5)'!G12</f>
        <v/>
      </c>
      <c r="D12" s="674" t="str">
        <f>'Salary Detail (5)'!H12</f>
        <v xml:space="preserve"> </v>
      </c>
      <c r="E12" s="675" t="str">
        <f>'Salary Detail (5)'!I12</f>
        <v>New</v>
      </c>
      <c r="F12" s="676" t="str">
        <f>'Salary Detail (5)'!N12</f>
        <v/>
      </c>
      <c r="G12" s="677" t="str">
        <f>'Salary Detail (5)'!O12</f>
        <v xml:space="preserve"> </v>
      </c>
      <c r="H12" s="678" t="str">
        <f>'Salary Detail (5)'!P12</f>
        <v>New</v>
      </c>
      <c r="I12" s="679" t="str">
        <f>'Salary Detail (5)'!U12</f>
        <v/>
      </c>
      <c r="J12" s="680" t="str">
        <f>'Salary Detail (5)'!V12</f>
        <v xml:space="preserve"> </v>
      </c>
      <c r="K12" s="681" t="str">
        <f>'Salary Detail (5)'!W12</f>
        <v>New</v>
      </c>
      <c r="L12" s="31" t="str">
        <f>'Salary Detail (5)'!AB12</f>
        <v/>
      </c>
      <c r="M12" s="32" t="str">
        <f>'Salary Detail (5)'!AC12</f>
        <v xml:space="preserve"> </v>
      </c>
      <c r="N12" s="33" t="str">
        <f>'Salary Detail (5)'!AD12</f>
        <v>New</v>
      </c>
      <c r="O12" s="34" t="str">
        <f>'Salary Detail (5)'!AI12</f>
        <v/>
      </c>
      <c r="P12" s="35" t="str">
        <f>'Salary Detail (5)'!AJ12</f>
        <v xml:space="preserve"> </v>
      </c>
      <c r="Q12" s="36" t="str">
        <f>'Salary Detail (5)'!AK12</f>
        <v>New</v>
      </c>
      <c r="R12" s="37" t="str">
        <f>'Salary Detail (5)'!AP12</f>
        <v/>
      </c>
      <c r="S12" s="38" t="str">
        <f>'Salary Detail (5)'!AQ12</f>
        <v xml:space="preserve"> </v>
      </c>
      <c r="T12" s="39" t="str">
        <f>'Salary Detail (5)'!AR12</f>
        <v>New</v>
      </c>
      <c r="U12" s="40" t="str">
        <f>'Salary Detail (5)'!AW12</f>
        <v/>
      </c>
      <c r="V12" s="41" t="str">
        <f>'Salary Detail (5)'!AX12</f>
        <v xml:space="preserve"> </v>
      </c>
      <c r="W12" s="42" t="str">
        <f>'Salary Detail (5)'!AY12</f>
        <v>New</v>
      </c>
      <c r="X12" s="43" t="str">
        <f>'Salary Detail (5)'!BD12</f>
        <v/>
      </c>
      <c r="Y12" s="44" t="str">
        <f>'Salary Detail (5)'!BE12</f>
        <v xml:space="preserve"> </v>
      </c>
      <c r="Z12" s="45" t="str">
        <f>'Salary Detail (5)'!BF12</f>
        <v>New</v>
      </c>
      <c r="AA12" s="46" t="str">
        <f>'Salary Detail (5)'!BK12</f>
        <v/>
      </c>
      <c r="AB12" s="47" t="str">
        <f>'Salary Detail (5)'!BL12</f>
        <v xml:space="preserve"> </v>
      </c>
      <c r="AC12" s="48" t="str">
        <f>'Salary Detail (5)'!BM12</f>
        <v>New</v>
      </c>
      <c r="AD12" s="49" t="str">
        <f>'Salary Detail (5)'!BR12</f>
        <v/>
      </c>
      <c r="AE12" s="50" t="str">
        <f>'Salary Detail (5)'!BS12</f>
        <v xml:space="preserve"> </v>
      </c>
      <c r="AF12" s="51" t="str">
        <f>'Salary Detail (5)'!BT12</f>
        <v>New</v>
      </c>
      <c r="AG12" s="1360"/>
      <c r="AH12" s="1362"/>
      <c r="AI12" s="1364"/>
    </row>
    <row r="13" spans="1:35" ht="30.75" customHeight="1">
      <c r="A13" s="739" t="s">
        <v>348</v>
      </c>
      <c r="B13" s="740"/>
      <c r="C13" s="22" t="s">
        <v>349</v>
      </c>
      <c r="D13" s="23" t="s">
        <v>340</v>
      </c>
      <c r="E13" s="24" t="s">
        <v>349</v>
      </c>
      <c r="F13" s="25" t="s">
        <v>349</v>
      </c>
      <c r="G13" s="26" t="s">
        <v>340</v>
      </c>
      <c r="H13" s="27" t="s">
        <v>349</v>
      </c>
      <c r="I13" s="28" t="s">
        <v>349</v>
      </c>
      <c r="J13" s="30" t="s">
        <v>340</v>
      </c>
      <c r="K13" s="29" t="s">
        <v>349</v>
      </c>
      <c r="L13" s="31" t="s">
        <v>349</v>
      </c>
      <c r="M13" s="32" t="s">
        <v>340</v>
      </c>
      <c r="N13" s="33" t="s">
        <v>349</v>
      </c>
      <c r="O13" s="34" t="s">
        <v>349</v>
      </c>
      <c r="P13" s="35" t="s">
        <v>340</v>
      </c>
      <c r="Q13" s="36" t="s">
        <v>349</v>
      </c>
      <c r="R13" s="37" t="s">
        <v>349</v>
      </c>
      <c r="S13" s="38" t="s">
        <v>340</v>
      </c>
      <c r="T13" s="39" t="s">
        <v>349</v>
      </c>
      <c r="U13" s="40" t="s">
        <v>349</v>
      </c>
      <c r="V13" s="41" t="s">
        <v>340</v>
      </c>
      <c r="W13" s="42" t="s">
        <v>349</v>
      </c>
      <c r="X13" s="43" t="s">
        <v>349</v>
      </c>
      <c r="Y13" s="44" t="s">
        <v>340</v>
      </c>
      <c r="Z13" s="45" t="s">
        <v>349</v>
      </c>
      <c r="AA13" s="46" t="s">
        <v>349</v>
      </c>
      <c r="AB13" s="47" t="s">
        <v>340</v>
      </c>
      <c r="AC13" s="48" t="s">
        <v>349</v>
      </c>
      <c r="AD13" s="49" t="s">
        <v>349</v>
      </c>
      <c r="AE13" s="50" t="s">
        <v>340</v>
      </c>
      <c r="AF13" s="51" t="s">
        <v>349</v>
      </c>
      <c r="AG13" s="801" t="s">
        <v>349</v>
      </c>
      <c r="AH13" s="803" t="s">
        <v>340</v>
      </c>
      <c r="AI13" s="802" t="s">
        <v>349</v>
      </c>
    </row>
    <row r="14" spans="1:35" s="413" customFormat="1" ht="17.25" customHeight="1">
      <c r="A14" s="1324" t="s">
        <v>350</v>
      </c>
      <c r="B14" s="1325"/>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24" t="s">
        <v>351</v>
      </c>
      <c r="B15" s="1325"/>
      <c r="C15" s="427"/>
      <c r="D15" s="424">
        <f t="shared" ref="D15:D66" si="0">E15-C15</f>
        <v>0</v>
      </c>
      <c r="E15" s="428"/>
      <c r="F15" s="414"/>
      <c r="G15" s="424">
        <f t="shared" ref="G15:G66" si="1">H15-F15</f>
        <v>0</v>
      </c>
      <c r="H15" s="415"/>
      <c r="I15" s="414"/>
      <c r="J15" s="424">
        <f t="shared" ref="J15:J66" si="2">K15-I15</f>
        <v>0</v>
      </c>
      <c r="K15" s="415"/>
      <c r="L15" s="414"/>
      <c r="M15" s="424">
        <f t="shared" ref="M15:M66" si="3">N15-L15</f>
        <v>0</v>
      </c>
      <c r="N15" s="415"/>
      <c r="O15" s="414"/>
      <c r="P15" s="424">
        <f t="shared" ref="P15:P66" si="4">Q15-O15</f>
        <v>0</v>
      </c>
      <c r="Q15" s="415"/>
      <c r="R15" s="414"/>
      <c r="S15" s="424">
        <f t="shared" ref="S15:S66" si="5">T15-R15</f>
        <v>0</v>
      </c>
      <c r="T15" s="415"/>
      <c r="U15" s="414"/>
      <c r="V15" s="424">
        <f t="shared" ref="V15:V66" si="6">W15-U15</f>
        <v>0</v>
      </c>
      <c r="W15" s="415"/>
      <c r="X15" s="414"/>
      <c r="Y15" s="424">
        <f t="shared" ref="Y15:Y66" si="7">Z15-X15</f>
        <v>0</v>
      </c>
      <c r="Z15" s="415"/>
      <c r="AA15" s="414"/>
      <c r="AB15" s="424">
        <f t="shared" ref="AB15:AB66" si="8">AC15-AA15</f>
        <v>0</v>
      </c>
      <c r="AC15" s="415"/>
      <c r="AD15" s="414"/>
      <c r="AE15" s="424">
        <f t="shared" ref="AE15:AE66" si="9">AF15-AD15</f>
        <v>0</v>
      </c>
      <c r="AF15" s="415"/>
      <c r="AG15" s="431">
        <f t="shared" ref="AG15:AI30" si="10">SUM(C15,F15,I15,L15,O15,R15,U15,X15,AA15,AD15)</f>
        <v>0</v>
      </c>
      <c r="AH15" s="432">
        <f t="shared" si="10"/>
        <v>0</v>
      </c>
      <c r="AI15" s="682">
        <f t="shared" si="10"/>
        <v>0</v>
      </c>
    </row>
    <row r="16" spans="1:35" s="413" customFormat="1" ht="17.25" customHeight="1">
      <c r="A16" s="1324" t="s">
        <v>352</v>
      </c>
      <c r="B16" s="1325"/>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24" t="s">
        <v>353</v>
      </c>
      <c r="B17" s="1325"/>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24" t="s">
        <v>354</v>
      </c>
      <c r="B18" s="1325"/>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24" t="s">
        <v>355</v>
      </c>
      <c r="B19" s="1325"/>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24" t="s">
        <v>356</v>
      </c>
      <c r="B20" s="1325"/>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24" t="s">
        <v>357</v>
      </c>
      <c r="B21" s="1325"/>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24" t="s">
        <v>358</v>
      </c>
      <c r="B22" s="1325"/>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65"/>
      <c r="B23" s="1366"/>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65"/>
      <c r="B24" s="1366"/>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A25" s="1365"/>
      <c r="B25" s="1366"/>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65"/>
      <c r="B26" s="1366"/>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65"/>
      <c r="B27" s="1366"/>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65"/>
      <c r="B28" s="1366"/>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3" si="11">SUM(C28,F28,I28,L28,O28,R28,U28,X28,AA28,AD28)</f>
        <v>0</v>
      </c>
      <c r="AH28" s="432">
        <f t="shared" si="11"/>
        <v>0</v>
      </c>
      <c r="AI28" s="682">
        <f t="shared" si="10"/>
        <v>0</v>
      </c>
      <c r="AJ28"/>
      <c r="AK28"/>
      <c r="AL28"/>
    </row>
    <row r="29" spans="1:38" s="413" customFormat="1" ht="17.25" customHeight="1">
      <c r="A29" s="1365"/>
      <c r="B29" s="1366"/>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65"/>
      <c r="B30" s="1366"/>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65"/>
      <c r="B31" s="1366"/>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65"/>
      <c r="B32" s="1366"/>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65"/>
      <c r="B33" s="1366"/>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65"/>
      <c r="B34" s="1366"/>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65"/>
      <c r="B35" s="1366"/>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65"/>
      <c r="B36" s="1366"/>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65"/>
      <c r="B37" s="1366"/>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65"/>
      <c r="B38" s="1366"/>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65"/>
      <c r="B39" s="1366"/>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65"/>
      <c r="B40" s="1366"/>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65"/>
      <c r="B41" s="1366"/>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65"/>
      <c r="B42" s="1366"/>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65"/>
      <c r="B43" s="1366"/>
      <c r="C43" s="414"/>
      <c r="D43" s="424">
        <f t="shared" ref="D43" si="12">E43-C43</f>
        <v>0</v>
      </c>
      <c r="E43" s="415"/>
      <c r="F43" s="414"/>
      <c r="G43" s="424">
        <f t="shared" ref="G43" si="13">H43-F43</f>
        <v>0</v>
      </c>
      <c r="H43" s="428"/>
      <c r="I43" s="414"/>
      <c r="J43" s="424">
        <f t="shared" ref="J43" si="14">K43-I43</f>
        <v>0</v>
      </c>
      <c r="K43" s="428"/>
      <c r="L43" s="414"/>
      <c r="M43" s="424">
        <f t="shared" ref="M43" si="15">N43-L43</f>
        <v>0</v>
      </c>
      <c r="N43" s="428"/>
      <c r="O43" s="414"/>
      <c r="P43" s="424">
        <f t="shared" ref="P43" si="16">Q43-O43</f>
        <v>0</v>
      </c>
      <c r="Q43" s="428"/>
      <c r="R43" s="414"/>
      <c r="S43" s="424">
        <f t="shared" ref="S43" si="17">T43-R43</f>
        <v>0</v>
      </c>
      <c r="T43" s="428"/>
      <c r="U43" s="414"/>
      <c r="V43" s="424">
        <f t="shared" ref="V43" si="18">W43-U43</f>
        <v>0</v>
      </c>
      <c r="W43" s="428"/>
      <c r="X43" s="414"/>
      <c r="Y43" s="424">
        <f t="shared" ref="Y43" si="19">Z43-X43</f>
        <v>0</v>
      </c>
      <c r="Z43" s="428"/>
      <c r="AA43" s="414"/>
      <c r="AB43" s="424">
        <f t="shared" ref="AB43" si="20">AC43-AA43</f>
        <v>0</v>
      </c>
      <c r="AC43" s="428"/>
      <c r="AD43" s="414"/>
      <c r="AE43" s="424">
        <f t="shared" ref="AE43" si="21">AF43-AD43</f>
        <v>0</v>
      </c>
      <c r="AF43" s="428"/>
      <c r="AG43" s="431">
        <f t="shared" ref="AG43" si="22">SUM(C43,F43,I43,L43,O43,R43,U43,X43,AA43,AD43)</f>
        <v>0</v>
      </c>
      <c r="AH43" s="432">
        <f t="shared" ref="AH43" si="23">SUM(D43,G43,J43,M43,P43,S43,V43,Y43,AB43,AE43)</f>
        <v>0</v>
      </c>
      <c r="AI43" s="682">
        <f t="shared" ref="AI43" si="24">SUM(E43,H43,K43,N43,Q43,T43,W43,Z43,AC43,AF43)</f>
        <v>0</v>
      </c>
      <c r="AJ43"/>
      <c r="AK43"/>
      <c r="AL43"/>
    </row>
    <row r="44" spans="1:38" s="413" customFormat="1" ht="17.25" customHeight="1">
      <c r="A44" s="1365"/>
      <c r="B44" s="1366"/>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65"/>
      <c r="B45" s="1366"/>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65"/>
      <c r="B46" s="1366"/>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65"/>
      <c r="B47" s="1366"/>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65"/>
      <c r="B48" s="1366"/>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65"/>
      <c r="B49" s="1366"/>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65"/>
      <c r="B50" s="1366"/>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1"/>
        <v>0</v>
      </c>
      <c r="AH50" s="432">
        <f t="shared" si="11"/>
        <v>0</v>
      </c>
      <c r="AI50" s="682">
        <f t="shared" si="11"/>
        <v>0</v>
      </c>
      <c r="AJ50"/>
      <c r="AK50"/>
      <c r="AL50"/>
    </row>
    <row r="51" spans="1:38" s="413" customFormat="1" ht="17.25" customHeight="1">
      <c r="A51" s="1365"/>
      <c r="B51" s="1366"/>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65"/>
      <c r="B52" s="1366"/>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65"/>
      <c r="B53" s="1366"/>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65"/>
      <c r="B54" s="1366"/>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65"/>
      <c r="B55" s="1366"/>
      <c r="C55" s="414"/>
      <c r="D55" s="424">
        <f t="shared" ref="D55" si="25">E55-C55</f>
        <v>0</v>
      </c>
      <c r="E55" s="415"/>
      <c r="F55" s="414"/>
      <c r="G55" s="424">
        <f t="shared" ref="G55" si="26">H55-F55</f>
        <v>0</v>
      </c>
      <c r="H55" s="415"/>
      <c r="I55" s="414"/>
      <c r="J55" s="424">
        <f t="shared" ref="J55" si="27">K55-I55</f>
        <v>0</v>
      </c>
      <c r="K55" s="415"/>
      <c r="L55" s="414"/>
      <c r="M55" s="424">
        <f t="shared" ref="M55" si="28">N55-L55</f>
        <v>0</v>
      </c>
      <c r="N55" s="415"/>
      <c r="O55" s="414"/>
      <c r="P55" s="424">
        <f t="shared" ref="P55" si="29">Q55-O55</f>
        <v>0</v>
      </c>
      <c r="Q55" s="415"/>
      <c r="R55" s="414"/>
      <c r="S55" s="424">
        <f t="shared" ref="S55" si="30">T55-R55</f>
        <v>0</v>
      </c>
      <c r="T55" s="415"/>
      <c r="U55" s="414"/>
      <c r="V55" s="424">
        <f t="shared" ref="V55" si="31">W55-U55</f>
        <v>0</v>
      </c>
      <c r="W55" s="415"/>
      <c r="X55" s="414"/>
      <c r="Y55" s="424">
        <f t="shared" ref="Y55" si="32">Z55-X55</f>
        <v>0</v>
      </c>
      <c r="Z55" s="415"/>
      <c r="AA55" s="414"/>
      <c r="AB55" s="424">
        <f t="shared" ref="AB55" si="33">AC55-AA55</f>
        <v>0</v>
      </c>
      <c r="AC55" s="415"/>
      <c r="AD55" s="414"/>
      <c r="AE55" s="424">
        <f t="shared" ref="AE55" si="34">AF55-AD55</f>
        <v>0</v>
      </c>
      <c r="AF55" s="415"/>
      <c r="AG55" s="431">
        <f t="shared" ref="AG55" si="35">SUM(C55,F55,I55,L55,O55,R55,U55,X55,AA55,AD55)</f>
        <v>0</v>
      </c>
      <c r="AH55" s="432">
        <f t="shared" ref="AH55" si="36">SUM(D55,G55,J55,M55,P55,S55,V55,Y55,AB55,AE55)</f>
        <v>0</v>
      </c>
      <c r="AI55" s="682">
        <f t="shared" ref="AI55" si="37">SUM(E55,H55,K55,N55,Q55,T55,W55,Z55,AC55,AF55)</f>
        <v>0</v>
      </c>
    </row>
    <row r="56" spans="1:38" s="413" customFormat="1" ht="17.25" customHeight="1">
      <c r="A56" s="1373" t="s">
        <v>359</v>
      </c>
      <c r="B56" s="1374"/>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65"/>
      <c r="B57" s="1366"/>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65"/>
      <c r="B58" s="1366"/>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65"/>
      <c r="B59" s="1366"/>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65"/>
      <c r="B60" s="1366"/>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65"/>
      <c r="B61" s="1366"/>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1"/>
        <v>0</v>
      </c>
      <c r="AH61" s="432">
        <f t="shared" si="11"/>
        <v>0</v>
      </c>
      <c r="AI61" s="682">
        <f t="shared" si="11"/>
        <v>0</v>
      </c>
    </row>
    <row r="62" spans="1:38" s="413" customFormat="1" ht="17.25" customHeight="1">
      <c r="A62" s="1365"/>
      <c r="B62" s="1366"/>
      <c r="C62" s="414"/>
      <c r="D62" s="424">
        <f t="shared" si="0"/>
        <v>0</v>
      </c>
      <c r="E62" s="415"/>
      <c r="F62" s="427"/>
      <c r="G62" s="424">
        <f t="shared" si="1"/>
        <v>0</v>
      </c>
      <c r="H62" s="428"/>
      <c r="I62" s="427"/>
      <c r="J62" s="424">
        <f t="shared" si="2"/>
        <v>0</v>
      </c>
      <c r="K62" s="428"/>
      <c r="L62" s="427"/>
      <c r="M62" s="424">
        <f t="shared" si="3"/>
        <v>0</v>
      </c>
      <c r="N62" s="428"/>
      <c r="O62" s="427"/>
      <c r="P62" s="424">
        <f t="shared" si="4"/>
        <v>0</v>
      </c>
      <c r="Q62" s="428"/>
      <c r="R62" s="427"/>
      <c r="S62" s="424">
        <f t="shared" si="5"/>
        <v>0</v>
      </c>
      <c r="T62" s="428"/>
      <c r="U62" s="427"/>
      <c r="V62" s="424">
        <f t="shared" si="6"/>
        <v>0</v>
      </c>
      <c r="W62" s="428"/>
      <c r="X62" s="427"/>
      <c r="Y62" s="424">
        <f t="shared" si="7"/>
        <v>0</v>
      </c>
      <c r="Z62" s="428"/>
      <c r="AA62" s="427"/>
      <c r="AB62" s="424">
        <f t="shared" si="8"/>
        <v>0</v>
      </c>
      <c r="AC62" s="428"/>
      <c r="AD62" s="427"/>
      <c r="AE62" s="424">
        <f t="shared" si="9"/>
        <v>0</v>
      </c>
      <c r="AF62" s="428"/>
      <c r="AG62" s="431">
        <f t="shared" si="11"/>
        <v>0</v>
      </c>
      <c r="AH62" s="432">
        <f t="shared" si="11"/>
        <v>0</v>
      </c>
      <c r="AI62" s="682">
        <f t="shared" si="11"/>
        <v>0</v>
      </c>
      <c r="AJ62"/>
      <c r="AK62"/>
      <c r="AL62"/>
    </row>
    <row r="63" spans="1:38" s="413" customFormat="1" ht="17.25" customHeight="1">
      <c r="A63" s="1365"/>
      <c r="B63" s="1366"/>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65"/>
      <c r="B64" s="1366"/>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ref="AG64:AI66" si="38">SUM(C64,F64,I64,L64,O64,R64,U64,X64,AA64,AD64)</f>
        <v>0</v>
      </c>
      <c r="AH64" s="432">
        <f t="shared" si="38"/>
        <v>0</v>
      </c>
      <c r="AI64" s="682">
        <f t="shared" si="38"/>
        <v>0</v>
      </c>
    </row>
    <row r="65" spans="1:37" s="413" customFormat="1" ht="17.25" customHeight="1">
      <c r="A65" s="1365"/>
      <c r="B65" s="1366"/>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si="38"/>
        <v>0</v>
      </c>
      <c r="AH65" s="432">
        <f t="shared" si="38"/>
        <v>0</v>
      </c>
      <c r="AI65" s="682">
        <f t="shared" si="38"/>
        <v>0</v>
      </c>
    </row>
    <row r="66" spans="1:37" s="413" customFormat="1" ht="17.25" customHeight="1">
      <c r="A66" s="1365"/>
      <c r="B66" s="1366"/>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si="38"/>
        <v>0</v>
      </c>
      <c r="AH66" s="432">
        <f t="shared" si="38"/>
        <v>0</v>
      </c>
      <c r="AI66" s="682">
        <f t="shared" si="38"/>
        <v>0</v>
      </c>
    </row>
    <row r="67" spans="1:37" s="413" customFormat="1" ht="15" customHeight="1">
      <c r="A67" s="1365"/>
      <c r="B67" s="1366"/>
      <c r="C67" s="417"/>
      <c r="D67" s="424"/>
      <c r="E67" s="418"/>
      <c r="F67" s="417"/>
      <c r="G67" s="424"/>
      <c r="H67" s="418"/>
      <c r="I67" s="417"/>
      <c r="J67" s="424"/>
      <c r="K67" s="418"/>
      <c r="L67" s="417"/>
      <c r="M67" s="424"/>
      <c r="N67" s="418"/>
      <c r="O67" s="417"/>
      <c r="P67" s="424"/>
      <c r="Q67" s="418"/>
      <c r="R67" s="417"/>
      <c r="S67" s="424"/>
      <c r="T67" s="418"/>
      <c r="U67" s="417"/>
      <c r="V67" s="424"/>
      <c r="W67" s="418"/>
      <c r="X67" s="417"/>
      <c r="Y67" s="424"/>
      <c r="Z67" s="418"/>
      <c r="AA67" s="417"/>
      <c r="AB67" s="424"/>
      <c r="AC67" s="418"/>
      <c r="AD67" s="417"/>
      <c r="AE67" s="424"/>
      <c r="AF67" s="418"/>
      <c r="AG67" s="434"/>
      <c r="AH67" s="827"/>
      <c r="AI67" s="436"/>
    </row>
    <row r="68" spans="1:37" ht="17.25" customHeight="1">
      <c r="A68" s="1371" t="s">
        <v>360</v>
      </c>
      <c r="B68" s="1372"/>
      <c r="C68" s="427">
        <f t="shared" ref="C68:AF68" si="39">ROUND(SUM(C14:C67),0)</f>
        <v>0</v>
      </c>
      <c r="D68" s="426">
        <f t="shared" si="39"/>
        <v>0</v>
      </c>
      <c r="E68" s="428">
        <f t="shared" si="39"/>
        <v>0</v>
      </c>
      <c r="F68" s="427">
        <f t="shared" si="39"/>
        <v>0</v>
      </c>
      <c r="G68" s="426">
        <f t="shared" si="39"/>
        <v>0</v>
      </c>
      <c r="H68" s="428">
        <f t="shared" si="39"/>
        <v>0</v>
      </c>
      <c r="I68" s="427">
        <f t="shared" si="39"/>
        <v>0</v>
      </c>
      <c r="J68" s="426">
        <f t="shared" si="39"/>
        <v>0</v>
      </c>
      <c r="K68" s="428">
        <f t="shared" si="39"/>
        <v>0</v>
      </c>
      <c r="L68" s="427">
        <f t="shared" si="39"/>
        <v>0</v>
      </c>
      <c r="M68" s="426">
        <f t="shared" si="39"/>
        <v>0</v>
      </c>
      <c r="N68" s="428">
        <f t="shared" si="39"/>
        <v>0</v>
      </c>
      <c r="O68" s="427">
        <f t="shared" si="39"/>
        <v>0</v>
      </c>
      <c r="P68" s="426">
        <f t="shared" si="39"/>
        <v>0</v>
      </c>
      <c r="Q68" s="428">
        <f t="shared" si="39"/>
        <v>0</v>
      </c>
      <c r="R68" s="427">
        <f t="shared" si="39"/>
        <v>0</v>
      </c>
      <c r="S68" s="426">
        <f t="shared" si="39"/>
        <v>0</v>
      </c>
      <c r="T68" s="428">
        <f t="shared" si="39"/>
        <v>0</v>
      </c>
      <c r="U68" s="427">
        <f t="shared" si="39"/>
        <v>0</v>
      </c>
      <c r="V68" s="426">
        <f t="shared" si="39"/>
        <v>0</v>
      </c>
      <c r="W68" s="428">
        <f t="shared" si="39"/>
        <v>0</v>
      </c>
      <c r="X68" s="427">
        <f t="shared" si="39"/>
        <v>0</v>
      </c>
      <c r="Y68" s="426">
        <f t="shared" si="39"/>
        <v>0</v>
      </c>
      <c r="Z68" s="428">
        <f t="shared" si="39"/>
        <v>0</v>
      </c>
      <c r="AA68" s="427">
        <f t="shared" si="39"/>
        <v>0</v>
      </c>
      <c r="AB68" s="426">
        <f t="shared" si="39"/>
        <v>0</v>
      </c>
      <c r="AC68" s="428">
        <f t="shared" si="39"/>
        <v>0</v>
      </c>
      <c r="AD68" s="427">
        <f t="shared" si="39"/>
        <v>0</v>
      </c>
      <c r="AE68" s="426">
        <f t="shared" si="39"/>
        <v>0</v>
      </c>
      <c r="AF68" s="428">
        <f t="shared" si="39"/>
        <v>0</v>
      </c>
      <c r="AG68" s="429">
        <f t="shared" ref="AG68:AI68" si="40">SUM(AG14:AG66)</f>
        <v>0</v>
      </c>
      <c r="AH68" s="430">
        <f t="shared" si="40"/>
        <v>0</v>
      </c>
      <c r="AI68" s="428">
        <f t="shared" si="40"/>
        <v>0</v>
      </c>
    </row>
    <row r="69" spans="1:37" s="413" customFormat="1" ht="17.25" customHeight="1">
      <c r="A69" s="1369"/>
      <c r="B69" s="1370"/>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67" t="s">
        <v>361</v>
      </c>
      <c r="B70" s="1368"/>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65"/>
      <c r="B71" s="1366"/>
      <c r="C71" s="414"/>
      <c r="D71" s="424">
        <f t="shared" ref="D71:D91" si="41">E71-C71</f>
        <v>0</v>
      </c>
      <c r="E71" s="415"/>
      <c r="F71" s="414"/>
      <c r="G71" s="424">
        <f t="shared" ref="G71:G91" si="42">H71-F71</f>
        <v>0</v>
      </c>
      <c r="H71" s="415"/>
      <c r="I71" s="414"/>
      <c r="J71" s="424">
        <f t="shared" ref="J71:J90" si="43">K71-I71</f>
        <v>0</v>
      </c>
      <c r="K71" s="415"/>
      <c r="L71" s="414"/>
      <c r="M71" s="424">
        <f t="shared" ref="M71:M91" si="44">N71-L71</f>
        <v>0</v>
      </c>
      <c r="N71" s="415"/>
      <c r="O71" s="414"/>
      <c r="P71" s="424">
        <f t="shared" ref="P71:P91" si="45">Q71-O71</f>
        <v>0</v>
      </c>
      <c r="Q71" s="415"/>
      <c r="R71" s="414"/>
      <c r="S71" s="424">
        <f t="shared" ref="S71:S91" si="46">T71-R71</f>
        <v>0</v>
      </c>
      <c r="T71" s="415"/>
      <c r="U71" s="414"/>
      <c r="V71" s="424">
        <f t="shared" ref="V71:V91" si="47">W71-U71</f>
        <v>0</v>
      </c>
      <c r="W71" s="415"/>
      <c r="X71" s="414"/>
      <c r="Y71" s="424">
        <f t="shared" ref="Y71:Y91" si="48">Z71-X71</f>
        <v>0</v>
      </c>
      <c r="Z71" s="415"/>
      <c r="AA71" s="414"/>
      <c r="AB71" s="424">
        <f t="shared" ref="AB71:AB91" si="49">AC71-AA71</f>
        <v>0</v>
      </c>
      <c r="AC71" s="415"/>
      <c r="AD71" s="414"/>
      <c r="AE71" s="424">
        <f t="shared" ref="AE71:AE91" si="50">AF71-AD71</f>
        <v>0</v>
      </c>
      <c r="AF71" s="415"/>
      <c r="AG71" s="431">
        <f t="shared" ref="AG71:AI91" si="51">SUM(C71,F71,I71,L71,O71,R71,U71,X71,AA71,AD71)</f>
        <v>0</v>
      </c>
      <c r="AH71" s="432">
        <f t="shared" si="51"/>
        <v>0</v>
      </c>
      <c r="AI71" s="682">
        <f t="shared" si="51"/>
        <v>0</v>
      </c>
      <c r="AK71" s="541"/>
    </row>
    <row r="72" spans="1:37" s="413" customFormat="1" ht="17.25" customHeight="1">
      <c r="A72" s="1365"/>
      <c r="B72" s="1366"/>
      <c r="C72" s="414"/>
      <c r="D72" s="424">
        <f t="shared" ref="D72:D80" si="52">E72-C72</f>
        <v>0</v>
      </c>
      <c r="E72" s="415"/>
      <c r="F72" s="414"/>
      <c r="G72" s="424">
        <f t="shared" ref="G72:G80" si="53">H72-F72</f>
        <v>0</v>
      </c>
      <c r="H72" s="415"/>
      <c r="I72" s="414"/>
      <c r="J72" s="424">
        <f t="shared" ref="J72:J80" si="54">K72-I72</f>
        <v>0</v>
      </c>
      <c r="K72" s="415"/>
      <c r="L72" s="414"/>
      <c r="M72" s="424">
        <f t="shared" ref="M72:M80" si="55">N72-L72</f>
        <v>0</v>
      </c>
      <c r="N72" s="415"/>
      <c r="O72" s="414"/>
      <c r="P72" s="424">
        <f t="shared" ref="P72:P80" si="56">Q72-O72</f>
        <v>0</v>
      </c>
      <c r="Q72" s="415"/>
      <c r="R72" s="414"/>
      <c r="S72" s="424">
        <f t="shared" ref="S72:S80" si="57">T72-R72</f>
        <v>0</v>
      </c>
      <c r="T72" s="415"/>
      <c r="U72" s="414"/>
      <c r="V72" s="424">
        <f t="shared" ref="V72:V80" si="58">W72-U72</f>
        <v>0</v>
      </c>
      <c r="W72" s="415"/>
      <c r="X72" s="414"/>
      <c r="Y72" s="424">
        <f t="shared" ref="Y72:Y80" si="59">Z72-X72</f>
        <v>0</v>
      </c>
      <c r="Z72" s="415"/>
      <c r="AA72" s="414"/>
      <c r="AB72" s="424">
        <f t="shared" ref="AB72:AB80" si="60">AC72-AA72</f>
        <v>0</v>
      </c>
      <c r="AC72" s="415"/>
      <c r="AD72" s="414"/>
      <c r="AE72" s="424">
        <f t="shared" ref="AE72:AE80" si="61">AF72-AD72</f>
        <v>0</v>
      </c>
      <c r="AF72" s="415"/>
      <c r="AG72" s="431">
        <f t="shared" ref="AG72:AG80" si="62">SUM(C72,F72,I72,L72,O72,R72,U72,X72,AA72,AD72)</f>
        <v>0</v>
      </c>
      <c r="AH72" s="432">
        <f t="shared" ref="AH72:AH80" si="63">SUM(D72,G72,J72,M72,P72,S72,V72,Y72,AB72,AE72)</f>
        <v>0</v>
      </c>
      <c r="AI72" s="682">
        <f t="shared" ref="AI72:AI80" si="64">SUM(E72,H72,K72,N72,Q72,T72,W72,Z72,AC72,AF72)</f>
        <v>0</v>
      </c>
      <c r="AK72" s="541"/>
    </row>
    <row r="73" spans="1:37" s="413" customFormat="1" ht="17.25" customHeight="1">
      <c r="A73" s="1365"/>
      <c r="B73" s="1366"/>
      <c r="C73" s="414"/>
      <c r="D73" s="424">
        <f t="shared" si="52"/>
        <v>0</v>
      </c>
      <c r="E73" s="415"/>
      <c r="F73" s="414"/>
      <c r="G73" s="424">
        <f t="shared" si="53"/>
        <v>0</v>
      </c>
      <c r="H73" s="415"/>
      <c r="I73" s="414"/>
      <c r="J73" s="424">
        <f t="shared" si="54"/>
        <v>0</v>
      </c>
      <c r="K73" s="415"/>
      <c r="L73" s="414"/>
      <c r="M73" s="424">
        <f t="shared" si="55"/>
        <v>0</v>
      </c>
      <c r="N73" s="415"/>
      <c r="O73" s="414"/>
      <c r="P73" s="424">
        <f t="shared" si="56"/>
        <v>0</v>
      </c>
      <c r="Q73" s="415"/>
      <c r="R73" s="414"/>
      <c r="S73" s="424">
        <f t="shared" si="57"/>
        <v>0</v>
      </c>
      <c r="T73" s="415"/>
      <c r="U73" s="414"/>
      <c r="V73" s="424">
        <f t="shared" si="58"/>
        <v>0</v>
      </c>
      <c r="W73" s="415"/>
      <c r="X73" s="414"/>
      <c r="Y73" s="424">
        <f t="shared" si="59"/>
        <v>0</v>
      </c>
      <c r="Z73" s="415"/>
      <c r="AA73" s="414"/>
      <c r="AB73" s="424">
        <f t="shared" si="60"/>
        <v>0</v>
      </c>
      <c r="AC73" s="415"/>
      <c r="AD73" s="414"/>
      <c r="AE73" s="424">
        <f t="shared" si="61"/>
        <v>0</v>
      </c>
      <c r="AF73" s="415"/>
      <c r="AG73" s="431">
        <f t="shared" si="62"/>
        <v>0</v>
      </c>
      <c r="AH73" s="432">
        <f t="shared" si="63"/>
        <v>0</v>
      </c>
      <c r="AI73" s="682">
        <f t="shared" si="64"/>
        <v>0</v>
      </c>
      <c r="AK73" s="541"/>
    </row>
    <row r="74" spans="1:37" s="413" customFormat="1" ht="17.25" customHeight="1">
      <c r="A74" s="1365"/>
      <c r="B74" s="1366"/>
      <c r="C74" s="414"/>
      <c r="D74" s="424">
        <f t="shared" si="52"/>
        <v>0</v>
      </c>
      <c r="E74" s="415"/>
      <c r="F74" s="414"/>
      <c r="G74" s="424">
        <f t="shared" si="53"/>
        <v>0</v>
      </c>
      <c r="H74" s="415"/>
      <c r="I74" s="414"/>
      <c r="J74" s="424">
        <f t="shared" si="54"/>
        <v>0</v>
      </c>
      <c r="K74" s="415"/>
      <c r="L74" s="414"/>
      <c r="M74" s="424">
        <f t="shared" si="55"/>
        <v>0</v>
      </c>
      <c r="N74" s="415"/>
      <c r="O74" s="414"/>
      <c r="P74" s="424">
        <f t="shared" si="56"/>
        <v>0</v>
      </c>
      <c r="Q74" s="415"/>
      <c r="R74" s="414"/>
      <c r="S74" s="424">
        <f t="shared" si="57"/>
        <v>0</v>
      </c>
      <c r="T74" s="415"/>
      <c r="U74" s="414"/>
      <c r="V74" s="424">
        <f t="shared" si="58"/>
        <v>0</v>
      </c>
      <c r="W74" s="415"/>
      <c r="X74" s="414"/>
      <c r="Y74" s="424">
        <f t="shared" si="59"/>
        <v>0</v>
      </c>
      <c r="Z74" s="415"/>
      <c r="AA74" s="414"/>
      <c r="AB74" s="424">
        <f t="shared" si="60"/>
        <v>0</v>
      </c>
      <c r="AC74" s="415"/>
      <c r="AD74" s="414"/>
      <c r="AE74" s="424">
        <f t="shared" si="61"/>
        <v>0</v>
      </c>
      <c r="AF74" s="415"/>
      <c r="AG74" s="431">
        <f t="shared" si="62"/>
        <v>0</v>
      </c>
      <c r="AH74" s="432">
        <f t="shared" si="63"/>
        <v>0</v>
      </c>
      <c r="AI74" s="682">
        <f t="shared" si="64"/>
        <v>0</v>
      </c>
      <c r="AK74" s="541"/>
    </row>
    <row r="75" spans="1:37" s="413" customFormat="1" ht="17.25" customHeight="1">
      <c r="A75" s="1365"/>
      <c r="B75" s="1366"/>
      <c r="C75" s="414"/>
      <c r="D75" s="424">
        <f t="shared" si="52"/>
        <v>0</v>
      </c>
      <c r="E75" s="415"/>
      <c r="F75" s="414"/>
      <c r="G75" s="424">
        <f t="shared" si="53"/>
        <v>0</v>
      </c>
      <c r="H75" s="415"/>
      <c r="I75" s="414"/>
      <c r="J75" s="424">
        <f t="shared" si="54"/>
        <v>0</v>
      </c>
      <c r="K75" s="415"/>
      <c r="L75" s="414"/>
      <c r="M75" s="424">
        <f t="shared" si="55"/>
        <v>0</v>
      </c>
      <c r="N75" s="415"/>
      <c r="O75" s="414"/>
      <c r="P75" s="424">
        <f t="shared" si="56"/>
        <v>0</v>
      </c>
      <c r="Q75" s="415"/>
      <c r="R75" s="414"/>
      <c r="S75" s="424">
        <f t="shared" si="57"/>
        <v>0</v>
      </c>
      <c r="T75" s="415"/>
      <c r="U75" s="414"/>
      <c r="V75" s="424">
        <f t="shared" si="58"/>
        <v>0</v>
      </c>
      <c r="W75" s="415"/>
      <c r="X75" s="414"/>
      <c r="Y75" s="424">
        <f t="shared" si="59"/>
        <v>0</v>
      </c>
      <c r="Z75" s="415"/>
      <c r="AA75" s="414"/>
      <c r="AB75" s="424">
        <f t="shared" si="60"/>
        <v>0</v>
      </c>
      <c r="AC75" s="415"/>
      <c r="AD75" s="414"/>
      <c r="AE75" s="424">
        <f t="shared" si="61"/>
        <v>0</v>
      </c>
      <c r="AF75" s="415"/>
      <c r="AG75" s="431">
        <f t="shared" si="62"/>
        <v>0</v>
      </c>
      <c r="AH75" s="432">
        <f t="shared" si="63"/>
        <v>0</v>
      </c>
      <c r="AI75" s="682">
        <f t="shared" si="64"/>
        <v>0</v>
      </c>
      <c r="AK75" s="541"/>
    </row>
    <row r="76" spans="1:37" s="413" customFormat="1" ht="17.25" customHeight="1">
      <c r="A76" s="1365"/>
      <c r="B76" s="1366"/>
      <c r="C76" s="414"/>
      <c r="D76" s="424">
        <f t="shared" si="52"/>
        <v>0</v>
      </c>
      <c r="E76" s="415"/>
      <c r="F76" s="414"/>
      <c r="G76" s="424">
        <f t="shared" si="53"/>
        <v>0</v>
      </c>
      <c r="H76" s="415"/>
      <c r="I76" s="414"/>
      <c r="J76" s="424">
        <f t="shared" si="54"/>
        <v>0</v>
      </c>
      <c r="K76" s="415"/>
      <c r="L76" s="414"/>
      <c r="M76" s="424">
        <f t="shared" si="55"/>
        <v>0</v>
      </c>
      <c r="N76" s="415"/>
      <c r="O76" s="414"/>
      <c r="P76" s="424">
        <f t="shared" si="56"/>
        <v>0</v>
      </c>
      <c r="Q76" s="415"/>
      <c r="R76" s="414"/>
      <c r="S76" s="424">
        <f t="shared" si="57"/>
        <v>0</v>
      </c>
      <c r="T76" s="415"/>
      <c r="U76" s="414"/>
      <c r="V76" s="424">
        <f t="shared" si="58"/>
        <v>0</v>
      </c>
      <c r="W76" s="415"/>
      <c r="X76" s="414"/>
      <c r="Y76" s="424">
        <f t="shared" si="59"/>
        <v>0</v>
      </c>
      <c r="Z76" s="415"/>
      <c r="AA76" s="414"/>
      <c r="AB76" s="424">
        <f t="shared" si="60"/>
        <v>0</v>
      </c>
      <c r="AC76" s="415"/>
      <c r="AD76" s="414"/>
      <c r="AE76" s="424">
        <f t="shared" si="61"/>
        <v>0</v>
      </c>
      <c r="AF76" s="415"/>
      <c r="AG76" s="431">
        <f t="shared" si="62"/>
        <v>0</v>
      </c>
      <c r="AH76" s="432">
        <f t="shared" si="63"/>
        <v>0</v>
      </c>
      <c r="AI76" s="682">
        <f t="shared" si="64"/>
        <v>0</v>
      </c>
      <c r="AK76" s="541"/>
    </row>
    <row r="77" spans="1:37" s="413" customFormat="1" ht="17.25" customHeight="1">
      <c r="A77" s="1365"/>
      <c r="B77" s="1366"/>
      <c r="C77" s="414"/>
      <c r="D77" s="424">
        <f t="shared" si="52"/>
        <v>0</v>
      </c>
      <c r="E77" s="415"/>
      <c r="F77" s="414"/>
      <c r="G77" s="424">
        <f t="shared" si="53"/>
        <v>0</v>
      </c>
      <c r="H77" s="415"/>
      <c r="I77" s="414"/>
      <c r="J77" s="424">
        <f t="shared" si="54"/>
        <v>0</v>
      </c>
      <c r="K77" s="415"/>
      <c r="L77" s="414"/>
      <c r="M77" s="424">
        <f t="shared" si="55"/>
        <v>0</v>
      </c>
      <c r="N77" s="415"/>
      <c r="O77" s="414"/>
      <c r="P77" s="424">
        <f t="shared" si="56"/>
        <v>0</v>
      </c>
      <c r="Q77" s="415"/>
      <c r="R77" s="414"/>
      <c r="S77" s="424">
        <f t="shared" si="57"/>
        <v>0</v>
      </c>
      <c r="T77" s="415"/>
      <c r="U77" s="414"/>
      <c r="V77" s="424">
        <f t="shared" si="58"/>
        <v>0</v>
      </c>
      <c r="W77" s="415"/>
      <c r="X77" s="414"/>
      <c r="Y77" s="424">
        <f t="shared" si="59"/>
        <v>0</v>
      </c>
      <c r="Z77" s="415"/>
      <c r="AA77" s="414"/>
      <c r="AB77" s="424">
        <f t="shared" si="60"/>
        <v>0</v>
      </c>
      <c r="AC77" s="415"/>
      <c r="AD77" s="414"/>
      <c r="AE77" s="424">
        <f t="shared" si="61"/>
        <v>0</v>
      </c>
      <c r="AF77" s="415"/>
      <c r="AG77" s="431">
        <f t="shared" si="62"/>
        <v>0</v>
      </c>
      <c r="AH77" s="432">
        <f t="shared" si="63"/>
        <v>0</v>
      </c>
      <c r="AI77" s="682">
        <f t="shared" si="64"/>
        <v>0</v>
      </c>
      <c r="AK77" s="541"/>
    </row>
    <row r="78" spans="1:37" s="413" customFormat="1" ht="17.25" customHeight="1">
      <c r="A78" s="1365"/>
      <c r="B78" s="1366"/>
      <c r="C78" s="414"/>
      <c r="D78" s="424">
        <f t="shared" si="52"/>
        <v>0</v>
      </c>
      <c r="E78" s="415"/>
      <c r="F78" s="414"/>
      <c r="G78" s="424">
        <f t="shared" si="53"/>
        <v>0</v>
      </c>
      <c r="H78" s="415"/>
      <c r="I78" s="414"/>
      <c r="J78" s="424">
        <f t="shared" si="54"/>
        <v>0</v>
      </c>
      <c r="K78" s="415"/>
      <c r="L78" s="414"/>
      <c r="M78" s="424">
        <f t="shared" si="55"/>
        <v>0</v>
      </c>
      <c r="N78" s="415"/>
      <c r="O78" s="414"/>
      <c r="P78" s="424">
        <f t="shared" si="56"/>
        <v>0</v>
      </c>
      <c r="Q78" s="415"/>
      <c r="R78" s="414"/>
      <c r="S78" s="424">
        <f t="shared" si="57"/>
        <v>0</v>
      </c>
      <c r="T78" s="415"/>
      <c r="U78" s="414"/>
      <c r="V78" s="424">
        <f t="shared" si="58"/>
        <v>0</v>
      </c>
      <c r="W78" s="415"/>
      <c r="X78" s="414"/>
      <c r="Y78" s="424">
        <f t="shared" si="59"/>
        <v>0</v>
      </c>
      <c r="Z78" s="415"/>
      <c r="AA78" s="414"/>
      <c r="AB78" s="424">
        <f t="shared" si="60"/>
        <v>0</v>
      </c>
      <c r="AC78" s="415"/>
      <c r="AD78" s="414"/>
      <c r="AE78" s="424">
        <f t="shared" si="61"/>
        <v>0</v>
      </c>
      <c r="AF78" s="415"/>
      <c r="AG78" s="431">
        <f t="shared" si="62"/>
        <v>0</v>
      </c>
      <c r="AH78" s="432">
        <f t="shared" si="63"/>
        <v>0</v>
      </c>
      <c r="AI78" s="682">
        <f t="shared" si="64"/>
        <v>0</v>
      </c>
      <c r="AK78" s="541"/>
    </row>
    <row r="79" spans="1:37" s="413" customFormat="1" ht="17.25" customHeight="1">
      <c r="A79" s="1365"/>
      <c r="B79" s="1366"/>
      <c r="C79" s="414"/>
      <c r="D79" s="424">
        <f t="shared" si="52"/>
        <v>0</v>
      </c>
      <c r="E79" s="415"/>
      <c r="F79" s="414"/>
      <c r="G79" s="424">
        <f t="shared" si="53"/>
        <v>0</v>
      </c>
      <c r="H79" s="415"/>
      <c r="I79" s="414"/>
      <c r="J79" s="424">
        <f t="shared" si="54"/>
        <v>0</v>
      </c>
      <c r="K79" s="415"/>
      <c r="L79" s="414"/>
      <c r="M79" s="424">
        <f t="shared" si="55"/>
        <v>0</v>
      </c>
      <c r="N79" s="415"/>
      <c r="O79" s="414"/>
      <c r="P79" s="424">
        <f t="shared" si="56"/>
        <v>0</v>
      </c>
      <c r="Q79" s="415"/>
      <c r="R79" s="414"/>
      <c r="S79" s="424">
        <f t="shared" si="57"/>
        <v>0</v>
      </c>
      <c r="T79" s="415"/>
      <c r="U79" s="414"/>
      <c r="V79" s="424">
        <f t="shared" si="58"/>
        <v>0</v>
      </c>
      <c r="W79" s="415"/>
      <c r="X79" s="414"/>
      <c r="Y79" s="424">
        <f t="shared" si="59"/>
        <v>0</v>
      </c>
      <c r="Z79" s="415"/>
      <c r="AA79" s="414"/>
      <c r="AB79" s="424">
        <f t="shared" si="60"/>
        <v>0</v>
      </c>
      <c r="AC79" s="415"/>
      <c r="AD79" s="414"/>
      <c r="AE79" s="424">
        <f t="shared" si="61"/>
        <v>0</v>
      </c>
      <c r="AF79" s="415"/>
      <c r="AG79" s="431">
        <f t="shared" si="62"/>
        <v>0</v>
      </c>
      <c r="AH79" s="432">
        <f t="shared" si="63"/>
        <v>0</v>
      </c>
      <c r="AI79" s="682">
        <f t="shared" si="64"/>
        <v>0</v>
      </c>
      <c r="AK79" s="541"/>
    </row>
    <row r="80" spans="1:37" s="413" customFormat="1" ht="17.25" customHeight="1">
      <c r="A80" s="1365"/>
      <c r="B80" s="1366"/>
      <c r="C80" s="414"/>
      <c r="D80" s="424">
        <f t="shared" si="52"/>
        <v>0</v>
      </c>
      <c r="E80" s="415"/>
      <c r="F80" s="414"/>
      <c r="G80" s="424">
        <f t="shared" si="53"/>
        <v>0</v>
      </c>
      <c r="H80" s="415"/>
      <c r="I80" s="414"/>
      <c r="J80" s="424">
        <f t="shared" si="54"/>
        <v>0</v>
      </c>
      <c r="K80" s="415"/>
      <c r="L80" s="414"/>
      <c r="M80" s="424">
        <f t="shared" si="55"/>
        <v>0</v>
      </c>
      <c r="N80" s="415"/>
      <c r="O80" s="414"/>
      <c r="P80" s="424">
        <f t="shared" si="56"/>
        <v>0</v>
      </c>
      <c r="Q80" s="415"/>
      <c r="R80" s="414"/>
      <c r="S80" s="424">
        <f t="shared" si="57"/>
        <v>0</v>
      </c>
      <c r="T80" s="415"/>
      <c r="U80" s="414"/>
      <c r="V80" s="424">
        <f t="shared" si="58"/>
        <v>0</v>
      </c>
      <c r="W80" s="415"/>
      <c r="X80" s="414"/>
      <c r="Y80" s="424">
        <f t="shared" si="59"/>
        <v>0</v>
      </c>
      <c r="Z80" s="415"/>
      <c r="AA80" s="414"/>
      <c r="AB80" s="424">
        <f t="shared" si="60"/>
        <v>0</v>
      </c>
      <c r="AC80" s="415"/>
      <c r="AD80" s="414"/>
      <c r="AE80" s="424">
        <f t="shared" si="61"/>
        <v>0</v>
      </c>
      <c r="AF80" s="415"/>
      <c r="AG80" s="431">
        <f t="shared" si="62"/>
        <v>0</v>
      </c>
      <c r="AH80" s="432">
        <f t="shared" si="63"/>
        <v>0</v>
      </c>
      <c r="AI80" s="682">
        <f t="shared" si="64"/>
        <v>0</v>
      </c>
      <c r="AK80" s="541"/>
    </row>
    <row r="81" spans="1:38" s="413" customFormat="1" ht="17.25" customHeight="1">
      <c r="A81" s="1373" t="s">
        <v>362</v>
      </c>
      <c r="B81" s="1374"/>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65"/>
      <c r="B82" s="1366"/>
      <c r="C82" s="414"/>
      <c r="D82" s="424">
        <f t="shared" si="41"/>
        <v>0</v>
      </c>
      <c r="E82" s="415"/>
      <c r="F82" s="414"/>
      <c r="G82" s="424">
        <f t="shared" si="42"/>
        <v>0</v>
      </c>
      <c r="H82" s="415"/>
      <c r="I82" s="414"/>
      <c r="J82" s="424">
        <f t="shared" si="43"/>
        <v>0</v>
      </c>
      <c r="K82" s="415"/>
      <c r="L82" s="414"/>
      <c r="M82" s="424">
        <f t="shared" si="44"/>
        <v>0</v>
      </c>
      <c r="N82" s="415"/>
      <c r="O82" s="414"/>
      <c r="P82" s="424">
        <f t="shared" si="45"/>
        <v>0</v>
      </c>
      <c r="Q82" s="415"/>
      <c r="R82" s="414"/>
      <c r="S82" s="424">
        <f t="shared" si="46"/>
        <v>0</v>
      </c>
      <c r="T82" s="415"/>
      <c r="U82" s="414"/>
      <c r="V82" s="424">
        <f t="shared" si="47"/>
        <v>0</v>
      </c>
      <c r="W82" s="415"/>
      <c r="X82" s="414"/>
      <c r="Y82" s="424">
        <f t="shared" si="48"/>
        <v>0</v>
      </c>
      <c r="Z82" s="415"/>
      <c r="AA82" s="414"/>
      <c r="AB82" s="424">
        <f t="shared" si="49"/>
        <v>0</v>
      </c>
      <c r="AC82" s="415"/>
      <c r="AD82" s="414"/>
      <c r="AE82" s="424">
        <f t="shared" si="50"/>
        <v>0</v>
      </c>
      <c r="AF82" s="415"/>
      <c r="AG82" s="431">
        <f t="shared" si="51"/>
        <v>0</v>
      </c>
      <c r="AH82" s="432">
        <f t="shared" si="51"/>
        <v>0</v>
      </c>
      <c r="AI82" s="682">
        <f t="shared" si="51"/>
        <v>0</v>
      </c>
      <c r="AK82" s="541"/>
    </row>
    <row r="83" spans="1:38" s="413" customFormat="1" ht="17.25" customHeight="1">
      <c r="A83" s="1365"/>
      <c r="B83" s="1366"/>
      <c r="C83" s="414"/>
      <c r="D83" s="424">
        <f t="shared" si="41"/>
        <v>0</v>
      </c>
      <c r="E83" s="415"/>
      <c r="F83" s="414"/>
      <c r="G83" s="424">
        <f t="shared" si="42"/>
        <v>0</v>
      </c>
      <c r="H83" s="415"/>
      <c r="I83" s="414"/>
      <c r="J83" s="424">
        <f t="shared" si="43"/>
        <v>0</v>
      </c>
      <c r="K83" s="415"/>
      <c r="L83" s="414"/>
      <c r="M83" s="424">
        <f t="shared" si="44"/>
        <v>0</v>
      </c>
      <c r="N83" s="415"/>
      <c r="O83" s="414"/>
      <c r="P83" s="424">
        <f t="shared" si="45"/>
        <v>0</v>
      </c>
      <c r="Q83" s="415"/>
      <c r="R83" s="414"/>
      <c r="S83" s="424">
        <f t="shared" si="46"/>
        <v>0</v>
      </c>
      <c r="T83" s="415"/>
      <c r="U83" s="414"/>
      <c r="V83" s="424">
        <f t="shared" si="47"/>
        <v>0</v>
      </c>
      <c r="W83" s="415"/>
      <c r="X83" s="414"/>
      <c r="Y83" s="424">
        <f t="shared" si="48"/>
        <v>0</v>
      </c>
      <c r="Z83" s="415"/>
      <c r="AA83" s="414"/>
      <c r="AB83" s="424">
        <f t="shared" si="49"/>
        <v>0</v>
      </c>
      <c r="AC83" s="415"/>
      <c r="AD83" s="414"/>
      <c r="AE83" s="424">
        <f t="shared" si="50"/>
        <v>0</v>
      </c>
      <c r="AF83" s="415"/>
      <c r="AG83" s="431">
        <f t="shared" si="51"/>
        <v>0</v>
      </c>
      <c r="AH83" s="432">
        <f t="shared" si="51"/>
        <v>0</v>
      </c>
      <c r="AI83" s="682">
        <f t="shared" si="51"/>
        <v>0</v>
      </c>
      <c r="AK83" s="541"/>
    </row>
    <row r="84" spans="1:38" s="413" customFormat="1" ht="17.25" customHeight="1">
      <c r="A84" s="1365"/>
      <c r="B84" s="1366"/>
      <c r="C84" s="414"/>
      <c r="D84" s="424">
        <f t="shared" si="41"/>
        <v>0</v>
      </c>
      <c r="E84" s="415"/>
      <c r="F84" s="414"/>
      <c r="G84" s="424">
        <f t="shared" si="42"/>
        <v>0</v>
      </c>
      <c r="H84" s="415"/>
      <c r="I84" s="414"/>
      <c r="J84" s="424">
        <f t="shared" si="43"/>
        <v>0</v>
      </c>
      <c r="K84" s="415"/>
      <c r="L84" s="414"/>
      <c r="M84" s="424">
        <f t="shared" si="44"/>
        <v>0</v>
      </c>
      <c r="N84" s="415"/>
      <c r="O84" s="414"/>
      <c r="P84" s="424">
        <f t="shared" si="45"/>
        <v>0</v>
      </c>
      <c r="Q84" s="415"/>
      <c r="R84" s="414"/>
      <c r="S84" s="424">
        <f t="shared" si="46"/>
        <v>0</v>
      </c>
      <c r="T84" s="415"/>
      <c r="U84" s="414"/>
      <c r="V84" s="424">
        <f t="shared" si="47"/>
        <v>0</v>
      </c>
      <c r="W84" s="415"/>
      <c r="X84" s="414"/>
      <c r="Y84" s="424">
        <f t="shared" si="48"/>
        <v>0</v>
      </c>
      <c r="Z84" s="415"/>
      <c r="AA84" s="414"/>
      <c r="AB84" s="424">
        <f t="shared" si="49"/>
        <v>0</v>
      </c>
      <c r="AC84" s="415"/>
      <c r="AD84" s="414"/>
      <c r="AE84" s="424">
        <f t="shared" si="50"/>
        <v>0</v>
      </c>
      <c r="AF84" s="415"/>
      <c r="AG84" s="431">
        <f t="shared" si="51"/>
        <v>0</v>
      </c>
      <c r="AH84" s="432">
        <f t="shared" si="51"/>
        <v>0</v>
      </c>
      <c r="AI84" s="682">
        <f t="shared" si="51"/>
        <v>0</v>
      </c>
      <c r="AK84" s="541"/>
    </row>
    <row r="85" spans="1:38" s="413" customFormat="1" ht="17.25" customHeight="1">
      <c r="A85" s="1365"/>
      <c r="B85" s="1366"/>
      <c r="C85" s="414"/>
      <c r="D85" s="424">
        <f t="shared" si="41"/>
        <v>0</v>
      </c>
      <c r="E85" s="415"/>
      <c r="F85" s="414"/>
      <c r="G85" s="424">
        <f t="shared" si="42"/>
        <v>0</v>
      </c>
      <c r="H85" s="415"/>
      <c r="I85" s="414"/>
      <c r="J85" s="424">
        <f t="shared" si="43"/>
        <v>0</v>
      </c>
      <c r="K85" s="415"/>
      <c r="L85" s="414"/>
      <c r="M85" s="424">
        <f t="shared" si="44"/>
        <v>0</v>
      </c>
      <c r="N85" s="415"/>
      <c r="O85" s="414"/>
      <c r="P85" s="424">
        <f t="shared" si="45"/>
        <v>0</v>
      </c>
      <c r="Q85" s="415"/>
      <c r="R85" s="414"/>
      <c r="S85" s="424">
        <f t="shared" si="46"/>
        <v>0</v>
      </c>
      <c r="T85" s="415"/>
      <c r="U85" s="414"/>
      <c r="V85" s="424">
        <f t="shared" si="47"/>
        <v>0</v>
      </c>
      <c r="W85" s="415"/>
      <c r="X85" s="414"/>
      <c r="Y85" s="424">
        <f t="shared" si="48"/>
        <v>0</v>
      </c>
      <c r="Z85" s="415"/>
      <c r="AA85" s="414"/>
      <c r="AB85" s="424">
        <f t="shared" si="49"/>
        <v>0</v>
      </c>
      <c r="AC85" s="415"/>
      <c r="AD85" s="414"/>
      <c r="AE85" s="424">
        <f t="shared" si="50"/>
        <v>0</v>
      </c>
      <c r="AF85" s="415"/>
      <c r="AG85" s="431">
        <f t="shared" si="51"/>
        <v>0</v>
      </c>
      <c r="AH85" s="432">
        <f t="shared" si="51"/>
        <v>0</v>
      </c>
      <c r="AI85" s="682">
        <f t="shared" si="51"/>
        <v>0</v>
      </c>
      <c r="AK85" s="541"/>
    </row>
    <row r="86" spans="1:38" s="413" customFormat="1" ht="17.25" customHeight="1">
      <c r="A86" s="1365"/>
      <c r="B86" s="1366"/>
      <c r="C86" s="414"/>
      <c r="D86" s="424">
        <f t="shared" si="41"/>
        <v>0</v>
      </c>
      <c r="E86" s="415"/>
      <c r="F86" s="414"/>
      <c r="G86" s="424">
        <f t="shared" si="42"/>
        <v>0</v>
      </c>
      <c r="H86" s="415"/>
      <c r="I86" s="414"/>
      <c r="J86" s="424">
        <f t="shared" si="43"/>
        <v>0</v>
      </c>
      <c r="K86" s="415"/>
      <c r="L86" s="414"/>
      <c r="M86" s="424">
        <f t="shared" si="44"/>
        <v>0</v>
      </c>
      <c r="N86" s="415"/>
      <c r="O86" s="414"/>
      <c r="P86" s="424">
        <f t="shared" si="45"/>
        <v>0</v>
      </c>
      <c r="Q86" s="415"/>
      <c r="R86" s="414"/>
      <c r="S86" s="424">
        <f t="shared" si="46"/>
        <v>0</v>
      </c>
      <c r="T86" s="415"/>
      <c r="U86" s="414"/>
      <c r="V86" s="424">
        <f t="shared" si="47"/>
        <v>0</v>
      </c>
      <c r="W86" s="415"/>
      <c r="X86" s="414"/>
      <c r="Y86" s="424">
        <f t="shared" si="48"/>
        <v>0</v>
      </c>
      <c r="Z86" s="415"/>
      <c r="AA86" s="414"/>
      <c r="AB86" s="424">
        <f t="shared" si="49"/>
        <v>0</v>
      </c>
      <c r="AC86" s="415"/>
      <c r="AD86" s="414"/>
      <c r="AE86" s="424">
        <f t="shared" si="50"/>
        <v>0</v>
      </c>
      <c r="AF86" s="415"/>
      <c r="AG86" s="431">
        <f t="shared" si="51"/>
        <v>0</v>
      </c>
      <c r="AH86" s="432">
        <f t="shared" si="51"/>
        <v>0</v>
      </c>
      <c r="AI86" s="682">
        <f t="shared" si="51"/>
        <v>0</v>
      </c>
      <c r="AK86" s="541"/>
    </row>
    <row r="87" spans="1:38" s="413" customFormat="1" ht="17.25" customHeight="1">
      <c r="A87" s="1365"/>
      <c r="B87" s="1366"/>
      <c r="C87" s="414"/>
      <c r="D87" s="424">
        <f t="shared" si="41"/>
        <v>0</v>
      </c>
      <c r="E87" s="415"/>
      <c r="F87" s="414"/>
      <c r="G87" s="424">
        <f t="shared" si="42"/>
        <v>0</v>
      </c>
      <c r="H87" s="415"/>
      <c r="I87" s="414"/>
      <c r="J87" s="424">
        <f t="shared" si="43"/>
        <v>0</v>
      </c>
      <c r="K87" s="415"/>
      <c r="L87" s="414"/>
      <c r="M87" s="424">
        <f t="shared" si="44"/>
        <v>0</v>
      </c>
      <c r="N87" s="415"/>
      <c r="O87" s="414"/>
      <c r="P87" s="424">
        <f t="shared" si="45"/>
        <v>0</v>
      </c>
      <c r="Q87" s="415"/>
      <c r="R87" s="414"/>
      <c r="S87" s="424">
        <f t="shared" si="46"/>
        <v>0</v>
      </c>
      <c r="T87" s="415"/>
      <c r="U87" s="414"/>
      <c r="V87" s="424">
        <f t="shared" si="47"/>
        <v>0</v>
      </c>
      <c r="W87" s="415"/>
      <c r="X87" s="414"/>
      <c r="Y87" s="424">
        <f t="shared" si="48"/>
        <v>0</v>
      </c>
      <c r="Z87" s="415"/>
      <c r="AA87" s="414"/>
      <c r="AB87" s="424">
        <f t="shared" si="49"/>
        <v>0</v>
      </c>
      <c r="AC87" s="415"/>
      <c r="AD87" s="414"/>
      <c r="AE87" s="424">
        <f t="shared" si="50"/>
        <v>0</v>
      </c>
      <c r="AF87" s="415"/>
      <c r="AG87" s="431">
        <f t="shared" si="51"/>
        <v>0</v>
      </c>
      <c r="AH87" s="432">
        <f t="shared" si="51"/>
        <v>0</v>
      </c>
      <c r="AI87" s="682">
        <f t="shared" si="51"/>
        <v>0</v>
      </c>
      <c r="AK87" s="541"/>
      <c r="AL87" s="416"/>
    </row>
    <row r="88" spans="1:38" s="413" customFormat="1" ht="17.25" customHeight="1">
      <c r="A88" s="1365"/>
      <c r="B88" s="1366"/>
      <c r="C88" s="414"/>
      <c r="D88" s="424">
        <f t="shared" si="41"/>
        <v>0</v>
      </c>
      <c r="E88" s="415"/>
      <c r="F88" s="414"/>
      <c r="G88" s="424">
        <f t="shared" si="42"/>
        <v>0</v>
      </c>
      <c r="H88" s="415"/>
      <c r="I88" s="414"/>
      <c r="J88" s="424">
        <f t="shared" si="43"/>
        <v>0</v>
      </c>
      <c r="K88" s="415"/>
      <c r="L88" s="414"/>
      <c r="M88" s="424">
        <f t="shared" si="44"/>
        <v>0</v>
      </c>
      <c r="N88" s="415"/>
      <c r="O88" s="414"/>
      <c r="P88" s="424">
        <f t="shared" si="45"/>
        <v>0</v>
      </c>
      <c r="Q88" s="415"/>
      <c r="R88" s="414"/>
      <c r="S88" s="424">
        <f t="shared" si="46"/>
        <v>0</v>
      </c>
      <c r="T88" s="415"/>
      <c r="U88" s="414"/>
      <c r="V88" s="424">
        <f t="shared" si="47"/>
        <v>0</v>
      </c>
      <c r="W88" s="415"/>
      <c r="X88" s="414"/>
      <c r="Y88" s="424">
        <f t="shared" si="48"/>
        <v>0</v>
      </c>
      <c r="Z88" s="415"/>
      <c r="AA88" s="414"/>
      <c r="AB88" s="424">
        <f t="shared" si="49"/>
        <v>0</v>
      </c>
      <c r="AC88" s="415"/>
      <c r="AD88" s="414"/>
      <c r="AE88" s="424">
        <f t="shared" si="50"/>
        <v>0</v>
      </c>
      <c r="AF88" s="415"/>
      <c r="AG88" s="431">
        <f t="shared" si="51"/>
        <v>0</v>
      </c>
      <c r="AH88" s="432">
        <f t="shared" si="51"/>
        <v>0</v>
      </c>
      <c r="AI88" s="682">
        <f t="shared" si="51"/>
        <v>0</v>
      </c>
    </row>
    <row r="89" spans="1:38" s="413" customFormat="1" ht="17.25" customHeight="1">
      <c r="A89" s="1365"/>
      <c r="B89" s="1366"/>
      <c r="C89" s="414"/>
      <c r="D89" s="424">
        <f t="shared" si="41"/>
        <v>0</v>
      </c>
      <c r="E89" s="415"/>
      <c r="F89" s="414"/>
      <c r="G89" s="424">
        <f t="shared" si="42"/>
        <v>0</v>
      </c>
      <c r="H89" s="415"/>
      <c r="I89" s="414"/>
      <c r="J89" s="424">
        <f>K89-I89</f>
        <v>0</v>
      </c>
      <c r="K89" s="415"/>
      <c r="L89" s="414"/>
      <c r="M89" s="424">
        <f t="shared" si="44"/>
        <v>0</v>
      </c>
      <c r="N89" s="415"/>
      <c r="O89" s="414"/>
      <c r="P89" s="424">
        <f t="shared" si="45"/>
        <v>0</v>
      </c>
      <c r="Q89" s="415"/>
      <c r="R89" s="414"/>
      <c r="S89" s="424">
        <f t="shared" si="46"/>
        <v>0</v>
      </c>
      <c r="T89" s="415"/>
      <c r="U89" s="414"/>
      <c r="V89" s="424">
        <f t="shared" si="47"/>
        <v>0</v>
      </c>
      <c r="W89" s="415"/>
      <c r="X89" s="414"/>
      <c r="Y89" s="424">
        <f t="shared" si="48"/>
        <v>0</v>
      </c>
      <c r="Z89" s="415"/>
      <c r="AA89" s="414"/>
      <c r="AB89" s="424">
        <f t="shared" si="49"/>
        <v>0</v>
      </c>
      <c r="AC89" s="415"/>
      <c r="AD89" s="414"/>
      <c r="AE89" s="424">
        <f t="shared" si="50"/>
        <v>0</v>
      </c>
      <c r="AF89" s="415"/>
      <c r="AG89" s="431">
        <f t="shared" si="51"/>
        <v>0</v>
      </c>
      <c r="AH89" s="432">
        <f t="shared" si="51"/>
        <v>0</v>
      </c>
      <c r="AI89" s="682">
        <f t="shared" si="51"/>
        <v>0</v>
      </c>
    </row>
    <row r="90" spans="1:38" s="413" customFormat="1" ht="17.25" customHeight="1">
      <c r="A90" s="1365"/>
      <c r="B90" s="1366"/>
      <c r="C90" s="414"/>
      <c r="D90" s="424">
        <f t="shared" si="41"/>
        <v>0</v>
      </c>
      <c r="E90" s="415"/>
      <c r="F90" s="414"/>
      <c r="G90" s="424">
        <f t="shared" si="42"/>
        <v>0</v>
      </c>
      <c r="H90" s="415"/>
      <c r="I90" s="414"/>
      <c r="J90" s="424">
        <f t="shared" si="43"/>
        <v>0</v>
      </c>
      <c r="K90" s="415"/>
      <c r="L90" s="414"/>
      <c r="M90" s="424">
        <f t="shared" si="44"/>
        <v>0</v>
      </c>
      <c r="N90" s="415"/>
      <c r="O90" s="414"/>
      <c r="P90" s="424">
        <f t="shared" si="45"/>
        <v>0</v>
      </c>
      <c r="Q90" s="415"/>
      <c r="R90" s="414"/>
      <c r="S90" s="424">
        <f t="shared" si="46"/>
        <v>0</v>
      </c>
      <c r="T90" s="415"/>
      <c r="U90" s="414"/>
      <c r="V90" s="424">
        <f t="shared" si="47"/>
        <v>0</v>
      </c>
      <c r="W90" s="415"/>
      <c r="X90" s="414"/>
      <c r="Y90" s="424">
        <f t="shared" si="48"/>
        <v>0</v>
      </c>
      <c r="Z90" s="415"/>
      <c r="AA90" s="414"/>
      <c r="AB90" s="424">
        <f t="shared" si="49"/>
        <v>0</v>
      </c>
      <c r="AC90" s="415"/>
      <c r="AD90" s="414"/>
      <c r="AE90" s="424">
        <f t="shared" si="50"/>
        <v>0</v>
      </c>
      <c r="AF90" s="415"/>
      <c r="AG90" s="431">
        <f t="shared" si="51"/>
        <v>0</v>
      </c>
      <c r="AH90" s="432">
        <f t="shared" si="51"/>
        <v>0</v>
      </c>
      <c r="AI90" s="682">
        <f t="shared" si="51"/>
        <v>0</v>
      </c>
    </row>
    <row r="91" spans="1:38" s="413" customFormat="1" ht="17.25" customHeight="1">
      <c r="A91" s="1365" t="s">
        <v>363</v>
      </c>
      <c r="B91" s="1366"/>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41"/>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42"/>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44"/>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45"/>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46"/>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47"/>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48"/>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49"/>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50"/>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51"/>
        <v>0</v>
      </c>
      <c r="AH91" s="432">
        <f t="shared" si="51"/>
        <v>0</v>
      </c>
      <c r="AI91" s="682">
        <f t="shared" si="51"/>
        <v>0</v>
      </c>
    </row>
    <row r="92" spans="1:38" s="413" customFormat="1" ht="16.5" customHeight="1">
      <c r="A92" s="1375"/>
      <c r="B92" s="1376"/>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364</v>
      </c>
      <c r="B93" s="738"/>
      <c r="C93" s="427">
        <f>ROUND(SUM(C71:C91),0)</f>
        <v>0</v>
      </c>
      <c r="D93" s="424">
        <f t="shared" ref="D93:AF93" si="65">ROUND(SUM(D71:D91),0)</f>
        <v>0</v>
      </c>
      <c r="E93" s="428">
        <f t="shared" si="65"/>
        <v>0</v>
      </c>
      <c r="F93" s="427">
        <f t="shared" si="65"/>
        <v>0</v>
      </c>
      <c r="G93" s="424">
        <f t="shared" si="65"/>
        <v>0</v>
      </c>
      <c r="H93" s="428">
        <f t="shared" si="65"/>
        <v>0</v>
      </c>
      <c r="I93" s="427">
        <f t="shared" si="65"/>
        <v>0</v>
      </c>
      <c r="J93" s="424">
        <f t="shared" si="65"/>
        <v>0</v>
      </c>
      <c r="K93" s="428">
        <f t="shared" si="65"/>
        <v>0</v>
      </c>
      <c r="L93" s="427">
        <f t="shared" si="65"/>
        <v>0</v>
      </c>
      <c r="M93" s="424">
        <f t="shared" si="65"/>
        <v>0</v>
      </c>
      <c r="N93" s="428">
        <f t="shared" si="65"/>
        <v>0</v>
      </c>
      <c r="O93" s="427">
        <f t="shared" si="65"/>
        <v>0</v>
      </c>
      <c r="P93" s="424">
        <f t="shared" si="65"/>
        <v>0</v>
      </c>
      <c r="Q93" s="428">
        <f t="shared" si="65"/>
        <v>0</v>
      </c>
      <c r="R93" s="427">
        <f t="shared" si="65"/>
        <v>0</v>
      </c>
      <c r="S93" s="424">
        <f t="shared" si="65"/>
        <v>0</v>
      </c>
      <c r="T93" s="428">
        <f t="shared" si="65"/>
        <v>0</v>
      </c>
      <c r="U93" s="427">
        <f t="shared" si="65"/>
        <v>0</v>
      </c>
      <c r="V93" s="424">
        <f t="shared" si="65"/>
        <v>0</v>
      </c>
      <c r="W93" s="428">
        <f t="shared" si="65"/>
        <v>0</v>
      </c>
      <c r="X93" s="427">
        <f t="shared" si="65"/>
        <v>0</v>
      </c>
      <c r="Y93" s="424">
        <f t="shared" si="65"/>
        <v>0</v>
      </c>
      <c r="Z93" s="428">
        <f t="shared" si="65"/>
        <v>0</v>
      </c>
      <c r="AA93" s="427">
        <f t="shared" si="65"/>
        <v>0</v>
      </c>
      <c r="AB93" s="424">
        <f t="shared" si="65"/>
        <v>0</v>
      </c>
      <c r="AC93" s="428">
        <f t="shared" si="65"/>
        <v>0</v>
      </c>
      <c r="AD93" s="427">
        <f t="shared" si="65"/>
        <v>0</v>
      </c>
      <c r="AE93" s="424">
        <f t="shared" si="65"/>
        <v>0</v>
      </c>
      <c r="AF93" s="428">
        <f t="shared" si="65"/>
        <v>0</v>
      </c>
      <c r="AG93" s="431">
        <f t="shared" ref="AG93:AI93" si="66">SUM(AG71:AG91)</f>
        <v>0</v>
      </c>
      <c r="AH93" s="432">
        <f>SUM(AH71:AH91)</f>
        <v>0</v>
      </c>
      <c r="AI93" s="433">
        <f t="shared" si="66"/>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365</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65"/>
      <c r="B96" s="1366"/>
      <c r="C96" s="414"/>
      <c r="D96" s="424">
        <f t="shared" ref="D96:D102" si="67">E96-C96</f>
        <v>0</v>
      </c>
      <c r="E96" s="415"/>
      <c r="F96" s="427"/>
      <c r="G96" s="424">
        <f t="shared" ref="G96:G102" si="68">H96-F96</f>
        <v>0</v>
      </c>
      <c r="H96" s="428"/>
      <c r="I96" s="427"/>
      <c r="J96" s="424">
        <f t="shared" ref="J96:J102" si="69">K96-I96</f>
        <v>0</v>
      </c>
      <c r="K96" s="428"/>
      <c r="L96" s="427"/>
      <c r="M96" s="424">
        <f t="shared" ref="M96:M102" si="70">N96-L96</f>
        <v>0</v>
      </c>
      <c r="N96" s="428"/>
      <c r="O96" s="427"/>
      <c r="P96" s="424">
        <f t="shared" ref="P96:P102" si="71">Q96-O96</f>
        <v>0</v>
      </c>
      <c r="Q96" s="428"/>
      <c r="R96" s="427"/>
      <c r="S96" s="424">
        <f t="shared" ref="S96:S102" si="72">T96-R96</f>
        <v>0</v>
      </c>
      <c r="T96" s="428"/>
      <c r="U96" s="427"/>
      <c r="V96" s="424">
        <f t="shared" ref="V96:V102" si="73">W96-U96</f>
        <v>0</v>
      </c>
      <c r="W96" s="428"/>
      <c r="X96" s="427"/>
      <c r="Y96" s="424">
        <f t="shared" ref="Y96:Y102" si="74">Z96-X96</f>
        <v>0</v>
      </c>
      <c r="Z96" s="428"/>
      <c r="AA96" s="427"/>
      <c r="AB96" s="424">
        <f t="shared" ref="AB96:AB102" si="75">AC96-AA96</f>
        <v>0</v>
      </c>
      <c r="AC96" s="428"/>
      <c r="AD96" s="427"/>
      <c r="AE96" s="424">
        <f t="shared" ref="AE96:AE102" si="76">AF96-AD96</f>
        <v>0</v>
      </c>
      <c r="AF96" s="428"/>
      <c r="AG96" s="431">
        <f t="shared" ref="AG96:AI102" si="77">SUM(C96,F96,I96,L96,O96,R96,U96,X96,AA96,AD96)</f>
        <v>0</v>
      </c>
      <c r="AH96" s="432">
        <f t="shared" si="77"/>
        <v>0</v>
      </c>
      <c r="AI96" s="682">
        <f t="shared" si="77"/>
        <v>0</v>
      </c>
      <c r="AJ96"/>
      <c r="AK96" s="542"/>
      <c r="AL96"/>
    </row>
    <row r="97" spans="1:38" s="413" customFormat="1" ht="17.25" customHeight="1">
      <c r="A97" s="1365"/>
      <c r="B97" s="1366"/>
      <c r="C97" s="414"/>
      <c r="D97" s="424">
        <f t="shared" si="67"/>
        <v>0</v>
      </c>
      <c r="E97" s="415"/>
      <c r="F97" s="427"/>
      <c r="G97" s="424">
        <f t="shared" si="68"/>
        <v>0</v>
      </c>
      <c r="H97" s="428"/>
      <c r="I97" s="427"/>
      <c r="J97" s="424">
        <f t="shared" si="69"/>
        <v>0</v>
      </c>
      <c r="K97" s="428"/>
      <c r="L97" s="427"/>
      <c r="M97" s="424">
        <f t="shared" si="70"/>
        <v>0</v>
      </c>
      <c r="N97" s="428"/>
      <c r="O97" s="427"/>
      <c r="P97" s="424">
        <f t="shared" si="71"/>
        <v>0</v>
      </c>
      <c r="Q97" s="428"/>
      <c r="R97" s="427"/>
      <c r="S97" s="424">
        <f t="shared" si="72"/>
        <v>0</v>
      </c>
      <c r="T97" s="428"/>
      <c r="U97" s="427"/>
      <c r="V97" s="424">
        <f t="shared" si="73"/>
        <v>0</v>
      </c>
      <c r="W97" s="428"/>
      <c r="X97" s="427"/>
      <c r="Y97" s="424">
        <f t="shared" si="74"/>
        <v>0</v>
      </c>
      <c r="Z97" s="428"/>
      <c r="AA97" s="427"/>
      <c r="AB97" s="424">
        <f t="shared" si="75"/>
        <v>0</v>
      </c>
      <c r="AC97" s="428"/>
      <c r="AD97" s="427"/>
      <c r="AE97" s="424">
        <f t="shared" si="76"/>
        <v>0</v>
      </c>
      <c r="AF97" s="428"/>
      <c r="AG97" s="431">
        <f t="shared" si="77"/>
        <v>0</v>
      </c>
      <c r="AH97" s="432">
        <f t="shared" si="77"/>
        <v>0</v>
      </c>
      <c r="AI97" s="682">
        <f t="shared" si="77"/>
        <v>0</v>
      </c>
      <c r="AK97" s="541"/>
    </row>
    <row r="98" spans="1:38" s="413" customFormat="1" ht="17.25" customHeight="1">
      <c r="A98" s="1365"/>
      <c r="B98" s="1366"/>
      <c r="C98" s="414"/>
      <c r="D98" s="424">
        <f t="shared" si="67"/>
        <v>0</v>
      </c>
      <c r="E98" s="415"/>
      <c r="F98" s="414"/>
      <c r="G98" s="424">
        <f t="shared" si="68"/>
        <v>0</v>
      </c>
      <c r="H98" s="415"/>
      <c r="I98" s="414"/>
      <c r="J98" s="424">
        <f t="shared" si="69"/>
        <v>0</v>
      </c>
      <c r="K98" s="415"/>
      <c r="L98" s="414"/>
      <c r="M98" s="424">
        <f t="shared" si="70"/>
        <v>0</v>
      </c>
      <c r="N98" s="415"/>
      <c r="O98" s="414"/>
      <c r="P98" s="424">
        <f t="shared" si="71"/>
        <v>0</v>
      </c>
      <c r="Q98" s="415"/>
      <c r="R98" s="414"/>
      <c r="S98" s="424">
        <f t="shared" si="72"/>
        <v>0</v>
      </c>
      <c r="T98" s="415"/>
      <c r="U98" s="414"/>
      <c r="V98" s="424">
        <f t="shared" si="73"/>
        <v>0</v>
      </c>
      <c r="W98" s="415"/>
      <c r="X98" s="414"/>
      <c r="Y98" s="424">
        <f t="shared" si="74"/>
        <v>0</v>
      </c>
      <c r="Z98" s="415"/>
      <c r="AA98" s="414"/>
      <c r="AB98" s="424">
        <f t="shared" si="75"/>
        <v>0</v>
      </c>
      <c r="AC98" s="415"/>
      <c r="AD98" s="414"/>
      <c r="AE98" s="424">
        <f t="shared" si="76"/>
        <v>0</v>
      </c>
      <c r="AF98" s="415"/>
      <c r="AG98" s="431">
        <f t="shared" si="77"/>
        <v>0</v>
      </c>
      <c r="AH98" s="432">
        <f t="shared" si="77"/>
        <v>0</v>
      </c>
      <c r="AI98" s="682">
        <f t="shared" si="77"/>
        <v>0</v>
      </c>
      <c r="AJ98"/>
      <c r="AK98" s="542"/>
      <c r="AL98" s="13"/>
    </row>
    <row r="99" spans="1:38" s="413" customFormat="1" ht="17.25" customHeight="1">
      <c r="A99" s="1365"/>
      <c r="B99" s="1366"/>
      <c r="C99" s="414"/>
      <c r="D99" s="424">
        <f t="shared" si="67"/>
        <v>0</v>
      </c>
      <c r="E99" s="415"/>
      <c r="F99" s="414"/>
      <c r="G99" s="424">
        <f t="shared" si="68"/>
        <v>0</v>
      </c>
      <c r="H99" s="415"/>
      <c r="I99" s="414"/>
      <c r="J99" s="424">
        <f t="shared" si="69"/>
        <v>0</v>
      </c>
      <c r="K99" s="415"/>
      <c r="L99" s="414"/>
      <c r="M99" s="424">
        <f t="shared" si="70"/>
        <v>0</v>
      </c>
      <c r="N99" s="415"/>
      <c r="O99" s="414"/>
      <c r="P99" s="424">
        <f t="shared" si="71"/>
        <v>0</v>
      </c>
      <c r="Q99" s="415"/>
      <c r="R99" s="414"/>
      <c r="S99" s="424">
        <f t="shared" si="72"/>
        <v>0</v>
      </c>
      <c r="T99" s="415"/>
      <c r="U99" s="414"/>
      <c r="V99" s="424">
        <f t="shared" si="73"/>
        <v>0</v>
      </c>
      <c r="W99" s="415"/>
      <c r="X99" s="414"/>
      <c r="Y99" s="424">
        <f t="shared" si="74"/>
        <v>0</v>
      </c>
      <c r="Z99" s="415"/>
      <c r="AA99" s="414"/>
      <c r="AB99" s="424">
        <f t="shared" si="75"/>
        <v>0</v>
      </c>
      <c r="AC99" s="415"/>
      <c r="AD99" s="414"/>
      <c r="AE99" s="424">
        <f t="shared" si="76"/>
        <v>0</v>
      </c>
      <c r="AF99" s="415"/>
      <c r="AG99" s="431">
        <f t="shared" si="77"/>
        <v>0</v>
      </c>
      <c r="AH99" s="432">
        <f t="shared" si="77"/>
        <v>0</v>
      </c>
      <c r="AI99" s="682">
        <f t="shared" si="77"/>
        <v>0</v>
      </c>
      <c r="AJ99"/>
      <c r="AK99"/>
      <c r="AL99"/>
    </row>
    <row r="100" spans="1:38" s="413" customFormat="1" ht="17.25" customHeight="1">
      <c r="A100" s="1365"/>
      <c r="B100" s="1366"/>
      <c r="C100" s="414"/>
      <c r="D100" s="424">
        <f t="shared" si="67"/>
        <v>0</v>
      </c>
      <c r="E100" s="415"/>
      <c r="F100" s="414"/>
      <c r="G100" s="424">
        <f t="shared" si="68"/>
        <v>0</v>
      </c>
      <c r="H100" s="415"/>
      <c r="I100" s="414"/>
      <c r="J100" s="424">
        <f t="shared" si="69"/>
        <v>0</v>
      </c>
      <c r="K100" s="415"/>
      <c r="L100" s="414"/>
      <c r="M100" s="424">
        <f t="shared" si="70"/>
        <v>0</v>
      </c>
      <c r="N100" s="415"/>
      <c r="O100" s="414"/>
      <c r="P100" s="424">
        <f t="shared" si="71"/>
        <v>0</v>
      </c>
      <c r="Q100" s="415"/>
      <c r="R100" s="414"/>
      <c r="S100" s="424">
        <f t="shared" si="72"/>
        <v>0</v>
      </c>
      <c r="T100" s="415"/>
      <c r="U100" s="414"/>
      <c r="V100" s="424">
        <f t="shared" si="73"/>
        <v>0</v>
      </c>
      <c r="W100" s="415"/>
      <c r="X100" s="414"/>
      <c r="Y100" s="424">
        <f t="shared" si="74"/>
        <v>0</v>
      </c>
      <c r="Z100" s="415"/>
      <c r="AA100" s="414"/>
      <c r="AB100" s="424">
        <f t="shared" si="75"/>
        <v>0</v>
      </c>
      <c r="AC100" s="415"/>
      <c r="AD100" s="414"/>
      <c r="AE100" s="424">
        <f t="shared" si="76"/>
        <v>0</v>
      </c>
      <c r="AF100" s="415"/>
      <c r="AG100" s="431">
        <f t="shared" si="77"/>
        <v>0</v>
      </c>
      <c r="AH100" s="432">
        <f t="shared" si="77"/>
        <v>0</v>
      </c>
      <c r="AI100" s="682">
        <f t="shared" si="77"/>
        <v>0</v>
      </c>
    </row>
    <row r="101" spans="1:38" s="413" customFormat="1" ht="17.25" customHeight="1">
      <c r="A101" s="1365"/>
      <c r="B101" s="1366"/>
      <c r="C101" s="414"/>
      <c r="D101" s="424">
        <f t="shared" si="67"/>
        <v>0</v>
      </c>
      <c r="E101" s="415"/>
      <c r="F101" s="414"/>
      <c r="G101" s="424">
        <f t="shared" si="68"/>
        <v>0</v>
      </c>
      <c r="H101" s="415"/>
      <c r="I101" s="414"/>
      <c r="J101" s="424">
        <f t="shared" si="69"/>
        <v>0</v>
      </c>
      <c r="K101" s="415"/>
      <c r="L101" s="414"/>
      <c r="M101" s="424">
        <f t="shared" si="70"/>
        <v>0</v>
      </c>
      <c r="N101" s="415"/>
      <c r="O101" s="414"/>
      <c r="P101" s="424">
        <f t="shared" si="71"/>
        <v>0</v>
      </c>
      <c r="Q101" s="415"/>
      <c r="R101" s="414"/>
      <c r="S101" s="424">
        <f t="shared" si="72"/>
        <v>0</v>
      </c>
      <c r="T101" s="415"/>
      <c r="U101" s="414"/>
      <c r="V101" s="424">
        <f t="shared" si="73"/>
        <v>0</v>
      </c>
      <c r="W101" s="415"/>
      <c r="X101" s="414"/>
      <c r="Y101" s="424">
        <f t="shared" si="74"/>
        <v>0</v>
      </c>
      <c r="Z101" s="415"/>
      <c r="AA101" s="414"/>
      <c r="AB101" s="424">
        <f t="shared" si="75"/>
        <v>0</v>
      </c>
      <c r="AC101" s="415"/>
      <c r="AD101" s="414"/>
      <c r="AE101" s="424">
        <f t="shared" si="76"/>
        <v>0</v>
      </c>
      <c r="AF101" s="415"/>
      <c r="AG101" s="431">
        <f t="shared" si="77"/>
        <v>0</v>
      </c>
      <c r="AH101" s="432">
        <f t="shared" si="77"/>
        <v>0</v>
      </c>
      <c r="AI101" s="682">
        <f t="shared" si="77"/>
        <v>0</v>
      </c>
    </row>
    <row r="102" spans="1:38" s="413" customFormat="1" ht="17.25" customHeight="1">
      <c r="A102" s="1365"/>
      <c r="B102" s="1366"/>
      <c r="C102" s="414"/>
      <c r="D102" s="424">
        <f t="shared" si="67"/>
        <v>0</v>
      </c>
      <c r="E102" s="415"/>
      <c r="F102" s="414"/>
      <c r="G102" s="424">
        <f t="shared" si="68"/>
        <v>0</v>
      </c>
      <c r="H102" s="415"/>
      <c r="I102" s="414"/>
      <c r="J102" s="424">
        <f t="shared" si="69"/>
        <v>0</v>
      </c>
      <c r="K102" s="415"/>
      <c r="L102" s="414"/>
      <c r="M102" s="424">
        <f t="shared" si="70"/>
        <v>0</v>
      </c>
      <c r="N102" s="415"/>
      <c r="O102" s="414"/>
      <c r="P102" s="424">
        <f t="shared" si="71"/>
        <v>0</v>
      </c>
      <c r="Q102" s="415"/>
      <c r="R102" s="414"/>
      <c r="S102" s="424">
        <f t="shared" si="72"/>
        <v>0</v>
      </c>
      <c r="T102" s="415"/>
      <c r="U102" s="414"/>
      <c r="V102" s="424">
        <f t="shared" si="73"/>
        <v>0</v>
      </c>
      <c r="W102" s="415"/>
      <c r="X102" s="414"/>
      <c r="Y102" s="424">
        <f t="shared" si="74"/>
        <v>0</v>
      </c>
      <c r="Z102" s="415"/>
      <c r="AA102" s="414"/>
      <c r="AB102" s="424">
        <f t="shared" si="75"/>
        <v>0</v>
      </c>
      <c r="AC102" s="415"/>
      <c r="AD102" s="414"/>
      <c r="AE102" s="424">
        <f t="shared" si="76"/>
        <v>0</v>
      </c>
      <c r="AF102" s="415"/>
      <c r="AG102" s="431">
        <f t="shared" si="77"/>
        <v>0</v>
      </c>
      <c r="AH102" s="432">
        <f t="shared" si="77"/>
        <v>0</v>
      </c>
      <c r="AI102" s="682">
        <f t="shared" si="77"/>
        <v>0</v>
      </c>
    </row>
    <row r="103" spans="1:38" s="413" customFormat="1" ht="15" customHeight="1">
      <c r="A103" s="1365"/>
      <c r="B103" s="1366"/>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71" t="s">
        <v>366</v>
      </c>
      <c r="B104" s="1372"/>
      <c r="C104" s="427">
        <f>ROUND(SUM(C96:C102),0)</f>
        <v>0</v>
      </c>
      <c r="D104" s="424">
        <f t="shared" ref="D104:AF104" si="78">ROUND(SUM(D96:D102),0)</f>
        <v>0</v>
      </c>
      <c r="E104" s="428">
        <f t="shared" si="78"/>
        <v>0</v>
      </c>
      <c r="F104" s="427">
        <f t="shared" si="78"/>
        <v>0</v>
      </c>
      <c r="G104" s="424">
        <f t="shared" si="78"/>
        <v>0</v>
      </c>
      <c r="H104" s="428">
        <f t="shared" si="78"/>
        <v>0</v>
      </c>
      <c r="I104" s="427">
        <f t="shared" si="78"/>
        <v>0</v>
      </c>
      <c r="J104" s="424">
        <f t="shared" si="78"/>
        <v>0</v>
      </c>
      <c r="K104" s="428">
        <f t="shared" si="78"/>
        <v>0</v>
      </c>
      <c r="L104" s="427">
        <f t="shared" si="78"/>
        <v>0</v>
      </c>
      <c r="M104" s="424">
        <f t="shared" si="78"/>
        <v>0</v>
      </c>
      <c r="N104" s="428">
        <f t="shared" si="78"/>
        <v>0</v>
      </c>
      <c r="O104" s="427">
        <f t="shared" si="78"/>
        <v>0</v>
      </c>
      <c r="P104" s="424">
        <f t="shared" si="78"/>
        <v>0</v>
      </c>
      <c r="Q104" s="428">
        <f t="shared" si="78"/>
        <v>0</v>
      </c>
      <c r="R104" s="427">
        <f t="shared" si="78"/>
        <v>0</v>
      </c>
      <c r="S104" s="424">
        <f t="shared" si="78"/>
        <v>0</v>
      </c>
      <c r="T104" s="428">
        <f t="shared" si="78"/>
        <v>0</v>
      </c>
      <c r="U104" s="427">
        <f t="shared" si="78"/>
        <v>0</v>
      </c>
      <c r="V104" s="424">
        <f t="shared" si="78"/>
        <v>0</v>
      </c>
      <c r="W104" s="428">
        <f t="shared" si="78"/>
        <v>0</v>
      </c>
      <c r="X104" s="427">
        <f t="shared" si="78"/>
        <v>0</v>
      </c>
      <c r="Y104" s="424">
        <f t="shared" si="78"/>
        <v>0</v>
      </c>
      <c r="Z104" s="428">
        <f t="shared" si="78"/>
        <v>0</v>
      </c>
      <c r="AA104" s="427">
        <f t="shared" si="78"/>
        <v>0</v>
      </c>
      <c r="AB104" s="424">
        <f t="shared" si="78"/>
        <v>0</v>
      </c>
      <c r="AC104" s="428">
        <f t="shared" si="78"/>
        <v>0</v>
      </c>
      <c r="AD104" s="427">
        <f t="shared" si="78"/>
        <v>0</v>
      </c>
      <c r="AE104" s="424">
        <f t="shared" si="78"/>
        <v>0</v>
      </c>
      <c r="AF104" s="428">
        <f t="shared" si="78"/>
        <v>0</v>
      </c>
      <c r="AG104" s="431">
        <f t="shared" ref="AG104" si="79">SUM(AG96:AG102)</f>
        <v>0</v>
      </c>
      <c r="AH104" s="432">
        <f>SUM(AH96:AH102)</f>
        <v>0</v>
      </c>
      <c r="AI104" s="433">
        <f t="shared" ref="AI104" si="80">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367</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(5)'!A72</f>
        <v>Template last modified</v>
      </c>
      <c r="AI106" s="684">
        <f>'Summary (5)'!C72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s="290" customFormat="1" ht="15.75">
      <c r="A120" s="602" t="s">
        <v>269</v>
      </c>
      <c r="B120" s="602"/>
      <c r="C120" s="688">
        <f>'Summary (5)'!E87</f>
        <v>1</v>
      </c>
      <c r="D120" s="688">
        <f>'Summary (5)'!F87</f>
        <v>1</v>
      </c>
      <c r="E120" s="688">
        <f>'Summary (5)'!G87</f>
        <v>1</v>
      </c>
      <c r="F120" s="688">
        <f>'Summary (5)'!H87</f>
        <v>2</v>
      </c>
      <c r="G120" s="688">
        <f>'Summary (5)'!I87</f>
        <v>2</v>
      </c>
      <c r="H120" s="688">
        <f>'Summary (5)'!J87</f>
        <v>2</v>
      </c>
      <c r="I120" s="688">
        <f>'Summary (5)'!K87</f>
        <v>3</v>
      </c>
      <c r="J120" s="688">
        <f>'Summary (5)'!L87</f>
        <v>3</v>
      </c>
      <c r="K120" s="688">
        <f>'Summary (5)'!M87</f>
        <v>3</v>
      </c>
      <c r="L120" s="688">
        <f>'Summary (5)'!N87</f>
        <v>4</v>
      </c>
      <c r="M120" s="688">
        <f>'Summary (5)'!O87</f>
        <v>4</v>
      </c>
      <c r="N120" s="688">
        <f>'Summary (5)'!P87</f>
        <v>4</v>
      </c>
      <c r="O120" s="688">
        <f>'Summary (5)'!Q87</f>
        <v>5</v>
      </c>
      <c r="P120" s="688">
        <f>'Summary (5)'!R87</f>
        <v>5</v>
      </c>
      <c r="Q120" s="688">
        <f>'Summary (5)'!S87</f>
        <v>5</v>
      </c>
      <c r="R120" s="688">
        <f>'Summary (5)'!T87</f>
        <v>6</v>
      </c>
      <c r="S120" s="688">
        <f>'Summary (5)'!U87</f>
        <v>6</v>
      </c>
      <c r="T120" s="688">
        <f>'Summary (5)'!V87</f>
        <v>6</v>
      </c>
      <c r="U120" s="688">
        <f>'Summary (5)'!W87</f>
        <v>7</v>
      </c>
      <c r="V120" s="688">
        <f>'Summary (5)'!X87</f>
        <v>7</v>
      </c>
      <c r="W120" s="688">
        <f>'Summary (5)'!Y87</f>
        <v>7</v>
      </c>
      <c r="X120" s="688">
        <f>'Summary (5)'!Z87</f>
        <v>8</v>
      </c>
      <c r="Y120" s="688">
        <f>'Summary (5)'!AA87</f>
        <v>8</v>
      </c>
      <c r="Z120" s="688">
        <f>'Summary (5)'!AB87</f>
        <v>8</v>
      </c>
      <c r="AA120" s="688">
        <f>'Summary (5)'!AC87</f>
        <v>9</v>
      </c>
      <c r="AB120" s="688">
        <f>'Summary (5)'!AD87</f>
        <v>9</v>
      </c>
      <c r="AC120" s="688">
        <f>'Summary (5)'!AE87</f>
        <v>9</v>
      </c>
      <c r="AD120" s="688">
        <f>'Summary (5)'!AF87</f>
        <v>10</v>
      </c>
      <c r="AE120" s="688">
        <f>'Summary (5)'!AG87</f>
        <v>10</v>
      </c>
      <c r="AF120" s="688">
        <f>'Summary (5)'!AH87</f>
        <v>10</v>
      </c>
      <c r="AG120" s="688">
        <f>AE120</f>
        <v>10</v>
      </c>
      <c r="AH120" s="688">
        <f>AF120</f>
        <v>10</v>
      </c>
      <c r="AI120" s="688">
        <f>AG120</f>
        <v>10</v>
      </c>
    </row>
    <row r="121" spans="1:35" s="596" customFormat="1" ht="15.75">
      <c r="A121" s="603" t="s">
        <v>270</v>
      </c>
      <c r="B121" s="603"/>
      <c r="C121" s="689">
        <f>'Summary (5)'!E88</f>
        <v>45323</v>
      </c>
      <c r="D121" s="689">
        <f>'Summary (5)'!F88</f>
        <v>45323</v>
      </c>
      <c r="E121" s="689">
        <f>'Summary (5)'!G88</f>
        <v>45323</v>
      </c>
      <c r="F121" s="689">
        <f>'Summary (5)'!H88</f>
        <v>45689</v>
      </c>
      <c r="G121" s="689">
        <f>'Summary (5)'!I88</f>
        <v>45689</v>
      </c>
      <c r="H121" s="689">
        <f>'Summary (5)'!J88</f>
        <v>45689</v>
      </c>
      <c r="I121" s="689">
        <f>'Summary (5)'!K88</f>
        <v>46054</v>
      </c>
      <c r="J121" s="689">
        <f>'Summary (5)'!L88</f>
        <v>46054</v>
      </c>
      <c r="K121" s="689">
        <f>'Summary (5)'!M88</f>
        <v>46054</v>
      </c>
      <c r="L121" s="689">
        <f>'Summary (5)'!N88</f>
        <v>46419</v>
      </c>
      <c r="M121" s="689">
        <f>'Summary (5)'!O88</f>
        <v>46419</v>
      </c>
      <c r="N121" s="689">
        <f>'Summary (5)'!P88</f>
        <v>46419</v>
      </c>
      <c r="O121" s="689">
        <f>'Summary (5)'!Q88</f>
        <v>46784</v>
      </c>
      <c r="P121" s="689">
        <f>'Summary (5)'!R88</f>
        <v>46784</v>
      </c>
      <c r="Q121" s="689">
        <f>'Summary (5)'!S88</f>
        <v>46784</v>
      </c>
      <c r="R121" s="689">
        <f>'Summary (5)'!T88</f>
        <v>47150</v>
      </c>
      <c r="S121" s="689">
        <f>'Summary (5)'!U88</f>
        <v>47150</v>
      </c>
      <c r="T121" s="689">
        <f>'Summary (5)'!V88</f>
        <v>47150</v>
      </c>
      <c r="U121" s="689">
        <f>'Summary (5)'!W88</f>
        <v>47515</v>
      </c>
      <c r="V121" s="689">
        <f>'Summary (5)'!X88</f>
        <v>47515</v>
      </c>
      <c r="W121" s="689">
        <f>'Summary (5)'!Y88</f>
        <v>47515</v>
      </c>
      <c r="X121" s="689">
        <f>'Summary (5)'!Z88</f>
        <v>47880</v>
      </c>
      <c r="Y121" s="689">
        <f>'Summary (5)'!AA88</f>
        <v>47880</v>
      </c>
      <c r="Z121" s="689">
        <f>'Summary (5)'!AB88</f>
        <v>47880</v>
      </c>
      <c r="AA121" s="689">
        <f>'Summary (5)'!AC88</f>
        <v>48245</v>
      </c>
      <c r="AB121" s="689">
        <f>'Summary (5)'!AD88</f>
        <v>48245</v>
      </c>
      <c r="AC121" s="689">
        <f>'Summary (5)'!AE88</f>
        <v>48245</v>
      </c>
      <c r="AD121" s="689">
        <f>'Summary (5)'!AF88</f>
        <v>48611</v>
      </c>
      <c r="AE121" s="689">
        <f>'Summary (5)'!AG88</f>
        <v>48611</v>
      </c>
      <c r="AF121" s="689">
        <f>'Summary (5)'!AH88</f>
        <v>48611</v>
      </c>
      <c r="AG121" s="689">
        <f>'Summary (5)'!AI88</f>
        <v>45323</v>
      </c>
      <c r="AH121" s="689">
        <f>'Summary (5)'!AJ88</f>
        <v>45323</v>
      </c>
      <c r="AI121" s="689">
        <f>'Summary (5)'!AK88</f>
        <v>45323</v>
      </c>
    </row>
    <row r="122" spans="1:35" s="596" customFormat="1" ht="15.75">
      <c r="A122" s="603" t="s">
        <v>271</v>
      </c>
      <c r="B122" s="603"/>
      <c r="C122" s="689">
        <f>'Summary (5)'!E89</f>
        <v>45688</v>
      </c>
      <c r="D122" s="689">
        <f>'Summary (5)'!F89</f>
        <v>45688</v>
      </c>
      <c r="E122" s="689">
        <f>'Summary (5)'!G89</f>
        <v>45688</v>
      </c>
      <c r="F122" s="689">
        <f>'Summary (5)'!H89</f>
        <v>46053</v>
      </c>
      <c r="G122" s="689">
        <f>'Summary (5)'!I89</f>
        <v>46053</v>
      </c>
      <c r="H122" s="689">
        <f>'Summary (5)'!J89</f>
        <v>46053</v>
      </c>
      <c r="I122" s="689">
        <f>'Summary (5)'!K89</f>
        <v>46418</v>
      </c>
      <c r="J122" s="689">
        <f>'Summary (5)'!L89</f>
        <v>46418</v>
      </c>
      <c r="K122" s="689">
        <f>'Summary (5)'!M89</f>
        <v>46418</v>
      </c>
      <c r="L122" s="689">
        <f>'Summary (5)'!N89</f>
        <v>46783</v>
      </c>
      <c r="M122" s="689">
        <f>'Summary (5)'!O89</f>
        <v>46783</v>
      </c>
      <c r="N122" s="689">
        <f>'Summary (5)'!P89</f>
        <v>46783</v>
      </c>
      <c r="O122" s="689">
        <f>'Summary (5)'!Q89</f>
        <v>47149</v>
      </c>
      <c r="P122" s="689">
        <f>'Summary (5)'!R89</f>
        <v>47149</v>
      </c>
      <c r="Q122" s="689">
        <f>'Summary (5)'!S89</f>
        <v>47149</v>
      </c>
      <c r="R122" s="689">
        <f>'Summary (5)'!T89</f>
        <v>47514</v>
      </c>
      <c r="S122" s="689">
        <f>'Summary (5)'!U89</f>
        <v>47514</v>
      </c>
      <c r="T122" s="689">
        <f>'Summary (5)'!V89</f>
        <v>47514</v>
      </c>
      <c r="U122" s="689">
        <f>'Summary (5)'!W89</f>
        <v>47879</v>
      </c>
      <c r="V122" s="689">
        <f>'Summary (5)'!X89</f>
        <v>47879</v>
      </c>
      <c r="W122" s="689">
        <f>'Summary (5)'!Y89</f>
        <v>47879</v>
      </c>
      <c r="X122" s="689">
        <f>'Summary (5)'!Z89</f>
        <v>48244</v>
      </c>
      <c r="Y122" s="689">
        <f>'Summary (5)'!AA89</f>
        <v>48244</v>
      </c>
      <c r="Z122" s="689">
        <f>'Summary (5)'!AB89</f>
        <v>48244</v>
      </c>
      <c r="AA122" s="689">
        <f>'Summary (5)'!AC89</f>
        <v>48610</v>
      </c>
      <c r="AB122" s="689">
        <f>'Summary (5)'!AD89</f>
        <v>48610</v>
      </c>
      <c r="AC122" s="689">
        <f>'Summary (5)'!AE89</f>
        <v>48610</v>
      </c>
      <c r="AD122" s="689">
        <f>'Summary (5)'!AF89</f>
        <v>48975</v>
      </c>
      <c r="AE122" s="689">
        <f>'Summary (5)'!AG89</f>
        <v>48975</v>
      </c>
      <c r="AF122" s="689">
        <f>'Summary (5)'!AH89</f>
        <v>48975</v>
      </c>
      <c r="AG122" s="689">
        <f>'Summary (5)'!AI89</f>
        <v>45688</v>
      </c>
      <c r="AH122" s="689">
        <f>'Summary (5)'!AJ89</f>
        <v>45688</v>
      </c>
      <c r="AI122" s="689">
        <f>'Summary (5)'!AK89</f>
        <v>45688</v>
      </c>
    </row>
    <row r="123" spans="1:35" s="290" customFormat="1" ht="15.75">
      <c r="A123" s="602" t="s">
        <v>259</v>
      </c>
      <c r="B123" s="602"/>
      <c r="C123" s="689">
        <f>'Summary (5)'!E90</f>
        <v>0</v>
      </c>
      <c r="D123" s="689">
        <f>'Summary (5)'!F90</f>
        <v>0</v>
      </c>
      <c r="E123" s="689">
        <f>'Summary (5)'!G90</f>
        <v>0</v>
      </c>
      <c r="F123" s="689">
        <f>'Summary (5)'!H90</f>
        <v>0</v>
      </c>
      <c r="G123" s="689">
        <f>'Summary (5)'!I90</f>
        <v>0</v>
      </c>
      <c r="H123" s="689">
        <f>'Summary (5)'!J90</f>
        <v>0</v>
      </c>
      <c r="I123" s="689">
        <f>'Summary (5)'!K90</f>
        <v>0</v>
      </c>
      <c r="J123" s="689">
        <f>'Summary (5)'!L90</f>
        <v>0</v>
      </c>
      <c r="K123" s="689">
        <f>'Summary (5)'!M90</f>
        <v>0</v>
      </c>
      <c r="L123" s="689">
        <f>'Summary (5)'!N90</f>
        <v>0</v>
      </c>
      <c r="M123" s="689">
        <f>'Summary (5)'!O90</f>
        <v>0</v>
      </c>
      <c r="N123" s="689">
        <f>'Summary (5)'!P90</f>
        <v>0</v>
      </c>
      <c r="O123" s="689">
        <f>'Summary (5)'!Q90</f>
        <v>0</v>
      </c>
      <c r="P123" s="689">
        <f>'Summary (5)'!R90</f>
        <v>0</v>
      </c>
      <c r="Q123" s="689">
        <f>'Summary (5)'!S90</f>
        <v>0</v>
      </c>
      <c r="R123" s="689">
        <f>'Summary (5)'!T90</f>
        <v>0</v>
      </c>
      <c r="S123" s="689">
        <f>'Summary (5)'!U90</f>
        <v>0</v>
      </c>
      <c r="T123" s="689">
        <f>'Summary (5)'!V90</f>
        <v>0</v>
      </c>
      <c r="U123" s="689">
        <f>'Summary (5)'!W90</f>
        <v>0</v>
      </c>
      <c r="V123" s="689">
        <f>'Summary (5)'!X90</f>
        <v>0</v>
      </c>
      <c r="W123" s="689">
        <f>'Summary (5)'!Y90</f>
        <v>0</v>
      </c>
      <c r="X123" s="689">
        <f>'Summary (5)'!Z90</f>
        <v>0</v>
      </c>
      <c r="Y123" s="689">
        <f>'Summary (5)'!AA90</f>
        <v>0</v>
      </c>
      <c r="Z123" s="689">
        <f>'Summary (5)'!AB90</f>
        <v>0</v>
      </c>
      <c r="AA123" s="689">
        <f>'Summary (5)'!AC90</f>
        <v>0</v>
      </c>
      <c r="AB123" s="689">
        <f>'Summary (5)'!AD90</f>
        <v>0</v>
      </c>
      <c r="AC123" s="689">
        <f>'Summary (5)'!AE90</f>
        <v>0</v>
      </c>
      <c r="AD123" s="689">
        <f>'Summary (5)'!AF90</f>
        <v>0</v>
      </c>
      <c r="AE123" s="689">
        <f>'Summary (5)'!AG90</f>
        <v>0</v>
      </c>
      <c r="AF123" s="689">
        <f>'Summary (5)'!AH90</f>
        <v>0</v>
      </c>
      <c r="AG123" s="689">
        <f>'Summary (5)'!AI90</f>
        <v>0</v>
      </c>
      <c r="AH123" s="689">
        <f>'Summary (5)'!AJ90</f>
        <v>0</v>
      </c>
      <c r="AI123" s="689">
        <f>'Summary (5)'!AK90</f>
        <v>0</v>
      </c>
    </row>
    <row r="124" spans="1:35" s="290" customFormat="1" ht="15.75">
      <c r="A124" s="604" t="s">
        <v>272</v>
      </c>
      <c r="B124" s="604"/>
      <c r="C124" s="690">
        <f>'Summary (5)'!E91</f>
        <v>0</v>
      </c>
      <c r="D124" s="690">
        <f>'Summary (5)'!F91</f>
        <v>0</v>
      </c>
      <c r="E124" s="690">
        <f>'Summary (5)'!G91</f>
        <v>0</v>
      </c>
      <c r="F124" s="690">
        <f>'Summary (5)'!H91</f>
        <v>0</v>
      </c>
      <c r="G124" s="690">
        <f>'Summary (5)'!I91</f>
        <v>0</v>
      </c>
      <c r="H124" s="690">
        <f>'Summary (5)'!J91</f>
        <v>0</v>
      </c>
      <c r="I124" s="690">
        <f>'Summary (5)'!K91</f>
        <v>0</v>
      </c>
      <c r="J124" s="690">
        <f>'Summary (5)'!L91</f>
        <v>0</v>
      </c>
      <c r="K124" s="690">
        <f>'Summary (5)'!M91</f>
        <v>0</v>
      </c>
      <c r="L124" s="690">
        <f>'Summary (5)'!N91</f>
        <v>0</v>
      </c>
      <c r="M124" s="690">
        <f>'Summary (5)'!O91</f>
        <v>0</v>
      </c>
      <c r="N124" s="690">
        <f>'Summary (5)'!P91</f>
        <v>0</v>
      </c>
      <c r="O124" s="690">
        <f>'Summary (5)'!Q91</f>
        <v>0</v>
      </c>
      <c r="P124" s="690">
        <f>'Summary (5)'!R91</f>
        <v>0</v>
      </c>
      <c r="Q124" s="690">
        <f>'Summary (5)'!S91</f>
        <v>0</v>
      </c>
      <c r="R124" s="690">
        <f>'Summary (5)'!T91</f>
        <v>0</v>
      </c>
      <c r="S124" s="690">
        <f>'Summary (5)'!U91</f>
        <v>0</v>
      </c>
      <c r="T124" s="690">
        <f>'Summary (5)'!V91</f>
        <v>0</v>
      </c>
      <c r="U124" s="690">
        <f>'Summary (5)'!W91</f>
        <v>0</v>
      </c>
      <c r="V124" s="690">
        <f>'Summary (5)'!X91</f>
        <v>0</v>
      </c>
      <c r="W124" s="690">
        <f>'Summary (5)'!Y91</f>
        <v>0</v>
      </c>
      <c r="X124" s="690">
        <f>'Summary (5)'!Z91</f>
        <v>0</v>
      </c>
      <c r="Y124" s="690">
        <f>'Summary (5)'!AA91</f>
        <v>0</v>
      </c>
      <c r="Z124" s="690">
        <f>'Summary (5)'!AB91</f>
        <v>0</v>
      </c>
      <c r="AA124" s="690">
        <f>'Summary (5)'!AC91</f>
        <v>0</v>
      </c>
      <c r="AB124" s="690">
        <f>'Summary (5)'!AD91</f>
        <v>0</v>
      </c>
      <c r="AC124" s="690">
        <f>'Summary (5)'!AE91</f>
        <v>0</v>
      </c>
      <c r="AD124" s="690">
        <f>'Summary (5)'!AF91</f>
        <v>0</v>
      </c>
      <c r="AE124" s="690">
        <f>'Summary (5)'!AG91</f>
        <v>0</v>
      </c>
      <c r="AF124" s="690">
        <f>'Summary (5)'!AH91</f>
        <v>0</v>
      </c>
    </row>
    <row r="125" spans="1:35" s="641" customFormat="1">
      <c r="A125" s="640" t="s">
        <v>368</v>
      </c>
      <c r="B125" s="640"/>
      <c r="C125" s="642">
        <f>'Summary (5)'!E26</f>
        <v>0</v>
      </c>
      <c r="D125" s="642">
        <f>'Summary (5)'!F26</f>
        <v>0</v>
      </c>
      <c r="E125" s="642">
        <f>'Summary (5)'!G26</f>
        <v>0</v>
      </c>
      <c r="F125" s="642">
        <f>'Summary (5)'!H26</f>
        <v>0</v>
      </c>
      <c r="G125" s="642">
        <f>'Summary (5)'!I26</f>
        <v>0</v>
      </c>
      <c r="H125" s="642">
        <f>'Summary (5)'!J26</f>
        <v>0</v>
      </c>
      <c r="I125" s="642">
        <f>'Summary (5)'!K26</f>
        <v>0</v>
      </c>
      <c r="J125" s="642">
        <f>'Summary (5)'!L26</f>
        <v>0</v>
      </c>
      <c r="K125" s="642">
        <f>'Summary (5)'!M26</f>
        <v>0</v>
      </c>
      <c r="L125" s="642">
        <f>'Summary (5)'!N26</f>
        <v>0</v>
      </c>
      <c r="M125" s="642">
        <f>'Summary (5)'!O26</f>
        <v>0</v>
      </c>
      <c r="N125" s="642">
        <f>'Summary (5)'!P26</f>
        <v>0</v>
      </c>
      <c r="O125" s="642">
        <f>'Summary (5)'!Q26</f>
        <v>0</v>
      </c>
      <c r="P125" s="642">
        <f>'Summary (5)'!R26</f>
        <v>0</v>
      </c>
      <c r="Q125" s="642">
        <f>'Summary (5)'!S26</f>
        <v>0</v>
      </c>
      <c r="R125" s="642">
        <f>'Summary (5)'!T26</f>
        <v>0</v>
      </c>
      <c r="S125" s="642">
        <f>'Summary (5)'!U26</f>
        <v>0</v>
      </c>
      <c r="T125" s="642">
        <f>'Summary (5)'!V26</f>
        <v>0</v>
      </c>
      <c r="U125" s="642">
        <f>'Summary (5)'!W26</f>
        <v>0</v>
      </c>
      <c r="V125" s="642">
        <f>'Summary (5)'!X26</f>
        <v>0</v>
      </c>
      <c r="W125" s="642">
        <f>'Summary (5)'!Y26</f>
        <v>0</v>
      </c>
      <c r="X125" s="642">
        <f>'Summary (5)'!Z26</f>
        <v>0</v>
      </c>
      <c r="Y125" s="642">
        <f>'Summary (5)'!AA26</f>
        <v>0</v>
      </c>
      <c r="Z125" s="642">
        <f>'Summary (5)'!AB26</f>
        <v>0</v>
      </c>
      <c r="AA125" s="642">
        <f>'Summary (5)'!AC26</f>
        <v>0</v>
      </c>
      <c r="AB125" s="642">
        <f>'Summary (5)'!AD26</f>
        <v>0</v>
      </c>
      <c r="AC125" s="642">
        <f>'Summary (5)'!AE26</f>
        <v>0</v>
      </c>
      <c r="AD125" s="642">
        <f>'Summary (5)'!AF26</f>
        <v>0</v>
      </c>
      <c r="AE125" s="642">
        <f>'Summary (5)'!AG26</f>
        <v>0</v>
      </c>
      <c r="AF125" s="642">
        <f>'Summary (5)'!AH26</f>
        <v>0</v>
      </c>
      <c r="AG125" s="639"/>
      <c r="AH125" s="639"/>
      <c r="AI125" s="639"/>
    </row>
  </sheetData>
  <sheetProtection formatCells="0" formatColumns="0" formatRows="0" insertHyperlinks="0" sort="0" autoFilter="0" pivotTables="0"/>
  <mergeCells count="112">
    <mergeCell ref="R8:T8"/>
    <mergeCell ref="U8:W8"/>
    <mergeCell ref="X8:Z8"/>
    <mergeCell ref="AA8:AC8"/>
    <mergeCell ref="AD8:AF8"/>
    <mergeCell ref="C8:E8"/>
    <mergeCell ref="F8:H8"/>
    <mergeCell ref="I8:K8"/>
    <mergeCell ref="L8:N8"/>
    <mergeCell ref="O8:Q8"/>
    <mergeCell ref="A76:B76"/>
    <mergeCell ref="A77:B77"/>
    <mergeCell ref="A78:B78"/>
    <mergeCell ref="A79:B79"/>
    <mergeCell ref="A80:B80"/>
    <mergeCell ref="A71:B71"/>
    <mergeCell ref="A72:B72"/>
    <mergeCell ref="A73:B73"/>
    <mergeCell ref="A74:B74"/>
    <mergeCell ref="A75:B75"/>
    <mergeCell ref="A81:B81"/>
    <mergeCell ref="A100:B100"/>
    <mergeCell ref="A87:B87"/>
    <mergeCell ref="A88:B88"/>
    <mergeCell ref="A89:B89"/>
    <mergeCell ref="A90:B90"/>
    <mergeCell ref="A91:B91"/>
    <mergeCell ref="A82:B82"/>
    <mergeCell ref="A83:B83"/>
    <mergeCell ref="A84:B84"/>
    <mergeCell ref="A85:B85"/>
    <mergeCell ref="A86:B86"/>
    <mergeCell ref="A101:B101"/>
    <mergeCell ref="A102:B102"/>
    <mergeCell ref="A103:B103"/>
    <mergeCell ref="A104:B104"/>
    <mergeCell ref="A92:B92"/>
    <mergeCell ref="A96:B96"/>
    <mergeCell ref="A97:B97"/>
    <mergeCell ref="A98:B98"/>
    <mergeCell ref="A99:B99"/>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s>
  <conditionalFormatting sqref="C14:AF81">
    <cfRule type="expression" dxfId="333" priority="3">
      <formula>$A14=""</formula>
    </cfRule>
  </conditionalFormatting>
  <conditionalFormatting sqref="C14:AF106">
    <cfRule type="expression" dxfId="332" priority="2">
      <formula>C$123&gt;C$122</formula>
    </cfRule>
  </conditionalFormatting>
  <conditionalFormatting sqref="C82:AF102">
    <cfRule type="expression" dxfId="331"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330" priority="16">
      <formula>LEN(TRIM(E14))=0</formula>
    </cfRule>
  </conditionalFormatting>
  <conditionalFormatting sqref="F91">
    <cfRule type="containsBlanks" dxfId="329" priority="12">
      <formula>LEN(TRIM(F91))=0</formula>
    </cfRule>
  </conditionalFormatting>
  <conditionalFormatting sqref="I91">
    <cfRule type="containsBlanks" dxfId="328" priority="11">
      <formula>LEN(TRIM(I91))=0</formula>
    </cfRule>
  </conditionalFormatting>
  <conditionalFormatting sqref="L91">
    <cfRule type="containsBlanks" dxfId="327" priority="10">
      <formula>LEN(TRIM(L91))=0</formula>
    </cfRule>
  </conditionalFormatting>
  <conditionalFormatting sqref="O91">
    <cfRule type="containsBlanks" dxfId="326" priority="9">
      <formula>LEN(TRIM(O91))=0</formula>
    </cfRule>
  </conditionalFormatting>
  <conditionalFormatting sqref="R91">
    <cfRule type="containsBlanks" dxfId="325" priority="8">
      <formula>LEN(TRIM(R91))=0</formula>
    </cfRule>
  </conditionalFormatting>
  <conditionalFormatting sqref="U91">
    <cfRule type="containsBlanks" dxfId="324" priority="7">
      <formula>LEN(TRIM(U91))=0</formula>
    </cfRule>
  </conditionalFormatting>
  <conditionalFormatting sqref="X91">
    <cfRule type="containsBlanks" dxfId="323" priority="6">
      <formula>LEN(TRIM(X91))=0</formula>
    </cfRule>
  </conditionalFormatting>
  <conditionalFormatting sqref="AA91">
    <cfRule type="containsBlanks" dxfId="322" priority="5">
      <formula>LEN(TRIM(AA91))=0</formula>
    </cfRule>
  </conditionalFormatting>
  <conditionalFormatting sqref="AD91">
    <cfRule type="containsBlanks" dxfId="321" priority="4">
      <formula>LEN(TRIM(AD91))=0</formula>
    </cfRule>
  </conditionalFormatting>
  <dataValidations disablePrompts="1" count="1">
    <dataValidation type="whole" allowBlank="1" showInputMessage="1" showErrorMessage="1" sqref="AC57:AC66 Z57:Z66 W57:W66 T57:T66 Q57:Q66 N57:N66 K57:K66 H57:H66 E57:E66 AF57:AF66" xr:uid="{D4213E45-BCE7-4B3B-8FC8-38D5964EEE86}">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B5AD01DE-9652-4519-9579-207E2C38EE42}">
            <xm:f>C$120&gt;'+ Summary (1)'!$D$6</xm:f>
            <x14:dxf>
              <fill>
                <patternFill>
                  <bgColor theme="0" tint="-0.499984740745262"/>
                </patternFill>
              </fill>
            </x14:dxf>
          </x14:cfRule>
          <xm:sqref>C9:AF106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pageSetUpPr fitToPage="1"/>
  </sheetPr>
  <dimension ref="A1:J208"/>
  <sheetViews>
    <sheetView showZeros="0" zoomScale="115" zoomScaleNormal="115" workbookViewId="0">
      <pane ySplit="2" topLeftCell="A130"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6" customWidth="1"/>
    <col min="8" max="8" width="20.5703125" style="916" customWidth="1"/>
    <col min="9" max="9" width="20.5703125" style="8" customWidth="1"/>
    <col min="10" max="10" width="19.7109375" style="8" customWidth="1"/>
    <col min="11" max="16384" width="10.85546875" style="8"/>
  </cols>
  <sheetData>
    <row r="1" spans="1:10" ht="13.5" thickBot="1">
      <c r="A1" s="9" t="s">
        <v>369</v>
      </c>
      <c r="B1" s="1425" t="s">
        <v>370</v>
      </c>
      <c r="C1" s="1425"/>
      <c r="I1" s="895" t="s">
        <v>371</v>
      </c>
      <c r="J1" s="896" t="s">
        <v>372</v>
      </c>
    </row>
    <row r="2" spans="1:10" ht="27.75" customHeight="1" thickBot="1">
      <c r="A2" s="277">
        <f>'Summary (5)'!B12</f>
        <v>0</v>
      </c>
      <c r="B2" s="1423"/>
      <c r="C2" s="1424"/>
      <c r="D2" s="875"/>
      <c r="F2" s="248"/>
      <c r="I2" s="897" t="str">
        <f>IFERROR(VLOOKUP(B2,'Dropdown Lists'!F:G,2,FALSE), "auto-populate")</f>
        <v>auto-populate</v>
      </c>
      <c r="J2" s="898" t="str">
        <f>IFERROR(VLOOKUP(B2,'Dropdown Lists'!F:H,3,FALSE),"auto-populate")</f>
        <v>auto-populate</v>
      </c>
    </row>
    <row r="3" spans="1:10" s="4" customFormat="1" ht="38.25">
      <c r="A3" s="252" t="s">
        <v>373</v>
      </c>
      <c r="B3" s="253" t="s">
        <v>338</v>
      </c>
      <c r="C3" s="254" t="s">
        <v>339</v>
      </c>
      <c r="D3" s="253" t="s">
        <v>374</v>
      </c>
      <c r="E3" s="253" t="s">
        <v>375</v>
      </c>
      <c r="F3" s="872" t="s">
        <v>376</v>
      </c>
      <c r="G3" s="917"/>
      <c r="H3" s="917"/>
      <c r="I3" s="14"/>
    </row>
    <row r="4" spans="1:10">
      <c r="A4" s="842">
        <f>'Salary Detail (5)'!A14</f>
        <v>0</v>
      </c>
      <c r="B4" s="6" t="e" cm="1">
        <f t="array" ref="B4">INDEX('Salary Detail (5)'!$C14:$BT14,0,MATCH(1,('Salary Detail (5)'!$C$13:$BT$13='Budget Narrative (5)'!$B$3)*('Salary Detail (5)'!$C$74:$BT$74='Budget Narrative (5)'!$I$2),0))</f>
        <v>#N/A</v>
      </c>
      <c r="C4" s="235" t="e">
        <f t="array" ref="C4">INDEX('Salary Detail (5)'!$C14:$BT14,0,MATCH(1,('Salary Detail (5)'!$C$12:$BT$12="New")*('Salary Detail (5)'!$C$74:$BT$74='Budget Narrative (5)'!$I$2),0))</f>
        <v>#N/A</v>
      </c>
      <c r="D4" s="862"/>
      <c r="E4" s="862"/>
      <c r="F4" s="873"/>
      <c r="I4" s="7"/>
      <c r="J4" s="14"/>
    </row>
    <row r="5" spans="1:10">
      <c r="A5" s="842">
        <f>'Salary Detail (5)'!A15</f>
        <v>0</v>
      </c>
      <c r="B5" s="6" t="e">
        <f t="array" ref="B5">INDEX('Salary Detail (5)'!$C15:$BT15,0,MATCH(1,('Salary Detail (5)'!$C$13:$BT$13='Budget Narrative (5)'!$B$3)*('Salary Detail (5)'!$C$74:$BT$74='Budget Narrative (5)'!$I$2),0))</f>
        <v>#N/A</v>
      </c>
      <c r="C5" s="235" t="e">
        <f t="array" ref="C5">INDEX('Salary Detail (5)'!$C15:$BT15,0,MATCH(1,('Salary Detail (5)'!$C$12:$BT$12="New")*('Salary Detail (5)'!$C$74:$BT$74='Budget Narrative (5)'!$I$2),0))</f>
        <v>#N/A</v>
      </c>
      <c r="D5" s="862"/>
      <c r="E5" s="10"/>
      <c r="F5" s="873"/>
      <c r="I5" s="249"/>
      <c r="J5" s="14"/>
    </row>
    <row r="6" spans="1:10">
      <c r="A6" s="842">
        <f>'Salary Detail (5)'!A16</f>
        <v>0</v>
      </c>
      <c r="B6" s="6" t="e">
        <f t="array" ref="B6">INDEX('Salary Detail (5)'!$C16:$BT16,0,MATCH(1,('Salary Detail (5)'!$C$13:$BT$13='Budget Narrative (5)'!$B$3)*('Salary Detail (5)'!$C$74:$BT$74='Budget Narrative (5)'!$I$2),0))</f>
        <v>#N/A</v>
      </c>
      <c r="C6" s="235" t="e">
        <f t="array" ref="C6">INDEX('Salary Detail (5)'!$C16:$BT16,0,MATCH(1,('Salary Detail (5)'!$C$12:$BT$12="New")*('Salary Detail (5)'!$C$74:$BT$74='Budget Narrative (5)'!$I$2),0))</f>
        <v>#N/A</v>
      </c>
      <c r="D6" s="862"/>
      <c r="E6" s="10"/>
      <c r="F6" s="873"/>
      <c r="I6" s="250"/>
      <c r="J6" s="14"/>
    </row>
    <row r="7" spans="1:10">
      <c r="A7" s="842">
        <f>'Salary Detail (5)'!A17</f>
        <v>0</v>
      </c>
      <c r="B7" s="6" t="e">
        <f t="array" ref="B7">INDEX('Salary Detail (5)'!$C17:$BT17,0,MATCH(1,('Salary Detail (5)'!$C$13:$BT$13='Budget Narrative (5)'!$B$3)*('Salary Detail (5)'!$C$74:$BT$74='Budget Narrative (5)'!$I$2),0))</f>
        <v>#N/A</v>
      </c>
      <c r="C7" s="235" t="e">
        <f t="array" ref="C7">INDEX('Salary Detail (5)'!$C17:$BT17,0,MATCH(1,('Salary Detail (5)'!$C$12:$BT$12="New")*('Salary Detail (5)'!$C$74:$BT$74='Budget Narrative (5)'!$I$2),0))</f>
        <v>#N/A</v>
      </c>
      <c r="D7" s="862"/>
      <c r="E7" s="10"/>
      <c r="F7" s="873"/>
      <c r="I7" s="7"/>
      <c r="J7" s="14"/>
    </row>
    <row r="8" spans="1:10">
      <c r="A8" s="842">
        <f>'Salary Detail (5)'!A18</f>
        <v>0</v>
      </c>
      <c r="B8" s="6" t="e">
        <f t="array" ref="B8">INDEX('Salary Detail (5)'!$C18:$BT18,0,MATCH(1,('Salary Detail (5)'!$C$13:$BT$13='Budget Narrative (5)'!$B$3)*('Salary Detail (5)'!$C$74:$BT$74='Budget Narrative (5)'!$I$2),0))</f>
        <v>#N/A</v>
      </c>
      <c r="C8" s="235" t="e">
        <f t="array" ref="C8">INDEX('Salary Detail (5)'!$C18:$BT18,0,MATCH(1,('Salary Detail (5)'!$C$12:$BT$12="New")*('Salary Detail (5)'!$C$74:$BT$74='Budget Narrative (5)'!$I$2),0))</f>
        <v>#N/A</v>
      </c>
      <c r="D8" s="862"/>
      <c r="E8" s="10"/>
      <c r="F8" s="873"/>
      <c r="I8" s="7"/>
      <c r="J8" s="14"/>
    </row>
    <row r="9" spans="1:10">
      <c r="A9" s="842">
        <f>'Salary Detail (5)'!A19</f>
        <v>0</v>
      </c>
      <c r="B9" s="6" t="e">
        <f t="array" ref="B9">INDEX('Salary Detail (5)'!$C19:$BT19,0,MATCH(1,('Salary Detail (5)'!$C$13:$BT$13='Budget Narrative (5)'!$B$3)*('Salary Detail (5)'!$C$74:$BT$74='Budget Narrative (5)'!$I$2),0))</f>
        <v>#N/A</v>
      </c>
      <c r="C9" s="235" t="e">
        <f t="array" ref="C9">INDEX('Salary Detail (5)'!$C19:$BT19,0,MATCH(1,('Salary Detail (5)'!$C$12:$BT$12="New")*('Salary Detail (5)'!$C$74:$BT$74='Budget Narrative (5)'!$I$2),0))</f>
        <v>#N/A</v>
      </c>
      <c r="D9" s="862"/>
      <c r="E9" s="10"/>
      <c r="F9" s="873"/>
      <c r="I9" s="7"/>
      <c r="J9" s="14"/>
    </row>
    <row r="10" spans="1:10">
      <c r="A10" s="842">
        <f>'Salary Detail (5)'!A20</f>
        <v>0</v>
      </c>
      <c r="B10" s="6" t="e">
        <f t="array" ref="B10">INDEX('Salary Detail (5)'!$C20:$BT20,0,MATCH(1,('Salary Detail (5)'!$C$13:$BT$13='Budget Narrative (5)'!$B$3)*('Salary Detail (5)'!$C$74:$BT$74='Budget Narrative (5)'!$I$2),0))</f>
        <v>#N/A</v>
      </c>
      <c r="C10" s="235" t="e">
        <f t="array" ref="C10">INDEX('Salary Detail (5)'!$C20:$BT20,0,MATCH(1,('Salary Detail (5)'!$C$12:$BT$12="New")*('Salary Detail (5)'!$C$74:$BT$74='Budget Narrative (5)'!$I$2),0))</f>
        <v>#N/A</v>
      </c>
      <c r="D10" s="862"/>
      <c r="E10" s="10"/>
      <c r="F10" s="873"/>
      <c r="I10" s="7"/>
      <c r="J10" s="14"/>
    </row>
    <row r="11" spans="1:10">
      <c r="A11" s="842">
        <f>'Salary Detail (5)'!A21</f>
        <v>0</v>
      </c>
      <c r="B11" s="6" t="e">
        <f t="array" ref="B11">INDEX('Salary Detail (5)'!$C21:$BT21,0,MATCH(1,('Salary Detail (5)'!$C$13:$BT$13='Budget Narrative (5)'!$B$3)*('Salary Detail (5)'!$C$74:$BT$74='Budget Narrative (5)'!$I$2),0))</f>
        <v>#N/A</v>
      </c>
      <c r="C11" s="235" t="e">
        <f t="array" ref="C11">INDEX('Salary Detail (5)'!$C21:$BT21,0,MATCH(1,('Salary Detail (5)'!$C$12:$BT$12="New")*('Salary Detail (5)'!$C$74:$BT$74='Budget Narrative (5)'!$I$2),0))</f>
        <v>#N/A</v>
      </c>
      <c r="D11" s="862"/>
      <c r="E11" s="10"/>
      <c r="F11" s="873"/>
      <c r="I11" s="7"/>
      <c r="J11" s="14"/>
    </row>
    <row r="12" spans="1:10">
      <c r="A12" s="842">
        <f>'Salary Detail (5)'!A22</f>
        <v>0</v>
      </c>
      <c r="B12" s="6" t="e">
        <f t="array" ref="B12">INDEX('Salary Detail (5)'!$C22:$BT22,0,MATCH(1,('Salary Detail (5)'!$C$13:$BT$13='Budget Narrative (5)'!$B$3)*('Salary Detail (5)'!$C$74:$BT$74='Budget Narrative (5)'!$I$2),0))</f>
        <v>#N/A</v>
      </c>
      <c r="C12" s="235" t="e">
        <f t="array" ref="C12">INDEX('Salary Detail (5)'!$C22:$BT22,0,MATCH(1,('Salary Detail (5)'!$C$12:$BT$12="New")*('Salary Detail (5)'!$C$74:$BT$74='Budget Narrative (5)'!$I$2),0))</f>
        <v>#N/A</v>
      </c>
      <c r="D12" s="862"/>
      <c r="E12" s="10"/>
      <c r="F12" s="873"/>
      <c r="I12" s="7"/>
      <c r="J12" s="14"/>
    </row>
    <row r="13" spans="1:10">
      <c r="A13" s="842">
        <f>'Salary Detail (5)'!A23</f>
        <v>0</v>
      </c>
      <c r="B13" s="6" t="e">
        <f t="array" ref="B13">INDEX('Salary Detail (5)'!$C23:$BT23,0,MATCH(1,('Salary Detail (5)'!$C$13:$BT$13='Budget Narrative (5)'!$B$3)*('Salary Detail (5)'!$C$74:$BT$74='Budget Narrative (5)'!$I$2),0))</f>
        <v>#N/A</v>
      </c>
      <c r="C13" s="235" t="e">
        <f t="array" ref="C13">INDEX('Salary Detail (5)'!$C23:$BT23,0,MATCH(1,('Salary Detail (5)'!$C$12:$BT$12="New")*('Salary Detail (5)'!$C$74:$BT$74='Budget Narrative (5)'!$I$2),0))</f>
        <v>#N/A</v>
      </c>
      <c r="D13" s="862"/>
      <c r="E13" s="10"/>
      <c r="F13" s="873"/>
      <c r="I13" s="7"/>
      <c r="J13" s="14"/>
    </row>
    <row r="14" spans="1:10">
      <c r="A14" s="842">
        <f>'Salary Detail (5)'!A24</f>
        <v>0</v>
      </c>
      <c r="B14" s="6" t="e">
        <f t="array" ref="B14">INDEX('Salary Detail (5)'!$C24:$BT24,0,MATCH(1,('Salary Detail (5)'!$C$13:$BT$13='Budget Narrative (5)'!$B$3)*('Salary Detail (5)'!$C$74:$BT$74='Budget Narrative (5)'!$I$2),0))</f>
        <v>#N/A</v>
      </c>
      <c r="C14" s="524" t="e">
        <f t="array" ref="C14">INDEX('Salary Detail (5)'!$C24:$BT24,0,MATCH(1,('Salary Detail (5)'!$C$12:$BT$12="New")*('Salary Detail (5)'!$C$74:$BT$74='Budget Narrative (5)'!$I$2),0))</f>
        <v>#N/A</v>
      </c>
      <c r="D14" s="862"/>
      <c r="E14" s="10"/>
      <c r="F14" s="873"/>
      <c r="I14" s="7"/>
      <c r="J14" s="14"/>
    </row>
    <row r="15" spans="1:10">
      <c r="A15" s="842">
        <f>'Salary Detail (5)'!A25</f>
        <v>0</v>
      </c>
      <c r="B15" s="6" t="e">
        <f t="array" ref="B15">INDEX('Salary Detail (5)'!$C25:$BT25,0,MATCH(1,('Salary Detail (5)'!$C$13:$BT$13='Budget Narrative (5)'!$B$3)*('Salary Detail (5)'!$C$74:$BT$74='Budget Narrative (5)'!$I$2),0))</f>
        <v>#N/A</v>
      </c>
      <c r="C15" s="524" t="e">
        <f t="array" ref="C15">INDEX('Salary Detail (5)'!$C25:$BT25,0,MATCH(1,('Salary Detail (5)'!$C$12:$BT$12="New")*('Salary Detail (5)'!$C$74:$BT$74='Budget Narrative (5)'!$I$2),0))</f>
        <v>#N/A</v>
      </c>
      <c r="D15" s="862"/>
      <c r="E15" s="10"/>
      <c r="F15" s="873"/>
      <c r="I15" s="7"/>
      <c r="J15" s="14"/>
    </row>
    <row r="16" spans="1:10">
      <c r="A16" s="842">
        <f>'Salary Detail (5)'!A26</f>
        <v>0</v>
      </c>
      <c r="B16" s="6" t="e">
        <f t="array" ref="B16">INDEX('Salary Detail (5)'!$C26:$BT26,0,MATCH(1,('Salary Detail (5)'!$C$13:$BT$13='Budget Narrative (5)'!$B$3)*('Salary Detail (5)'!$C$74:$BT$74='Budget Narrative (5)'!$I$2),0))</f>
        <v>#N/A</v>
      </c>
      <c r="C16" s="524" t="e">
        <f t="array" ref="C16">INDEX('Salary Detail (5)'!$C26:$BT26,0,MATCH(1,('Salary Detail (5)'!$C$12:$BT$12="New")*('Salary Detail (5)'!$C$74:$BT$74='Budget Narrative (5)'!$I$2),0))</f>
        <v>#N/A</v>
      </c>
      <c r="D16" s="862"/>
      <c r="E16" s="10"/>
      <c r="F16" s="873"/>
      <c r="I16" s="7"/>
      <c r="J16" s="14"/>
    </row>
    <row r="17" spans="1:10">
      <c r="A17" s="842">
        <f>'Salary Detail (5)'!A27</f>
        <v>0</v>
      </c>
      <c r="B17" s="6" t="e">
        <f t="array" ref="B17">INDEX('Salary Detail (5)'!$C27:$BT27,0,MATCH(1,('Salary Detail (5)'!$C$13:$BT$13='Budget Narrative (5)'!$B$3)*('Salary Detail (5)'!$C$74:$BT$74='Budget Narrative (5)'!$I$2),0))</f>
        <v>#N/A</v>
      </c>
      <c r="C17" s="235" t="e">
        <f t="array" ref="C17">INDEX('Salary Detail (5)'!$C27:$BT27,0,MATCH(1,('Salary Detail (5)'!$C$12:$BT$12="New")*('Salary Detail (5)'!$C$74:$BT$74='Budget Narrative (5)'!$I$2),0))</f>
        <v>#N/A</v>
      </c>
      <c r="D17" s="862"/>
      <c r="E17" s="10"/>
      <c r="F17" s="873"/>
      <c r="I17" s="7"/>
      <c r="J17" s="14"/>
    </row>
    <row r="18" spans="1:10">
      <c r="A18" s="842">
        <f>'Salary Detail (5)'!A28</f>
        <v>0</v>
      </c>
      <c r="B18" s="6" t="e">
        <f t="array" ref="B18">INDEX('Salary Detail (5)'!$C28:$BT28,0,MATCH(1,('Salary Detail (5)'!$C$13:$BT$13='Budget Narrative (5)'!$B$3)*('Salary Detail (5)'!$C$74:$BT$74='Budget Narrative (5)'!$I$2),0))</f>
        <v>#N/A</v>
      </c>
      <c r="C18" s="235" t="e">
        <f t="array" ref="C18">INDEX('Salary Detail (5)'!$C28:$BT28,0,MATCH(1,('Salary Detail (5)'!$C$12:$BT$12="New")*('Salary Detail (5)'!$C$74:$BT$74='Budget Narrative (5)'!$I$2),0))</f>
        <v>#N/A</v>
      </c>
      <c r="D18" s="862"/>
      <c r="E18" s="10"/>
      <c r="F18" s="873"/>
      <c r="I18" s="7"/>
      <c r="J18" s="14"/>
    </row>
    <row r="19" spans="1:10">
      <c r="A19" s="842">
        <f>'Salary Detail (5)'!A29</f>
        <v>0</v>
      </c>
      <c r="B19" s="6" t="e">
        <f t="array" ref="B19">INDEX('Salary Detail (5)'!$C29:$BT29,0,MATCH(1,('Salary Detail (5)'!$C$13:$BT$13='Budget Narrative (5)'!$B$3)*('Salary Detail (5)'!$C$74:$BT$74='Budget Narrative (5)'!$I$2),0))</f>
        <v>#N/A</v>
      </c>
      <c r="C19" s="235" t="e">
        <f t="array" ref="C19">INDEX('Salary Detail (5)'!$C29:$BT29,0,MATCH(1,('Salary Detail (5)'!$C$12:$BT$12="New")*('Salary Detail (5)'!$C$74:$BT$74='Budget Narrative (5)'!$I$2),0))</f>
        <v>#N/A</v>
      </c>
      <c r="D19" s="862"/>
      <c r="E19" s="10"/>
      <c r="F19" s="873"/>
      <c r="I19" s="7"/>
      <c r="J19" s="14"/>
    </row>
    <row r="20" spans="1:10">
      <c r="A20" s="842">
        <f>'Salary Detail (5)'!A30</f>
        <v>0</v>
      </c>
      <c r="B20" s="6" t="e">
        <f t="array" ref="B20">INDEX('Salary Detail (5)'!$C30:$BT30,0,MATCH(1,('Salary Detail (5)'!$C$13:$BT$13='Budget Narrative (5)'!$B$3)*('Salary Detail (5)'!$C$74:$BT$74='Budget Narrative (5)'!$I$2),0))</f>
        <v>#N/A</v>
      </c>
      <c r="C20" s="235" t="e">
        <f t="array" ref="C20">INDEX('Salary Detail (5)'!$C30:$BT30,0,MATCH(1,('Salary Detail (5)'!$C$12:$BT$12="New")*('Salary Detail (5)'!$C$74:$BT$74='Budget Narrative (5)'!$I$2),0))</f>
        <v>#N/A</v>
      </c>
      <c r="D20" s="862"/>
      <c r="E20" s="10"/>
      <c r="F20" s="873"/>
      <c r="I20" s="7"/>
      <c r="J20" s="14"/>
    </row>
    <row r="21" spans="1:10">
      <c r="A21" s="842">
        <f>'Salary Detail (5)'!A31</f>
        <v>0</v>
      </c>
      <c r="B21" s="6" t="e">
        <f t="array" ref="B21">INDEX('Salary Detail (5)'!$C31:$BT31,0,MATCH(1,('Salary Detail (5)'!$C$13:$BT$13='Budget Narrative (5)'!$B$3)*('Salary Detail (5)'!$C$74:$BT$74='Budget Narrative (5)'!$I$2),0))</f>
        <v>#N/A</v>
      </c>
      <c r="C21" s="235" t="e">
        <f t="array" ref="C21">INDEX('Salary Detail (5)'!$C31:$BT31,0,MATCH(1,('Salary Detail (5)'!$C$12:$BT$12="New")*('Salary Detail (5)'!$C$74:$BT$74='Budget Narrative (5)'!$I$2),0))</f>
        <v>#N/A</v>
      </c>
      <c r="D21" s="862"/>
      <c r="E21" s="10"/>
      <c r="F21" s="873"/>
      <c r="I21" s="7"/>
      <c r="J21" s="14"/>
    </row>
    <row r="22" spans="1:10">
      <c r="A22" s="842">
        <f>'Salary Detail (5)'!A32</f>
        <v>0</v>
      </c>
      <c r="B22" s="6" t="e">
        <f t="array" ref="B22">INDEX('Salary Detail (5)'!$C32:$BT32,0,MATCH(1,('Salary Detail (5)'!$C$13:$BT$13='Budget Narrative (5)'!$B$3)*('Salary Detail (5)'!$C$74:$BT$74='Budget Narrative (5)'!$I$2),0))</f>
        <v>#N/A</v>
      </c>
      <c r="C22" s="235" t="e">
        <f t="array" ref="C22">INDEX('Salary Detail (5)'!$C32:$BT32,0,MATCH(1,('Salary Detail (5)'!$C$12:$BT$12="New")*('Salary Detail (5)'!$C$74:$BT$74='Budget Narrative (5)'!$I$2),0))</f>
        <v>#N/A</v>
      </c>
      <c r="D22" s="862"/>
      <c r="E22" s="10"/>
      <c r="F22" s="873"/>
      <c r="I22" s="7"/>
      <c r="J22" s="14"/>
    </row>
    <row r="23" spans="1:10">
      <c r="A23" s="842">
        <f>'Salary Detail (5)'!A33</f>
        <v>0</v>
      </c>
      <c r="B23" s="6" t="e">
        <f t="array" ref="B23">INDEX('Salary Detail (5)'!$C33:$BT33,0,MATCH(1,('Salary Detail (5)'!$C$13:$BT$13='Budget Narrative (5)'!$B$3)*('Salary Detail (5)'!$C$74:$BT$74='Budget Narrative (5)'!$I$2),0))</f>
        <v>#N/A</v>
      </c>
      <c r="C23" s="235" t="e">
        <f t="array" ref="C23">INDEX('Salary Detail (5)'!$C33:$BT33,0,MATCH(1,('Salary Detail (5)'!$C$12:$BT$12="New")*('Salary Detail (5)'!$C$74:$BT$74='Budget Narrative (5)'!$I$2),0))</f>
        <v>#N/A</v>
      </c>
      <c r="D23" s="862"/>
      <c r="E23" s="10"/>
      <c r="F23" s="873"/>
      <c r="I23" s="7"/>
      <c r="J23" s="14"/>
    </row>
    <row r="24" spans="1:10">
      <c r="A24" s="842">
        <f>'Salary Detail (5)'!A34</f>
        <v>0</v>
      </c>
      <c r="B24" s="6" t="e">
        <f t="array" ref="B24">INDEX('Salary Detail (5)'!$C34:$BT34,0,MATCH(1,('Salary Detail (5)'!$C$13:$BT$13='Budget Narrative (5)'!$B$3)*('Salary Detail (5)'!$C$74:$BT$74='Budget Narrative (5)'!$I$2),0))</f>
        <v>#N/A</v>
      </c>
      <c r="C24" s="235" t="e">
        <f t="array" ref="C24">INDEX('Salary Detail (5)'!$C34:$BT34,0,MATCH(1,('Salary Detail (5)'!$C$12:$BT$12="New")*('Salary Detail (5)'!$C$74:$BT$74='Budget Narrative (5)'!$I$2),0))</f>
        <v>#N/A</v>
      </c>
      <c r="D24" s="862"/>
      <c r="E24" s="10"/>
      <c r="F24" s="873"/>
      <c r="I24" s="7"/>
      <c r="J24" s="14"/>
    </row>
    <row r="25" spans="1:10">
      <c r="A25" s="842">
        <f>'Salary Detail (5)'!A35</f>
        <v>0</v>
      </c>
      <c r="B25" s="6" t="e">
        <f t="array" ref="B25">INDEX('Salary Detail (5)'!$C35:$BT35,0,MATCH(1,('Salary Detail (5)'!$C$13:$BT$13='Budget Narrative (5)'!$B$3)*('Salary Detail (5)'!$C$74:$BT$74='Budget Narrative (5)'!$I$2),0))</f>
        <v>#N/A</v>
      </c>
      <c r="C25" s="235" t="e">
        <f t="array" ref="C25">INDEX('Salary Detail (5)'!$C35:$BT35,0,MATCH(1,('Salary Detail (5)'!$C$12:$BT$12="New")*('Salary Detail (5)'!$C$74:$BT$74='Budget Narrative (5)'!$I$2),0))</f>
        <v>#N/A</v>
      </c>
      <c r="D25" s="862"/>
      <c r="E25" s="10"/>
      <c r="F25" s="873"/>
      <c r="I25" s="7"/>
      <c r="J25" s="14"/>
    </row>
    <row r="26" spans="1:10">
      <c r="A26" s="842">
        <f>'Salary Detail (5)'!A36</f>
        <v>0</v>
      </c>
      <c r="B26" s="6" t="e">
        <f t="array" ref="B26">INDEX('Salary Detail (5)'!$C36:$BT36,0,MATCH(1,('Salary Detail (5)'!$C$13:$BT$13='Budget Narrative (5)'!$B$3)*('Salary Detail (5)'!$C$74:$BT$74='Budget Narrative (5)'!$I$2),0))</f>
        <v>#N/A</v>
      </c>
      <c r="C26" s="235" t="e">
        <f t="array" ref="C26">INDEX('Salary Detail (5)'!$C36:$BT36,0,MATCH(1,('Salary Detail (5)'!$C$12:$BT$12="New")*('Salary Detail (5)'!$C$74:$BT$74='Budget Narrative (5)'!$I$2),0))</f>
        <v>#N/A</v>
      </c>
      <c r="D26" s="862"/>
      <c r="E26" s="10"/>
      <c r="F26" s="873"/>
      <c r="J26" s="14"/>
    </row>
    <row r="27" spans="1:10">
      <c r="A27" s="842">
        <f>'Salary Detail (5)'!A37</f>
        <v>0</v>
      </c>
      <c r="B27" s="6" t="e">
        <f t="array" ref="B27">INDEX('Salary Detail (5)'!$C37:$BT37,0,MATCH(1,('Salary Detail (5)'!$C$13:$BT$13='Budget Narrative (5)'!$B$3)*('Salary Detail (5)'!$C$74:$BT$74='Budget Narrative (5)'!$I$2),0))</f>
        <v>#N/A</v>
      </c>
      <c r="C27" s="235" t="e">
        <f t="array" ref="C27">INDEX('Salary Detail (5)'!$C37:$BT37,0,MATCH(1,('Salary Detail (5)'!$C$12:$BT$12="New")*('Salary Detail (5)'!$C$74:$BT$74='Budget Narrative (5)'!$I$2),0))</f>
        <v>#N/A</v>
      </c>
      <c r="D27" s="862"/>
      <c r="E27" s="10"/>
      <c r="F27" s="873"/>
      <c r="I27" s="7"/>
      <c r="J27" s="14"/>
    </row>
    <row r="28" spans="1:10">
      <c r="A28" s="842">
        <f>'Salary Detail (5)'!A38</f>
        <v>0</v>
      </c>
      <c r="B28" s="6" t="e">
        <f t="array" ref="B28">INDEX('Salary Detail (5)'!$C38:$BT38,0,MATCH(1,('Salary Detail (5)'!$C$13:$BT$13='Budget Narrative (5)'!$B$3)*('Salary Detail (5)'!$C$74:$BT$74='Budget Narrative (5)'!$I$2),0))</f>
        <v>#N/A</v>
      </c>
      <c r="C28" s="235" t="e">
        <f t="array" ref="C28">INDEX('Salary Detail (5)'!$C38:$BT38,0,MATCH(1,('Salary Detail (5)'!$C$12:$BT$12="New")*('Salary Detail (5)'!$C$74:$BT$74='Budget Narrative (5)'!$I$2),0))</f>
        <v>#N/A</v>
      </c>
      <c r="D28" s="862"/>
      <c r="E28" s="10"/>
      <c r="F28" s="873"/>
      <c r="I28" s="7"/>
      <c r="J28" s="14"/>
    </row>
    <row r="29" spans="1:10">
      <c r="A29" s="842">
        <f>'Salary Detail (5)'!A39</f>
        <v>0</v>
      </c>
      <c r="B29" s="6" t="e">
        <f t="array" ref="B29">INDEX('Salary Detail (5)'!$C39:$BT39,0,MATCH(1,('Salary Detail (5)'!$C$13:$BT$13='Budget Narrative (5)'!$B$3)*('Salary Detail (5)'!$C$74:$BT$74='Budget Narrative (5)'!$I$2),0))</f>
        <v>#N/A</v>
      </c>
      <c r="C29" s="235" t="e">
        <f t="array" ref="C29">INDEX('Salary Detail (5)'!$C39:$BT39,0,MATCH(1,('Salary Detail (5)'!$C$12:$BT$12="New")*('Salary Detail (5)'!$C$74:$BT$74='Budget Narrative (5)'!$I$2),0))</f>
        <v>#N/A</v>
      </c>
      <c r="D29" s="862"/>
      <c r="E29" s="10"/>
      <c r="F29" s="873"/>
      <c r="I29" s="7"/>
      <c r="J29" s="14"/>
    </row>
    <row r="30" spans="1:10">
      <c r="A30" s="842">
        <f>'Salary Detail (5)'!A40</f>
        <v>0</v>
      </c>
      <c r="B30" s="6" t="e">
        <f t="array" ref="B30">INDEX('Salary Detail (5)'!$C40:$BT40,0,MATCH(1,('Salary Detail (5)'!$C$13:$BT$13='Budget Narrative (5)'!$B$3)*('Salary Detail (5)'!$C$74:$BT$74='Budget Narrative (5)'!$I$2),0))</f>
        <v>#N/A</v>
      </c>
      <c r="C30" s="235" t="e">
        <f t="array" ref="C30">INDEX('Salary Detail (5)'!$C40:$BT40,0,MATCH(1,('Salary Detail (5)'!$C$12:$BT$12="New")*('Salary Detail (5)'!$C$74:$BT$74='Budget Narrative (5)'!$I$2),0))</f>
        <v>#N/A</v>
      </c>
      <c r="D30" s="862"/>
      <c r="E30" s="10"/>
      <c r="F30" s="873"/>
      <c r="I30" s="7"/>
      <c r="J30" s="14"/>
    </row>
    <row r="31" spans="1:10">
      <c r="A31" s="842">
        <f>'Salary Detail (5)'!A41</f>
        <v>0</v>
      </c>
      <c r="B31" s="6" t="e">
        <f t="array" ref="B31">INDEX('Salary Detail (5)'!$C41:$BT41,0,MATCH(1,('Salary Detail (5)'!$C$13:$BT$13='Budget Narrative (5)'!$B$3)*('Salary Detail (5)'!$C$74:$BT$74='Budget Narrative (5)'!$I$2),0))</f>
        <v>#N/A</v>
      </c>
      <c r="C31" s="235" t="e">
        <f t="array" ref="C31">INDEX('Salary Detail (5)'!$C41:$BT41,0,MATCH(1,('Salary Detail (5)'!$C$12:$BT$12="New")*('Salary Detail (5)'!$C$74:$BT$74='Budget Narrative (5)'!$I$2),0))</f>
        <v>#N/A</v>
      </c>
      <c r="D31" s="862"/>
      <c r="E31" s="10"/>
      <c r="F31" s="873"/>
      <c r="I31" s="7"/>
      <c r="J31" s="14"/>
    </row>
    <row r="32" spans="1:10">
      <c r="A32" s="842">
        <f>'Salary Detail (5)'!A42</f>
        <v>0</v>
      </c>
      <c r="B32" s="6" t="e">
        <f t="array" ref="B32">INDEX('Salary Detail (5)'!$C42:$BT42,0,MATCH(1,('Salary Detail (5)'!$C$13:$BT$13='Budget Narrative (5)'!$B$3)*('Salary Detail (5)'!$C$74:$BT$74='Budget Narrative (5)'!$I$2),0))</f>
        <v>#N/A</v>
      </c>
      <c r="C32" s="235" t="e">
        <f t="array" ref="C32">INDEX('Salary Detail (5)'!$C42:$BT42,0,MATCH(1,('Salary Detail (5)'!$C$12:$BT$12="New")*('Salary Detail (5)'!$C$74:$BT$74='Budget Narrative (5)'!$I$2),0))</f>
        <v>#N/A</v>
      </c>
      <c r="D32" s="862"/>
      <c r="E32" s="10"/>
      <c r="F32" s="873"/>
      <c r="I32" s="7"/>
      <c r="J32" s="14"/>
    </row>
    <row r="33" spans="1:10">
      <c r="A33" s="842">
        <f>'Salary Detail (5)'!A43</f>
        <v>0</v>
      </c>
      <c r="B33" s="6" t="e">
        <f t="array" ref="B33">INDEX('Salary Detail (5)'!$C43:$BT43,0,MATCH(1,('Salary Detail (5)'!$C$13:$BT$13='Budget Narrative (5)'!$B$3)*('Salary Detail (5)'!$C$74:$BT$74='Budget Narrative (5)'!$I$2),0))</f>
        <v>#N/A</v>
      </c>
      <c r="C33" s="235" t="e">
        <f t="array" ref="C33">INDEX('Salary Detail (5)'!$C43:$BT43,0,MATCH(1,('Salary Detail (5)'!$C$12:$BT$12="New")*('Salary Detail (5)'!$C$74:$BT$74='Budget Narrative (5)'!$I$2),0))</f>
        <v>#N/A</v>
      </c>
      <c r="D33" s="862"/>
      <c r="E33" s="10"/>
      <c r="F33" s="873"/>
      <c r="I33" s="7"/>
      <c r="J33" s="14"/>
    </row>
    <row r="34" spans="1:10">
      <c r="A34" s="842">
        <f>'Salary Detail (5)'!A44</f>
        <v>0</v>
      </c>
      <c r="B34" s="6" t="e">
        <f t="array" ref="B34">INDEX('Salary Detail (5)'!$C44:$BT44,0,MATCH(1,('Salary Detail (5)'!$C$13:$BT$13='Budget Narrative (5)'!$B$3)*('Salary Detail (5)'!$C$74:$BT$74='Budget Narrative (5)'!$I$2),0))</f>
        <v>#N/A</v>
      </c>
      <c r="C34" s="235" t="e">
        <f t="array" ref="C34">INDEX('Salary Detail (5)'!$C44:$BT44,0,MATCH(1,('Salary Detail (5)'!$C$12:$BT$12="New")*('Salary Detail (5)'!$C$74:$BT$74='Budget Narrative (5)'!$I$2),0))</f>
        <v>#N/A</v>
      </c>
      <c r="D34" s="862"/>
      <c r="E34" s="10"/>
      <c r="F34" s="873"/>
      <c r="I34" s="7"/>
      <c r="J34" s="14"/>
    </row>
    <row r="35" spans="1:10">
      <c r="A35" s="842">
        <f>'Salary Detail (5)'!A45</f>
        <v>0</v>
      </c>
      <c r="B35" s="6" t="e">
        <f t="array" ref="B35">INDEX('Salary Detail (5)'!$C45:$BT45,0,MATCH(1,('Salary Detail (5)'!$C$13:$BT$13='Budget Narrative (5)'!$B$3)*('Salary Detail (5)'!$C$74:$BT$74='Budget Narrative (5)'!$I$2),0))</f>
        <v>#N/A</v>
      </c>
      <c r="C35" s="235" t="e">
        <f t="array" ref="C35">INDEX('Salary Detail (5)'!$C45:$BT45,0,MATCH(1,('Salary Detail (5)'!$C$12:$BT$12="New")*('Salary Detail (5)'!$C$74:$BT$74='Budget Narrative (5)'!$I$2),0))</f>
        <v>#N/A</v>
      </c>
      <c r="D35" s="862"/>
      <c r="E35" s="10"/>
      <c r="F35" s="873"/>
      <c r="I35" s="7"/>
      <c r="J35" s="14"/>
    </row>
    <row r="36" spans="1:10">
      <c r="A36" s="842">
        <f>'Salary Detail (5)'!A46</f>
        <v>0</v>
      </c>
      <c r="B36" s="6" t="e">
        <f t="array" ref="B36">INDEX('Salary Detail (5)'!$C46:$BT46,0,MATCH(1,('Salary Detail (5)'!$C$13:$BT$13='Budget Narrative (5)'!$B$3)*('Salary Detail (5)'!$C$74:$BT$74='Budget Narrative (5)'!$I$2),0))</f>
        <v>#N/A</v>
      </c>
      <c r="C36" s="235" t="e">
        <f t="array" ref="C36">INDEX('Salary Detail (5)'!$C46:$BT46,0,MATCH(1,('Salary Detail (5)'!$C$12:$BT$12="New")*('Salary Detail (5)'!$C$74:$BT$74='Budget Narrative (5)'!$I$2),0))</f>
        <v>#N/A</v>
      </c>
      <c r="D36" s="862"/>
      <c r="E36" s="10"/>
      <c r="F36" s="873"/>
      <c r="I36" s="7"/>
      <c r="J36" s="14"/>
    </row>
    <row r="37" spans="1:10">
      <c r="A37" s="842">
        <f>'Salary Detail (5)'!A47</f>
        <v>0</v>
      </c>
      <c r="B37" s="6" t="e">
        <f t="array" ref="B37">INDEX('Salary Detail (5)'!$C47:$BT47,0,MATCH(1,('Salary Detail (5)'!$C$13:$BT$13='Budget Narrative (5)'!$B$3)*('Salary Detail (5)'!$C$74:$BT$74='Budget Narrative (5)'!$I$2),0))</f>
        <v>#N/A</v>
      </c>
      <c r="C37" s="235" t="e">
        <f t="array" ref="C37">INDEX('Salary Detail (5)'!$C47:$BT47,0,MATCH(1,('Salary Detail (5)'!$C$12:$BT$12="New")*('Salary Detail (5)'!$C$74:$BT$74='Budget Narrative (5)'!$I$2),0))</f>
        <v>#N/A</v>
      </c>
      <c r="D37" s="862"/>
      <c r="E37" s="10"/>
      <c r="F37" s="873"/>
      <c r="I37" s="7"/>
      <c r="J37" s="14"/>
    </row>
    <row r="38" spans="1:10">
      <c r="A38" s="842">
        <f>'Salary Detail (5)'!A48</f>
        <v>0</v>
      </c>
      <c r="B38" s="6" t="e">
        <f t="array" ref="B38">INDEX('Salary Detail (5)'!$C48:$BT48,0,MATCH(1,('Salary Detail (5)'!$C$13:$BT$13='Budget Narrative (5)'!$B$3)*('Salary Detail (5)'!$C$74:$BT$74='Budget Narrative (5)'!$I$2),0))</f>
        <v>#N/A</v>
      </c>
      <c r="C38" s="235" t="e">
        <f t="array" ref="C38">INDEX('Salary Detail (5)'!$C48:$BT48,0,MATCH(1,('Salary Detail (5)'!$C$12:$BT$12="New")*('Salary Detail (5)'!$C$74:$BT$74='Budget Narrative (5)'!$I$2),0))</f>
        <v>#N/A</v>
      </c>
      <c r="D38" s="862"/>
      <c r="E38" s="10"/>
      <c r="F38" s="873"/>
      <c r="I38" s="7"/>
      <c r="J38" s="14"/>
    </row>
    <row r="39" spans="1:10">
      <c r="A39" s="842">
        <f>'Salary Detail (5)'!A49</f>
        <v>0</v>
      </c>
      <c r="B39" s="6" t="e">
        <f t="array" ref="B39">INDEX('Salary Detail (5)'!$C49:$BT49,0,MATCH(1,('Salary Detail (5)'!$C$13:$BT$13='Budget Narrative (5)'!$B$3)*('Salary Detail (5)'!$C$74:$BT$74='Budget Narrative (5)'!$I$2),0))</f>
        <v>#N/A</v>
      </c>
      <c r="C39" s="235" t="e">
        <f t="array" ref="C39">INDEX('Salary Detail (5)'!$C49:$BT49,0,MATCH(1,('Salary Detail (5)'!$C$12:$BT$12="New")*('Salary Detail (5)'!$C$74:$BT$74='Budget Narrative (5)'!$I$2),0))</f>
        <v>#N/A</v>
      </c>
      <c r="D39" s="862"/>
      <c r="E39" s="10"/>
      <c r="F39" s="873"/>
      <c r="I39" s="7"/>
      <c r="J39" s="14"/>
    </row>
    <row r="40" spans="1:10">
      <c r="A40" s="842">
        <f>'Salary Detail (5)'!A50</f>
        <v>0</v>
      </c>
      <c r="B40" s="6" t="e">
        <f t="array" ref="B40">INDEX('Salary Detail (5)'!$C50:$BT50,0,MATCH(1,('Salary Detail (5)'!$C$13:$BT$13='Budget Narrative (5)'!$B$3)*('Salary Detail (5)'!$C$74:$BT$74='Budget Narrative (5)'!$I$2),0))</f>
        <v>#N/A</v>
      </c>
      <c r="C40" s="235" t="e">
        <f t="array" ref="C40">INDEX('Salary Detail (5)'!$C50:$BT50,0,MATCH(1,('Salary Detail (5)'!$C$12:$BT$12="New")*('Salary Detail (5)'!$C$74:$BT$74='Budget Narrative (5)'!$I$2),0))</f>
        <v>#N/A</v>
      </c>
      <c r="D40" s="862"/>
      <c r="E40" s="3"/>
      <c r="F40" s="873"/>
    </row>
    <row r="41" spans="1:10">
      <c r="A41" s="842">
        <f>'Salary Detail (5)'!A51</f>
        <v>0</v>
      </c>
      <c r="B41" s="6" t="e">
        <f t="array" ref="B41">INDEX('Salary Detail (5)'!$C51:$BT51,0,MATCH(1,('Salary Detail (5)'!$C$13:$BT$13='Budget Narrative (5)'!$B$3)*('Salary Detail (5)'!$C$74:$BT$74='Budget Narrative (5)'!$I$2),0))</f>
        <v>#N/A</v>
      </c>
      <c r="C41" s="235" t="e">
        <f t="array" ref="C41">INDEX('Salary Detail (5)'!$C51:$BT51,0,MATCH(1,('Salary Detail (5)'!$C$12:$BT$12="New")*('Salary Detail (5)'!$C$74:$BT$74='Budget Narrative (5)'!$I$2),0))</f>
        <v>#N/A</v>
      </c>
      <c r="D41" s="862"/>
      <c r="E41" s="3"/>
      <c r="F41" s="873"/>
    </row>
    <row r="42" spans="1:10" ht="15.6" customHeight="1">
      <c r="A42" s="842">
        <f>'Salary Detail (5)'!A52</f>
        <v>0</v>
      </c>
      <c r="B42" s="6" t="e">
        <f t="array" ref="B42">INDEX('Salary Detail (5)'!$C52:$BT52,0,MATCH(1,('Salary Detail (5)'!$C$13:$BT$13='Budget Narrative (5)'!$B$3)*('Salary Detail (5)'!$C$74:$BT$74='Budget Narrative (5)'!$I$2),0))</f>
        <v>#N/A</v>
      </c>
      <c r="C42" s="235" t="e">
        <f t="array" ref="C42">INDEX('Salary Detail (5)'!$C52:$BT52,0,MATCH(1,('Salary Detail (5)'!$C$12:$BT$12="New")*('Salary Detail (5)'!$C$74:$BT$74='Budget Narrative (5)'!$I$2),0))</f>
        <v>#N/A</v>
      </c>
      <c r="D42" s="862"/>
      <c r="E42" s="10"/>
      <c r="F42" s="873"/>
      <c r="I42" s="7"/>
      <c r="J42" s="14"/>
    </row>
    <row r="43" spans="1:10" ht="15.6" customHeight="1">
      <c r="A43" s="842">
        <f>'Salary Detail (5)'!A53</f>
        <v>0</v>
      </c>
      <c r="B43" s="6" t="e">
        <f t="array" ref="B43">INDEX('Salary Detail (5)'!$C53:$BT53,0,MATCH(1,('Salary Detail (5)'!$C$13:$BT$13='Budget Narrative (5)'!$B$3)*('Salary Detail (5)'!$C$74:$BT$74='Budget Narrative (5)'!$I$2),0))</f>
        <v>#N/A</v>
      </c>
      <c r="C43" s="235" t="e">
        <f t="array" ref="C43">INDEX('Salary Detail (5)'!$C53:$BT53,0,MATCH(1,('Salary Detail (5)'!$C$12:$BT$12="New")*('Salary Detail (5)'!$C$74:$BT$74='Budget Narrative (5)'!$I$2),0))</f>
        <v>#N/A</v>
      </c>
      <c r="D43" s="862"/>
      <c r="E43" s="10"/>
      <c r="F43" s="873"/>
      <c r="I43" s="7"/>
      <c r="J43" s="14"/>
    </row>
    <row r="44" spans="1:10" ht="15.6" customHeight="1">
      <c r="A44" s="842">
        <f>'Salary Detail (5)'!A54</f>
        <v>0</v>
      </c>
      <c r="B44" s="6" t="e">
        <f t="array" ref="B44">INDEX('Salary Detail (5)'!$C54:$BT54,0,MATCH(1,('Salary Detail (5)'!$C$13:$BT$13='Budget Narrative (5)'!$B$3)*('Salary Detail (5)'!$C$74:$BT$74='Budget Narrative (5)'!$I$2),0))</f>
        <v>#N/A</v>
      </c>
      <c r="C44" s="235" t="e">
        <f t="array" ref="C44">INDEX('Salary Detail (5)'!$C54:$BT54,0,MATCH(1,('Salary Detail (5)'!$C$12:$BT$12="New")*('Salary Detail (5)'!$C$74:$BT$74='Budget Narrative (5)'!$I$2),0))</f>
        <v>#N/A</v>
      </c>
      <c r="D44" s="862"/>
      <c r="E44" s="10"/>
      <c r="F44" s="873"/>
      <c r="I44" s="7"/>
      <c r="J44" s="14"/>
    </row>
    <row r="45" spans="1:10" ht="15.6" customHeight="1">
      <c r="A45" s="846">
        <f>'Salary Detail (5)'!A55</f>
        <v>0</v>
      </c>
      <c r="B45" s="6" t="e">
        <f t="array" ref="B45">INDEX('Salary Detail (5)'!$C55:$BT55,0,MATCH(1,('Salary Detail (5)'!$C$13:$BT$13='Budget Narrative (5)'!$B$3)*('Salary Detail (5)'!$C$74:$BT$74='Budget Narrative (5)'!$I$2),0))</f>
        <v>#N/A</v>
      </c>
      <c r="C45" s="235" t="e">
        <f t="array" ref="C45">INDEX('Salary Detail (5)'!$C55:$BT55,0,MATCH(1,('Salary Detail (5)'!$C$12:$BT$12="New")*('Salary Detail (5)'!$C$74:$BT$74='Budget Narrative (5)'!$I$2),0))</f>
        <v>#N/A</v>
      </c>
      <c r="D45" s="863"/>
      <c r="E45" s="212"/>
      <c r="F45" s="873"/>
      <c r="I45" s="7"/>
      <c r="J45" s="14"/>
    </row>
    <row r="46" spans="1:10" ht="15.6" customHeight="1">
      <c r="A46" s="846" t="s">
        <v>377</v>
      </c>
      <c r="B46" s="251" t="e">
        <f>SUM(B4:B45)</f>
        <v>#N/A</v>
      </c>
      <c r="C46" s="216" t="e">
        <f>SUM(C4:C45)</f>
        <v>#N/A</v>
      </c>
      <c r="D46" s="211"/>
      <c r="E46" s="212"/>
      <c r="F46" s="873"/>
      <c r="I46" s="7"/>
      <c r="J46" s="14"/>
    </row>
    <row r="47" spans="1:10" ht="26.25" thickBot="1">
      <c r="A47" s="256" t="s">
        <v>378</v>
      </c>
      <c r="B47" s="787" t="e">
        <f>C47/C46</f>
        <v>#N/A</v>
      </c>
      <c r="C47" s="258" t="e">
        <f t="array" ref="C47">INDEX('Salary Detail (5)'!$C60:$BT60,0,MATCH(1,('Salary Detail (5)'!$C$12:$BT$12="New")*('Salary Detail (5)'!$C$74:$BT$74='Budget Narrative (5)'!$I$2),0))</f>
        <v>#N/A</v>
      </c>
      <c r="D47" s="259" t="s">
        <v>379</v>
      </c>
      <c r="E47" s="260"/>
      <c r="F47" s="874"/>
      <c r="G47" s="918"/>
      <c r="I47" s="7"/>
      <c r="J47" s="4"/>
    </row>
    <row r="48" spans="1:10" ht="13.5" thickBot="1">
      <c r="A48" s="281" t="s">
        <v>380</v>
      </c>
      <c r="B48" s="282"/>
      <c r="C48" s="283" t="e">
        <f>C46+C47</f>
        <v>#N/A</v>
      </c>
      <c r="E48" s="10"/>
      <c r="F48" s="10"/>
      <c r="G48" s="918"/>
      <c r="I48" s="7"/>
      <c r="J48" s="4"/>
    </row>
    <row r="49" spans="1:10" ht="13.5" thickBot="1">
      <c r="A49" s="10"/>
      <c r="B49" s="12"/>
      <c r="C49" s="215"/>
      <c r="E49" s="10"/>
      <c r="F49" s="10"/>
      <c r="G49" s="918"/>
      <c r="I49" s="7"/>
      <c r="J49" s="4"/>
    </row>
    <row r="50" spans="1:10" s="4" customFormat="1" ht="39" customHeight="1">
      <c r="A50" s="1408" t="s">
        <v>326</v>
      </c>
      <c r="B50" s="1409"/>
      <c r="C50" s="254" t="s">
        <v>349</v>
      </c>
      <c r="D50" s="253" t="s">
        <v>374</v>
      </c>
      <c r="E50" s="255" t="s">
        <v>375</v>
      </c>
      <c r="F50" s="239"/>
      <c r="G50" s="917"/>
      <c r="H50" s="917"/>
    </row>
    <row r="51" spans="1:10">
      <c r="A51" s="1421" t="str">
        <f>'Operating Detail (5)'!A14</f>
        <v>Rental of Property</v>
      </c>
      <c r="B51" s="1422"/>
      <c r="C51" s="291" t="e">
        <f t="array" ref="C51">INDEX('Operating Detail (5)'!$C14:$AF14,0,MATCH(1,('Operating Detail (5)'!$C$12:$AF$12="New")*('Operating Detail (5)'!$C$121:$AF$121='Budget Narrative (5)'!$I$2),0))</f>
        <v>#N/A</v>
      </c>
      <c r="D51" s="866"/>
      <c r="E51" s="867"/>
      <c r="F51" s="843"/>
      <c r="I51" s="11"/>
      <c r="J51" s="4"/>
    </row>
    <row r="52" spans="1:10">
      <c r="A52" s="1421" t="str">
        <f>'Operating Detail (5)'!A15</f>
        <v xml:space="preserve">Utilities(Elec, Water, Gas, Phone, Scavenger) </v>
      </c>
      <c r="B52" s="1422"/>
      <c r="C52" s="291" t="e">
        <f t="array" ref="C52">INDEX('Operating Detail (5)'!$C15:$AF15,0,MATCH(1,('Operating Detail (5)'!$C$12:$AF$12="New")*('Operating Detail (5)'!$C$121:$AF$121='Budget Narrative (5)'!$I$2),0))</f>
        <v>#N/A</v>
      </c>
      <c r="D52" s="866"/>
      <c r="E52" s="868"/>
      <c r="F52" s="843"/>
      <c r="I52" s="11"/>
      <c r="J52" s="4"/>
    </row>
    <row r="53" spans="1:10">
      <c r="A53" s="1421" t="str">
        <f>'Operating Detail (5)'!A16</f>
        <v>Office Supplies, Postage</v>
      </c>
      <c r="B53" s="1422"/>
      <c r="C53" s="291" t="e">
        <f t="array" ref="C53">INDEX('Operating Detail (5)'!$C16:$AF16,0,MATCH(1,('Operating Detail (5)'!$C$12:$AF$12="New")*('Operating Detail (5)'!$C$121:$AF$121='Budget Narrative (5)'!$I$2),0))</f>
        <v>#N/A</v>
      </c>
      <c r="D53" s="866"/>
      <c r="E53" s="869"/>
      <c r="F53" s="843"/>
      <c r="I53" s="7"/>
      <c r="J53" s="14"/>
    </row>
    <row r="54" spans="1:10">
      <c r="A54" s="1421" t="str">
        <f>'Operating Detail (5)'!A17</f>
        <v>Building Maintenance Supplies and Repair</v>
      </c>
      <c r="B54" s="1422"/>
      <c r="C54" s="291" t="e">
        <f t="array" ref="C54">INDEX('Operating Detail (5)'!$C17:$AF17,0,MATCH(1,('Operating Detail (5)'!$C$12:$AF$12="New")*('Operating Detail (5)'!$C$121:$AF$121='Budget Narrative (5)'!$I$2),0))</f>
        <v>#N/A</v>
      </c>
      <c r="D54" s="866"/>
      <c r="E54" s="868"/>
      <c r="F54" s="843"/>
      <c r="I54" s="7"/>
      <c r="J54" s="14"/>
    </row>
    <row r="55" spans="1:10">
      <c r="A55" s="1421" t="str">
        <f>'Operating Detail (5)'!A18</f>
        <v>Printing and Reproduction</v>
      </c>
      <c r="B55" s="1422"/>
      <c r="C55" s="291" t="e">
        <f t="array" ref="C55">INDEX('Operating Detail (5)'!$C18:$AF18,0,MATCH(1,('Operating Detail (5)'!$C$12:$AF$12="New")*('Operating Detail (5)'!$C$121:$AF$121='Budget Narrative (5)'!$I$2),0))</f>
        <v>#N/A</v>
      </c>
      <c r="D55" s="866"/>
      <c r="E55" s="868"/>
      <c r="F55" s="843"/>
      <c r="I55" s="11"/>
      <c r="J55" s="14"/>
    </row>
    <row r="56" spans="1:10">
      <c r="A56" s="1421" t="str">
        <f>'Operating Detail (5)'!A19</f>
        <v>Insurance</v>
      </c>
      <c r="B56" s="1422"/>
      <c r="C56" s="291" t="e">
        <f t="array" ref="C56">INDEX('Operating Detail (5)'!$C19:$AF19,0,MATCH(1,('Operating Detail (5)'!$C$12:$AF$12="New")*('Operating Detail (5)'!$C$121:$AF$121='Budget Narrative (5)'!$I$2),0))</f>
        <v>#N/A</v>
      </c>
      <c r="D56" s="866"/>
      <c r="E56" s="868"/>
      <c r="F56" s="843"/>
      <c r="I56" s="11"/>
      <c r="J56" s="14"/>
    </row>
    <row r="57" spans="1:10">
      <c r="A57" s="1421" t="s">
        <v>422</v>
      </c>
      <c r="B57" s="1422"/>
      <c r="C57" s="291" t="e">
        <f t="array" ref="C57">INDEX('Operating Detail (5)'!$C20:$AF20,0,MATCH(1,('Operating Detail (5)'!$C$12:$AF$12="New")*('Operating Detail (5)'!$C$121:$AF$121='Budget Narrative (5)'!$I$2),0))</f>
        <v>#N/A</v>
      </c>
      <c r="D57" s="866"/>
      <c r="E57" s="868"/>
      <c r="F57" s="843"/>
      <c r="I57" s="11"/>
      <c r="J57" s="14"/>
    </row>
    <row r="58" spans="1:10">
      <c r="A58" s="1421" t="str">
        <f>'Operating Detail (5)'!A21</f>
        <v>Staff Travel-(Local &amp; Out of Town)</v>
      </c>
      <c r="B58" s="1422"/>
      <c r="C58" s="291" t="e">
        <f t="array" ref="C58">INDEX('Operating Detail (5)'!$C21:$AF21,0,MATCH(1,('Operating Detail (5)'!$C$12:$AF$12="New")*('Operating Detail (5)'!$C$121:$AF$121='Budget Narrative (5)'!$I$2),0))</f>
        <v>#N/A</v>
      </c>
      <c r="D58" s="866"/>
      <c r="E58" s="868"/>
      <c r="F58" s="843"/>
      <c r="I58" s="11"/>
      <c r="J58" s="14"/>
    </row>
    <row r="59" spans="1:10">
      <c r="A59" s="1421" t="str">
        <f>'Operating Detail (5)'!A22</f>
        <v>Rental of Equipment</v>
      </c>
      <c r="B59" s="1422"/>
      <c r="C59" s="291" t="e">
        <f t="array" ref="C59">INDEX('Operating Detail (5)'!$C22:$AF22,0,MATCH(1,('Operating Detail (5)'!$C$12:$AF$12="New")*('Operating Detail (5)'!$C$121:$AF$121='Budget Narrative (5)'!$I$2),0))</f>
        <v>#N/A</v>
      </c>
      <c r="D59" s="866"/>
      <c r="E59" s="868"/>
      <c r="F59" s="843"/>
      <c r="I59" s="11"/>
      <c r="J59" s="14"/>
    </row>
    <row r="60" spans="1:10">
      <c r="A60" s="1398">
        <f>'Operating Detail (5)'!A23</f>
        <v>0</v>
      </c>
      <c r="B60" s="1396"/>
      <c r="C60" s="291" t="e">
        <f t="array" ref="C60">INDEX('Operating Detail (5)'!$C23:$AF23,0,MATCH(1,('Operating Detail (5)'!$C$12:$AF$12="New")*('Operating Detail (5)'!$C$121:$AF$121='Budget Narrative (5)'!$I$2),0))</f>
        <v>#N/A</v>
      </c>
      <c r="D60" s="866"/>
      <c r="E60" s="868"/>
      <c r="F60" s="843"/>
      <c r="I60" s="11"/>
      <c r="J60" s="14"/>
    </row>
    <row r="61" spans="1:10">
      <c r="A61" s="1398">
        <f>'Operating Detail (5)'!A24</f>
        <v>0</v>
      </c>
      <c r="B61" s="1396"/>
      <c r="C61" s="291" t="e">
        <f t="array" ref="C61">INDEX('Operating Detail (5)'!$C24:$AF24,0,MATCH(1,('Operating Detail (5)'!$C$12:$AF$12="New")*('Operating Detail (5)'!$C$121:$AF$121='Budget Narrative (5)'!$I$2),0))</f>
        <v>#N/A</v>
      </c>
      <c r="D61" s="866"/>
      <c r="E61" s="868"/>
      <c r="F61" s="843"/>
      <c r="I61" s="7"/>
      <c r="J61" s="14"/>
    </row>
    <row r="62" spans="1:10">
      <c r="A62" s="1398">
        <f>'Operating Detail (5)'!A25</f>
        <v>0</v>
      </c>
      <c r="B62" s="1396"/>
      <c r="C62" s="291" t="e">
        <f t="array" ref="C62">INDEX('Operating Detail (5)'!$C25:$AF25,0,MATCH(1,('Operating Detail (5)'!$C$12:$AF$12="New")*('Operating Detail (5)'!$C$121:$AF$121='Budget Narrative (5)'!$I$2),0))</f>
        <v>#N/A</v>
      </c>
      <c r="D62" s="866"/>
      <c r="E62" s="868"/>
      <c r="F62" s="843"/>
      <c r="I62" s="7"/>
      <c r="J62" s="14"/>
    </row>
    <row r="63" spans="1:10">
      <c r="A63" s="1398">
        <f>'Operating Detail (5)'!A26</f>
        <v>0</v>
      </c>
      <c r="B63" s="1396"/>
      <c r="C63" s="291" t="e">
        <f t="array" ref="C63">INDEX('Operating Detail (5)'!$C26:$AF26,0,MATCH(1,('Operating Detail (5)'!$C$12:$AF$12="New")*('Operating Detail (5)'!$C$121:$AF$121='Budget Narrative (5)'!$I$2),0))</f>
        <v>#N/A</v>
      </c>
      <c r="D63" s="866"/>
      <c r="E63" s="868"/>
      <c r="F63" s="843"/>
      <c r="I63" s="7"/>
      <c r="J63" s="14"/>
    </row>
    <row r="64" spans="1:10">
      <c r="A64" s="1398">
        <f>'Operating Detail (5)'!A27</f>
        <v>0</v>
      </c>
      <c r="B64" s="1396"/>
      <c r="C64" s="291" t="e">
        <f t="array" ref="C64">INDEX('Operating Detail (5)'!$C27:$AF27,0,MATCH(1,('Operating Detail (5)'!$C$12:$AF$12="New")*('Operating Detail (5)'!$C$121:$AF$121='Budget Narrative (5)'!$I$2),0))</f>
        <v>#N/A</v>
      </c>
      <c r="D64" s="866"/>
      <c r="E64" s="868"/>
      <c r="F64" s="843"/>
      <c r="I64" s="7"/>
      <c r="J64" s="14"/>
    </row>
    <row r="65" spans="1:10">
      <c r="A65" s="1398">
        <f>'Operating Detail (5)'!A28</f>
        <v>0</v>
      </c>
      <c r="B65" s="1396"/>
      <c r="C65" s="291" t="e">
        <f t="array" ref="C65">INDEX('Operating Detail (5)'!$C28:$AF28,0,MATCH(1,('Operating Detail (5)'!$C$12:$AF$12="New")*('Operating Detail (5)'!$C$121:$AF$121='Budget Narrative (5)'!$I$2),0))</f>
        <v>#N/A</v>
      </c>
      <c r="D65" s="866"/>
      <c r="E65" s="868"/>
      <c r="F65" s="843"/>
    </row>
    <row r="66" spans="1:10">
      <c r="A66" s="1398">
        <f>'Operating Detail (5)'!A29</f>
        <v>0</v>
      </c>
      <c r="B66" s="1396"/>
      <c r="C66" s="291" t="e">
        <f t="array" ref="C66">INDEX('Operating Detail (5)'!$C29:$AF29,0,MATCH(1,('Operating Detail (5)'!$C$12:$AF$12="New")*('Operating Detail (5)'!$C$121:$AF$121='Budget Narrative (5)'!$I$2),0))</f>
        <v>#N/A</v>
      </c>
      <c r="D66" s="866"/>
      <c r="E66" s="868"/>
      <c r="F66" s="843"/>
      <c r="I66" s="7"/>
      <c r="J66" s="14"/>
    </row>
    <row r="67" spans="1:10">
      <c r="A67" s="1398">
        <f>'Operating Detail (5)'!A30</f>
        <v>0</v>
      </c>
      <c r="B67" s="1396"/>
      <c r="C67" s="291" t="e">
        <f t="array" ref="C67">INDEX('Operating Detail (5)'!$C30:$AF30,0,MATCH(1,('Operating Detail (5)'!$C$12:$AF$12="New")*('Operating Detail (5)'!$C$121:$AF$121='Budget Narrative (5)'!$I$2),0))</f>
        <v>#N/A</v>
      </c>
      <c r="D67" s="866"/>
      <c r="E67" s="868"/>
      <c r="F67" s="843"/>
      <c r="I67" s="7"/>
      <c r="J67" s="14"/>
    </row>
    <row r="68" spans="1:10">
      <c r="A68" s="1398">
        <f>'Operating Detail (5)'!A31</f>
        <v>0</v>
      </c>
      <c r="B68" s="1396"/>
      <c r="C68" s="291" t="e">
        <f t="array" ref="C68">INDEX('Operating Detail (5)'!$C31:$AF31,0,MATCH(1,('Operating Detail (5)'!$C$12:$AF$12="New")*('Operating Detail (5)'!$C$121:$AF$121='Budget Narrative (5)'!$I$2),0))</f>
        <v>#N/A</v>
      </c>
      <c r="D68" s="866"/>
      <c r="E68" s="868"/>
      <c r="F68" s="843"/>
      <c r="I68" s="7"/>
      <c r="J68" s="14"/>
    </row>
    <row r="69" spans="1:10">
      <c r="A69" s="1398">
        <f>'Operating Detail (5)'!A32</f>
        <v>0</v>
      </c>
      <c r="B69" s="1396"/>
      <c r="C69" s="291" t="e">
        <f t="array" ref="C69">INDEX('Operating Detail (5)'!$C32:$AF32,0,MATCH(1,('Operating Detail (5)'!$C$12:$AF$12="New")*('Operating Detail (5)'!$C$121:$AF$121='Budget Narrative (5)'!$I$2),0))</f>
        <v>#N/A</v>
      </c>
      <c r="D69" s="866"/>
      <c r="E69" s="868"/>
      <c r="F69" s="843"/>
      <c r="I69" s="7"/>
    </row>
    <row r="70" spans="1:10">
      <c r="A70" s="1398">
        <f>'Operating Detail (5)'!A33</f>
        <v>0</v>
      </c>
      <c r="B70" s="1396"/>
      <c r="C70" s="291" t="e">
        <f t="array" ref="C70">INDEX('Operating Detail (5)'!$C33:$AF33,0,MATCH(1,('Operating Detail (5)'!$C$12:$AF$12="New")*('Operating Detail (5)'!$C$121:$AF$121='Budget Narrative (5)'!$I$2),0))</f>
        <v>#N/A</v>
      </c>
      <c r="D70" s="866"/>
      <c r="E70" s="868"/>
      <c r="F70" s="843"/>
      <c r="I70" s="7"/>
      <c r="J70" s="14"/>
    </row>
    <row r="71" spans="1:10">
      <c r="A71" s="1398">
        <f>'Operating Detail (5)'!A34</f>
        <v>0</v>
      </c>
      <c r="B71" s="1396"/>
      <c r="C71" s="291" t="e">
        <f t="array" ref="C71">INDEX('Operating Detail (5)'!$C34:$AF34,0,MATCH(1,('Operating Detail (5)'!$C$12:$AF$12="New")*('Operating Detail (5)'!$C$121:$AF$121='Budget Narrative (5)'!$I$2),0))</f>
        <v>#N/A</v>
      </c>
      <c r="D71" s="866"/>
      <c r="E71" s="868"/>
      <c r="F71" s="843"/>
      <c r="I71" s="7"/>
      <c r="J71" s="14"/>
    </row>
    <row r="72" spans="1:10">
      <c r="A72" s="1398">
        <f>'Operating Detail (5)'!A35</f>
        <v>0</v>
      </c>
      <c r="B72" s="1396"/>
      <c r="C72" s="291" t="e">
        <f t="array" ref="C72">INDEX('Operating Detail (5)'!$C35:$AF35,0,MATCH(1,('Operating Detail (5)'!$C$12:$AF$12="New")*('Operating Detail (5)'!$C$121:$AF$121='Budget Narrative (5)'!$I$2),0))</f>
        <v>#N/A</v>
      </c>
      <c r="D72" s="866"/>
      <c r="E72" s="868"/>
      <c r="F72" s="843"/>
      <c r="I72" s="7"/>
      <c r="J72" s="14"/>
    </row>
    <row r="73" spans="1:10">
      <c r="A73" s="1398">
        <f>'Operating Detail (5)'!A36</f>
        <v>0</v>
      </c>
      <c r="B73" s="1396"/>
      <c r="C73" s="291" t="e">
        <f t="array" ref="C73">INDEX('Operating Detail (5)'!$C36:$AF36,0,MATCH(1,('Operating Detail (5)'!$C$12:$AF$12="New")*('Operating Detail (5)'!$C$121:$AF$121='Budget Narrative (5)'!$I$2),0))</f>
        <v>#N/A</v>
      </c>
      <c r="D73" s="866"/>
      <c r="E73" s="868"/>
      <c r="F73" s="843"/>
    </row>
    <row r="74" spans="1:10">
      <c r="A74" s="1398">
        <f>'Operating Detail (5)'!A37</f>
        <v>0</v>
      </c>
      <c r="B74" s="1396"/>
      <c r="C74" s="291" t="e">
        <f t="array" ref="C74">INDEX('Operating Detail (5)'!$C37:$AF37,0,MATCH(1,('Operating Detail (5)'!$C$12:$AF$12="New")*('Operating Detail (5)'!$C$121:$AF$121='Budget Narrative (5)'!$I$2),0))</f>
        <v>#N/A</v>
      </c>
      <c r="D74" s="866"/>
      <c r="E74" s="868"/>
      <c r="F74" s="843"/>
      <c r="I74" s="7"/>
      <c r="J74" s="4"/>
    </row>
    <row r="75" spans="1:10">
      <c r="A75" s="1398">
        <f>'Operating Detail (5)'!A38</f>
        <v>0</v>
      </c>
      <c r="B75" s="1396"/>
      <c r="C75" s="291" t="e">
        <f t="array" ref="C75">INDEX('Operating Detail (5)'!$C38:$AF38,0,MATCH(1,('Operating Detail (5)'!$C$12:$AF$12="New")*('Operating Detail (5)'!$C$121:$AF$121='Budget Narrative (5)'!$I$2),0))</f>
        <v>#N/A</v>
      </c>
      <c r="D75" s="866"/>
      <c r="E75" s="868"/>
      <c r="F75" s="843"/>
      <c r="I75" s="7"/>
      <c r="J75" s="4"/>
    </row>
    <row r="76" spans="1:10">
      <c r="A76" s="1398">
        <f>'Operating Detail (5)'!A39</f>
        <v>0</v>
      </c>
      <c r="B76" s="1396"/>
      <c r="C76" s="291" t="e">
        <f t="array" ref="C76">INDEX('Operating Detail (5)'!$C39:$AF39,0,MATCH(1,('Operating Detail (5)'!$C$12:$AF$12="New")*('Operating Detail (5)'!$C$121:$AF$121='Budget Narrative (5)'!$I$2),0))</f>
        <v>#N/A</v>
      </c>
      <c r="D76" s="866"/>
      <c r="E76" s="868"/>
      <c r="F76" s="843"/>
      <c r="I76" s="7"/>
      <c r="J76" s="4"/>
    </row>
    <row r="77" spans="1:10">
      <c r="A77" s="1398">
        <f>'Operating Detail (5)'!A40</f>
        <v>0</v>
      </c>
      <c r="B77" s="1396"/>
      <c r="C77" s="291" t="e">
        <f t="array" ref="C77">INDEX('Operating Detail (5)'!$C40:$AF40,0,MATCH(1,('Operating Detail (5)'!$C$12:$AF$12="New")*('Operating Detail (5)'!$C$121:$AF$121='Budget Narrative (5)'!$I$2),0))</f>
        <v>#N/A</v>
      </c>
      <c r="D77" s="866"/>
      <c r="E77" s="868"/>
      <c r="F77" s="843"/>
    </row>
    <row r="78" spans="1:10">
      <c r="A78" s="1398">
        <f>'Operating Detail (5)'!A41</f>
        <v>0</v>
      </c>
      <c r="B78" s="1396"/>
      <c r="C78" s="291" t="e">
        <f t="array" ref="C78">INDEX('Operating Detail (5)'!$C41:$AF41,0,MATCH(1,('Operating Detail (5)'!$C$12:$AF$12="New")*('Operating Detail (5)'!$C$121:$AF$121='Budget Narrative (5)'!$I$2),0))</f>
        <v>#N/A</v>
      </c>
      <c r="D78" s="866"/>
      <c r="E78" s="868"/>
      <c r="F78" s="843"/>
      <c r="I78" s="7"/>
      <c r="J78" s="14"/>
    </row>
    <row r="79" spans="1:10">
      <c r="A79" s="1398">
        <f>'Operating Detail (5)'!A42</f>
        <v>0</v>
      </c>
      <c r="B79" s="1396"/>
      <c r="C79" s="291" t="e">
        <f t="array" ref="C79">INDEX('Operating Detail (5)'!$C42:$AF42,0,MATCH(1,('Operating Detail (5)'!$C$12:$AF$12="New")*('Operating Detail (5)'!$C$121:$AF$121='Budget Narrative (5)'!$I$2),0))</f>
        <v>#N/A</v>
      </c>
      <c r="D79" s="866"/>
      <c r="E79" s="868"/>
      <c r="F79" s="843"/>
      <c r="I79" s="7"/>
      <c r="J79" s="14"/>
    </row>
    <row r="80" spans="1:10">
      <c r="A80" s="1398">
        <f>'Operating Detail (5)'!A43</f>
        <v>0</v>
      </c>
      <c r="B80" s="1396"/>
      <c r="C80" s="291" t="e">
        <f t="array" ref="C80">INDEX('Operating Detail (5)'!$C43:$AF43,0,MATCH(1,('Operating Detail (5)'!$C$12:$AF$12="New")*('Operating Detail (5)'!$C$121:$AF$121='Budget Narrative (5)'!$I$2),0))</f>
        <v>#N/A</v>
      </c>
      <c r="D80" s="866"/>
      <c r="E80" s="868"/>
      <c r="F80" s="843"/>
      <c r="I80" s="7"/>
      <c r="J80" s="14"/>
    </row>
    <row r="81" spans="1:10">
      <c r="A81" s="1398">
        <f>'Operating Detail (5)'!A44</f>
        <v>0</v>
      </c>
      <c r="B81" s="1396"/>
      <c r="C81" s="291" t="e">
        <f t="array" ref="C81">INDEX('Operating Detail (5)'!$C44:$AF44,0,MATCH(1,('Operating Detail (5)'!$C$12:$AF$12="New")*('Operating Detail (5)'!$C$121:$AF$121='Budget Narrative (5)'!$I$2),0))</f>
        <v>#N/A</v>
      </c>
      <c r="D81" s="866"/>
      <c r="E81" s="868"/>
      <c r="F81" s="843"/>
      <c r="I81" s="7"/>
      <c r="J81" s="14"/>
    </row>
    <row r="82" spans="1:10">
      <c r="A82" s="1398">
        <f>'Operating Detail (5)'!A45</f>
        <v>0</v>
      </c>
      <c r="B82" s="1396"/>
      <c r="C82" s="291" t="e">
        <f t="array" ref="C82">INDEX('Operating Detail (5)'!$C45:$AF45,0,MATCH(1,('Operating Detail (5)'!$C$12:$AF$12="New")*('Operating Detail (5)'!$C$121:$AF$121='Budget Narrative (5)'!$I$2),0))</f>
        <v>#N/A</v>
      </c>
      <c r="D82" s="866"/>
      <c r="E82" s="868"/>
      <c r="F82" s="843"/>
      <c r="I82" s="7"/>
      <c r="J82" s="14"/>
    </row>
    <row r="83" spans="1:10">
      <c r="A83" s="1398">
        <f>'Operating Detail (5)'!A46</f>
        <v>0</v>
      </c>
      <c r="B83" s="1396"/>
      <c r="C83" s="291" t="e">
        <f t="array" ref="C83">INDEX('Operating Detail (5)'!$C46:$AF46,0,MATCH(1,('Operating Detail (5)'!$C$12:$AF$12="New")*('Operating Detail (5)'!$C$121:$AF$121='Budget Narrative (5)'!$I$2),0))</f>
        <v>#N/A</v>
      </c>
      <c r="D83" s="866"/>
      <c r="E83" s="868"/>
      <c r="F83" s="843"/>
      <c r="I83" s="7"/>
      <c r="J83" s="14"/>
    </row>
    <row r="84" spans="1:10">
      <c r="A84" s="1398">
        <f>'Operating Detail (5)'!A47</f>
        <v>0</v>
      </c>
      <c r="B84" s="1396"/>
      <c r="C84" s="291" t="e">
        <f t="array" ref="C84">INDEX('Operating Detail (5)'!$C47:$AF47,0,MATCH(1,('Operating Detail (5)'!$C$12:$AF$12="New")*('Operating Detail (5)'!$C$121:$AF$121='Budget Narrative (5)'!$I$2),0))</f>
        <v>#N/A</v>
      </c>
      <c r="D84" s="866"/>
      <c r="E84" s="868"/>
      <c r="F84" s="843"/>
      <c r="I84" s="7"/>
      <c r="J84" s="14"/>
    </row>
    <row r="85" spans="1:10">
      <c r="A85" s="1398">
        <f>'Operating Detail (5)'!A48</f>
        <v>0</v>
      </c>
      <c r="B85" s="1396"/>
      <c r="C85" s="291" t="e">
        <f t="array" ref="C85">INDEX('Operating Detail (5)'!$C48:$AF48,0,MATCH(1,('Operating Detail (5)'!$C$12:$AF$12="New")*('Operating Detail (5)'!$C$121:$AF$121='Budget Narrative (5)'!$I$2),0))</f>
        <v>#N/A</v>
      </c>
      <c r="D85" s="866"/>
      <c r="E85" s="868"/>
      <c r="F85" s="843"/>
      <c r="I85" s="7"/>
      <c r="J85" s="14"/>
    </row>
    <row r="86" spans="1:10">
      <c r="A86" s="1398">
        <f>'Operating Detail (5)'!A49</f>
        <v>0</v>
      </c>
      <c r="B86" s="1396"/>
      <c r="C86" s="291" t="e">
        <f t="array" ref="C86">INDEX('Operating Detail (5)'!$C49:$AF49,0,MATCH(1,('Operating Detail (5)'!$C$12:$AF$12="New")*('Operating Detail (5)'!$C$121:$AF$121='Budget Narrative (5)'!$I$2),0))</f>
        <v>#N/A</v>
      </c>
      <c r="D86" s="866"/>
      <c r="E86" s="868"/>
      <c r="F86" s="843"/>
      <c r="I86" s="7"/>
      <c r="J86" s="14"/>
    </row>
    <row r="87" spans="1:10">
      <c r="A87" s="1398">
        <f>'Operating Detail (5)'!A50</f>
        <v>0</v>
      </c>
      <c r="B87" s="1396"/>
      <c r="C87" s="291" t="e">
        <f t="array" ref="C87">INDEX('Operating Detail (5)'!$C50:$AF50,0,MATCH(1,('Operating Detail (5)'!$C$12:$AF$12="New")*('Operating Detail (5)'!$C$121:$AF$121='Budget Narrative (5)'!$I$2),0))</f>
        <v>#N/A</v>
      </c>
      <c r="D87" s="866"/>
      <c r="E87" s="868"/>
      <c r="F87" s="843"/>
      <c r="I87" s="7"/>
      <c r="J87" s="14"/>
    </row>
    <row r="88" spans="1:10">
      <c r="A88" s="1398">
        <f>'Operating Detail (5)'!A51</f>
        <v>0</v>
      </c>
      <c r="B88" s="1396"/>
      <c r="C88" s="291" t="e">
        <f t="array" ref="C88">INDEX('Operating Detail (5)'!$C51:$AF51,0,MATCH(1,('Operating Detail (5)'!$C$12:$AF$12="New")*('Operating Detail (5)'!$C$121:$AF$121='Budget Narrative (5)'!$I$2),0))</f>
        <v>#N/A</v>
      </c>
      <c r="D88" s="866"/>
      <c r="E88" s="868"/>
      <c r="F88" s="843"/>
      <c r="I88" s="7"/>
      <c r="J88" s="14"/>
    </row>
    <row r="89" spans="1:10">
      <c r="A89" s="1398">
        <f>'Operating Detail (5)'!A52</f>
        <v>0</v>
      </c>
      <c r="B89" s="1396"/>
      <c r="C89" s="291" t="e">
        <f t="array" ref="C89">INDEX('Operating Detail (5)'!$C52:$AF52,0,MATCH(1,('Operating Detail (5)'!$C$12:$AF$12="New")*('Operating Detail (5)'!$C$121:$AF$121='Budget Narrative (5)'!$I$2),0))</f>
        <v>#N/A</v>
      </c>
      <c r="D89" s="866"/>
      <c r="E89" s="868"/>
      <c r="F89" s="843"/>
      <c r="I89" s="7"/>
      <c r="J89" s="14"/>
    </row>
    <row r="90" spans="1:10">
      <c r="A90" s="1398">
        <f>'Operating Detail (5)'!A53</f>
        <v>0</v>
      </c>
      <c r="B90" s="1396"/>
      <c r="C90" s="291" t="e">
        <f t="array" ref="C90">INDEX('Operating Detail (5)'!$C53:$AF53,0,MATCH(1,('Operating Detail (5)'!$C$12:$AF$12="New")*('Operating Detail (5)'!$C$121:$AF$121='Budget Narrative (5)'!$I$2),0))</f>
        <v>#N/A</v>
      </c>
      <c r="D90" s="866"/>
      <c r="E90" s="868"/>
      <c r="F90" s="843"/>
      <c r="I90" s="7"/>
      <c r="J90" s="14"/>
    </row>
    <row r="91" spans="1:10">
      <c r="A91" s="1398">
        <f>'Operating Detail (5)'!A54</f>
        <v>0</v>
      </c>
      <c r="B91" s="1396"/>
      <c r="C91" s="291" t="e">
        <f t="array" ref="C91">INDEX('Operating Detail (5)'!$C54:$AF54,0,MATCH(1,('Operating Detail (5)'!$C$12:$AF$12="New")*('Operating Detail (5)'!$C$121:$AF$121='Budget Narrative (5)'!$I$2),0))</f>
        <v>#N/A</v>
      </c>
      <c r="D91" s="866"/>
      <c r="E91" s="868"/>
      <c r="F91" s="843"/>
      <c r="I91" s="7"/>
      <c r="J91" s="14"/>
    </row>
    <row r="92" spans="1:10">
      <c r="A92" s="1398">
        <f>'Operating Detail (5)'!A55</f>
        <v>0</v>
      </c>
      <c r="B92" s="1396"/>
      <c r="C92" s="291" t="e">
        <f t="array" ref="C92">INDEX('Operating Detail (5)'!$C55:$AF55,0,MATCH(1,('Operating Detail (5)'!$C$12:$AF$12="New")*('Operating Detail (5)'!$C$121:$AF$121='Budget Narrative (5)'!$I$2),0))</f>
        <v>#N/A</v>
      </c>
      <c r="D92" s="866"/>
      <c r="E92" s="868"/>
      <c r="F92" s="843"/>
      <c r="I92" s="7"/>
      <c r="J92" s="14"/>
    </row>
    <row r="93" spans="1:10">
      <c r="A93" s="1419" t="str">
        <f>'Operating Detail (5)'!A56</f>
        <v>Consultants:</v>
      </c>
      <c r="B93" s="1420"/>
      <c r="C93" s="870"/>
      <c r="D93" s="870"/>
      <c r="E93" s="871"/>
      <c r="F93" s="843"/>
      <c r="I93" s="7"/>
      <c r="J93" s="14"/>
    </row>
    <row r="94" spans="1:10">
      <c r="A94" s="1398">
        <f>'Operating Detail (5)'!A57</f>
        <v>0</v>
      </c>
      <c r="B94" s="1396"/>
      <c r="C94" s="291" t="e">
        <f t="array" ref="C94">INDEX('Operating Detail (5)'!$C57:$AF57,0,MATCH(1,('Operating Detail (5)'!$C$12:$AF$12="New")*('Operating Detail (5)'!$C$121:$AF$121='Budget Narrative (5)'!$I$2),0))</f>
        <v>#N/A</v>
      </c>
      <c r="D94" s="866"/>
      <c r="E94" s="868"/>
      <c r="F94" s="843"/>
      <c r="I94" s="7"/>
      <c r="J94" s="14"/>
    </row>
    <row r="95" spans="1:10">
      <c r="A95" s="1398">
        <f>'Operating Detail (5)'!A58</f>
        <v>0</v>
      </c>
      <c r="B95" s="1396"/>
      <c r="C95" s="291" t="e">
        <f t="array" ref="C95">INDEX('Operating Detail (5)'!$C58:$AF58,0,MATCH(1,('Operating Detail (5)'!$C$12:$AF$12="New")*('Operating Detail (5)'!$C$121:$AF$121='Budget Narrative (5)'!$I$2),0))</f>
        <v>#N/A</v>
      </c>
      <c r="D95" s="866"/>
      <c r="E95" s="868"/>
      <c r="F95" s="843"/>
      <c r="I95" s="7"/>
      <c r="J95" s="14"/>
    </row>
    <row r="96" spans="1:10">
      <c r="A96" s="1398">
        <f>'Operating Detail (5)'!A59</f>
        <v>0</v>
      </c>
      <c r="B96" s="1396"/>
      <c r="C96" s="291" t="e">
        <f t="array" ref="C96">INDEX('Operating Detail (5)'!$C59:$AF59,0,MATCH(1,('Operating Detail (5)'!$C$12:$AF$12="New")*('Operating Detail (5)'!$C$121:$AF$121='Budget Narrative (5)'!$I$2),0))</f>
        <v>#N/A</v>
      </c>
      <c r="D96" s="866"/>
      <c r="E96" s="868"/>
      <c r="F96" s="843"/>
      <c r="I96" s="7"/>
      <c r="J96" s="14"/>
    </row>
    <row r="97" spans="1:10">
      <c r="A97" s="1398">
        <f>'Operating Detail (5)'!A60</f>
        <v>0</v>
      </c>
      <c r="B97" s="1396"/>
      <c r="C97" s="291" t="e">
        <f t="array" ref="C97">INDEX('Operating Detail (5)'!$C60:$AF60,0,MATCH(1,('Operating Detail (5)'!$C$12:$AF$12="New")*('Operating Detail (5)'!$C$121:$AF$121='Budget Narrative (5)'!$I$2),0))</f>
        <v>#N/A</v>
      </c>
      <c r="D97" s="866"/>
      <c r="E97" s="868"/>
      <c r="F97" s="843"/>
      <c r="I97" s="7"/>
      <c r="J97" s="14"/>
    </row>
    <row r="98" spans="1:10">
      <c r="A98" s="1398">
        <f>'Operating Detail (5)'!A61</f>
        <v>0</v>
      </c>
      <c r="B98" s="1396"/>
      <c r="C98" s="291" t="e">
        <f t="array" ref="C98">INDEX('Operating Detail (5)'!$C61:$AF61,0,MATCH(1,('Operating Detail (5)'!$C$12:$AF$12="New")*('Operating Detail (5)'!$C$121:$AF$121='Budget Narrative (5)'!$I$2),0))</f>
        <v>#N/A</v>
      </c>
      <c r="D98" s="866"/>
      <c r="E98" s="868"/>
      <c r="F98" s="843"/>
      <c r="I98" s="7"/>
      <c r="J98" s="14"/>
    </row>
    <row r="99" spans="1:10">
      <c r="A99" s="1398">
        <f>'Operating Detail (5)'!A62</f>
        <v>0</v>
      </c>
      <c r="B99" s="1396"/>
      <c r="C99" s="291" t="e">
        <f t="array" ref="C99">INDEX('Operating Detail (5)'!$C62:$AF62,0,MATCH(1,('Operating Detail (5)'!$C$12:$AF$12="New")*('Operating Detail (5)'!$C$121:$AF$121='Budget Narrative (5)'!$I$2),0))</f>
        <v>#N/A</v>
      </c>
      <c r="D99" s="866"/>
      <c r="E99" s="868"/>
      <c r="F99" s="843"/>
      <c r="I99" s="7"/>
      <c r="J99" s="14"/>
    </row>
    <row r="100" spans="1:10">
      <c r="A100" s="1398">
        <f>'Operating Detail (5)'!A63</f>
        <v>0</v>
      </c>
      <c r="B100" s="1396"/>
      <c r="C100" s="291" t="e">
        <f t="array" ref="C100">INDEX('Operating Detail (5)'!$C63:$AF63,0,MATCH(1,('Operating Detail (5)'!$C$12:$AF$12="New")*('Operating Detail (5)'!$C$121:$AF$121='Budget Narrative (5)'!$I$2),0))</f>
        <v>#N/A</v>
      </c>
      <c r="D100" s="866"/>
      <c r="E100" s="868"/>
      <c r="F100" s="843"/>
      <c r="I100" s="7"/>
      <c r="J100" s="14"/>
    </row>
    <row r="101" spans="1:10">
      <c r="A101" s="1398">
        <f>'Operating Detail (5)'!A64</f>
        <v>0</v>
      </c>
      <c r="B101" s="1396"/>
      <c r="C101" s="291" t="e">
        <f t="array" ref="C101">INDEX('Operating Detail (5)'!$C64:$AF64,0,MATCH(1,('Operating Detail (5)'!$C$12:$AF$12="New")*('Operating Detail (5)'!$C$121:$AF$121='Budget Narrative (5)'!$I$2),0))</f>
        <v>#N/A</v>
      </c>
      <c r="D101" s="866"/>
      <c r="E101" s="868"/>
      <c r="F101" s="843"/>
      <c r="I101" s="7"/>
      <c r="J101" s="14"/>
    </row>
    <row r="102" spans="1:10">
      <c r="A102" s="1398">
        <f>'Operating Detail (5)'!A65</f>
        <v>0</v>
      </c>
      <c r="B102" s="1396"/>
      <c r="C102" s="291" t="e">
        <f t="array" ref="C102">INDEX('Operating Detail (5)'!$C65:$AF65,0,MATCH(1,('Operating Detail (5)'!$C$12:$AF$12="New")*('Operating Detail (5)'!$C$121:$AF$121='Budget Narrative (5)'!$I$2),0))</f>
        <v>#N/A</v>
      </c>
      <c r="D102" s="866"/>
      <c r="E102" s="868"/>
      <c r="F102" s="843"/>
      <c r="I102" s="7"/>
      <c r="J102" s="14"/>
    </row>
    <row r="103" spans="1:10">
      <c r="A103" s="1398">
        <f>'Operating Detail (5)'!A65</f>
        <v>0</v>
      </c>
      <c r="B103" s="1396"/>
      <c r="C103" s="291" t="e">
        <f t="array" ref="C103">INDEX('Operating Detail (5)'!$C66:$AF66,0,MATCH(1,('Operating Detail (5)'!$C$12:$AF$12="New")*('Operating Detail (5)'!$C$121:$AF$121='Budget Narrative (5)'!$I$2),0))</f>
        <v>#N/A</v>
      </c>
      <c r="D103" s="866"/>
      <c r="E103" s="868"/>
      <c r="F103" s="843"/>
      <c r="I103" s="7"/>
      <c r="J103" s="14"/>
    </row>
    <row r="104" spans="1:10">
      <c r="A104" s="1398">
        <f>'Operating Detail (5)'!A66</f>
        <v>0</v>
      </c>
      <c r="B104" s="1396"/>
      <c r="C104" s="291" t="e">
        <f t="array" ref="C104">INDEX('Operating Detail (5)'!$C67:$AF67,0,MATCH(1,('Operating Detail (5)'!$C$12:$AF$12="New")*('Operating Detail (5)'!$C$121:$AF$121='Budget Narrative (5)'!$I$2),0))</f>
        <v>#N/A</v>
      </c>
      <c r="D104" s="866"/>
      <c r="E104" s="868"/>
      <c r="F104" s="843"/>
      <c r="I104" s="7"/>
      <c r="J104" s="14"/>
    </row>
    <row r="105" spans="1:10">
      <c r="A105" s="1434">
        <f>'Operating Detail (5)'!A67</f>
        <v>0</v>
      </c>
      <c r="B105" s="1435"/>
      <c r="C105" s="441"/>
      <c r="D105" s="213"/>
      <c r="E105" s="266"/>
      <c r="F105" s="843"/>
      <c r="I105" s="7"/>
      <c r="J105" s="14"/>
    </row>
    <row r="106" spans="1:10">
      <c r="A106" s="1417" t="str">
        <f>'Operating Detail (5)'!A68</f>
        <v>TOTAL OPERATING EXPENSES</v>
      </c>
      <c r="B106" s="1418"/>
      <c r="C106" s="216" t="e">
        <f>SUM(C51:C105)</f>
        <v>#N/A</v>
      </c>
      <c r="D106" s="14"/>
      <c r="E106" s="265"/>
      <c r="F106" s="3"/>
      <c r="I106" s="7"/>
      <c r="J106" s="14"/>
    </row>
    <row r="107" spans="1:10" ht="13.5" thickBot="1">
      <c r="A107" s="267" t="s">
        <v>381</v>
      </c>
      <c r="B107" s="268" t="e">
        <f t="array" ref="B107">INDEX('Summary (5)'!E26:AH26,0,MATCH(1,('Summary (5)'!$E$21:$AH$21="New")*('Summary (5)'!$E$88:$AH$88='Budget Narrative (5)'!$I$2),0))</f>
        <v>#N/A</v>
      </c>
      <c r="C107" s="269" t="e">
        <f t="array" ref="C107">INDEX('Summary (5)'!E27:AH27,0,MATCH(1,('Summary (5)'!$E$21:$AH$21="New")*('Summary (5)'!$E$88:$AH$88='Budget Narrative (5)'!$I$2),0))</f>
        <v>#N/A</v>
      </c>
      <c r="D107" s="270"/>
      <c r="E107" s="271"/>
      <c r="F107" s="9"/>
      <c r="J107" s="4"/>
    </row>
    <row r="108" spans="1:10">
      <c r="A108" s="3"/>
      <c r="B108" s="6"/>
      <c r="C108" s="215"/>
      <c r="E108" s="3"/>
      <c r="F108" s="3"/>
      <c r="H108" s="919"/>
      <c r="I108" s="5"/>
      <c r="J108" s="4"/>
    </row>
    <row r="109" spans="1:10" ht="13.5" thickBot="1">
      <c r="A109" s="3"/>
      <c r="B109" s="6"/>
      <c r="C109" s="215"/>
      <c r="E109" s="3"/>
      <c r="F109" s="3"/>
      <c r="H109" s="919"/>
      <c r="I109" s="5"/>
      <c r="J109" s="4"/>
    </row>
    <row r="110" spans="1:10" s="4" customFormat="1" ht="25.5" customHeight="1">
      <c r="A110" s="1408" t="s">
        <v>382</v>
      </c>
      <c r="B110" s="1409"/>
      <c r="C110" s="254" t="s">
        <v>383</v>
      </c>
      <c r="D110" s="253" t="s">
        <v>374</v>
      </c>
      <c r="E110" s="255" t="s">
        <v>375</v>
      </c>
      <c r="F110" s="239"/>
      <c r="G110" s="917"/>
      <c r="H110" s="917"/>
    </row>
    <row r="111" spans="1:10">
      <c r="A111" s="1398">
        <f>'Operating Detail (5)'!A71</f>
        <v>0</v>
      </c>
      <c r="B111" s="1396"/>
      <c r="C111" s="291" t="e">
        <f t="array" ref="C111">INDEX('Operating Detail (5)'!$C71:$AF71,0,MATCH(1,('Operating Detail (5)'!$C$12:$AF$12="New")*('Operating Detail (5)'!$C$121:$AF$121='Budget Narrative (5)'!$I$2),0))</f>
        <v>#N/A</v>
      </c>
      <c r="D111" s="20"/>
      <c r="E111" s="261"/>
      <c r="F111" s="843"/>
    </row>
    <row r="112" spans="1:10">
      <c r="A112" s="1398">
        <f>'Operating Detail (5)'!A72</f>
        <v>0</v>
      </c>
      <c r="B112" s="1396"/>
      <c r="C112" s="291" t="e">
        <f t="array" ref="C112">INDEX('Operating Detail (5)'!$C72:$AF72,0,MATCH(1,('Operating Detail (5)'!$C$12:$AF$12="New")*('Operating Detail (5)'!$C$121:$AF$121='Budget Narrative (5)'!$I$2),0))</f>
        <v>#N/A</v>
      </c>
      <c r="D112" s="20"/>
      <c r="E112" s="262"/>
      <c r="F112" s="843"/>
    </row>
    <row r="113" spans="1:6">
      <c r="A113" s="1398">
        <f>'Operating Detail (5)'!A73</f>
        <v>0</v>
      </c>
      <c r="B113" s="1396"/>
      <c r="C113" s="291" t="e">
        <f t="array" ref="C113">INDEX('Operating Detail (5)'!$C73:$AF73,0,MATCH(1,('Operating Detail (5)'!$C$12:$AF$12="New")*('Operating Detail (5)'!$C$121:$AF$121='Budget Narrative (5)'!$I$2),0))</f>
        <v>#N/A</v>
      </c>
      <c r="D113" s="20"/>
      <c r="E113" s="263"/>
      <c r="F113" s="843"/>
    </row>
    <row r="114" spans="1:6">
      <c r="A114" s="1398">
        <f>'Operating Detail (5)'!A74</f>
        <v>0</v>
      </c>
      <c r="B114" s="1396"/>
      <c r="C114" s="291" t="e">
        <f t="array" ref="C114">INDEX('Operating Detail (5)'!$C74:$AF74,0,MATCH(1,('Operating Detail (5)'!$C$12:$AF$12="New")*('Operating Detail (5)'!$C$121:$AF$121='Budget Narrative (5)'!$I$2),0))</f>
        <v>#N/A</v>
      </c>
      <c r="D114" s="20"/>
      <c r="E114" s="263"/>
      <c r="F114" s="843"/>
    </row>
    <row r="115" spans="1:6">
      <c r="A115" s="1398">
        <f>'Operating Detail (5)'!A75</f>
        <v>0</v>
      </c>
      <c r="B115" s="1396"/>
      <c r="C115" s="291" t="e">
        <f t="array" ref="C115">INDEX('Operating Detail (5)'!$C75:$AF75,0,MATCH(1,('Operating Detail (5)'!$C$12:$AF$12="New")*('Operating Detail (5)'!$C$121:$AF$121='Budget Narrative (5)'!$I$2),0))</f>
        <v>#N/A</v>
      </c>
      <c r="D115" s="20"/>
      <c r="E115" s="262"/>
      <c r="F115" s="843"/>
    </row>
    <row r="116" spans="1:6">
      <c r="A116" s="1398">
        <f>'Operating Detail (5)'!A76</f>
        <v>0</v>
      </c>
      <c r="B116" s="1396"/>
      <c r="C116" s="291" t="e">
        <f t="array" ref="C116">INDEX('Operating Detail (5)'!$C76:$AF76,0,MATCH(1,('Operating Detail (5)'!$C$12:$AF$12="New")*('Operating Detail (5)'!$C$121:$AF$121='Budget Narrative (5)'!$I$2),0))</f>
        <v>#N/A</v>
      </c>
      <c r="D116" s="20"/>
      <c r="E116" s="262"/>
      <c r="F116" s="843"/>
    </row>
    <row r="117" spans="1:6">
      <c r="A117" s="1398">
        <f>'Operating Detail (5)'!A77</f>
        <v>0</v>
      </c>
      <c r="B117" s="1396"/>
      <c r="C117" s="291" t="e">
        <f t="array" ref="C117">INDEX('Operating Detail (5)'!$C77:$AF77,0,MATCH(1,('Operating Detail (5)'!$C$12:$AF$12="New")*('Operating Detail (5)'!$C$121:$AF$121='Budget Narrative (5)'!$I$2),0))</f>
        <v>#N/A</v>
      </c>
      <c r="D117" s="20"/>
      <c r="E117" s="262"/>
      <c r="F117" s="843"/>
    </row>
    <row r="118" spans="1:6">
      <c r="A118" s="1398">
        <f>'Operating Detail (5)'!A78</f>
        <v>0</v>
      </c>
      <c r="B118" s="1396"/>
      <c r="C118" s="291" t="e">
        <f t="array" ref="C118">INDEX('Operating Detail (5)'!$C78:$AF78,0,MATCH(1,('Operating Detail (5)'!$C$12:$AF$12="New")*('Operating Detail (5)'!$C$121:$AF$121='Budget Narrative (5)'!$I$2),0))</f>
        <v>#N/A</v>
      </c>
      <c r="D118" s="20"/>
      <c r="E118" s="262"/>
      <c r="F118" s="843"/>
    </row>
    <row r="119" spans="1:6">
      <c r="A119" s="1398">
        <f>'Operating Detail (5)'!A79</f>
        <v>0</v>
      </c>
      <c r="B119" s="1396"/>
      <c r="C119" s="291" t="e">
        <f t="array" ref="C119">INDEX('Operating Detail (5)'!$C79:$AF79,0,MATCH(1,('Operating Detail (5)'!$C$12:$AF$12="New")*('Operating Detail (5)'!$C$121:$AF$121='Budget Narrative (5)'!$I$2),0))</f>
        <v>#N/A</v>
      </c>
      <c r="D119" s="20"/>
      <c r="E119" s="262"/>
      <c r="F119" s="843"/>
    </row>
    <row r="120" spans="1:6">
      <c r="A120" s="1398">
        <f>'Operating Detail (5)'!A80</f>
        <v>0</v>
      </c>
      <c r="B120" s="1396"/>
      <c r="C120" s="291" t="e">
        <f t="array" ref="C120">INDEX('Operating Detail (5)'!$C80:$AF80,0,MATCH(1,('Operating Detail (5)'!$C$12:$AF$12="New")*('Operating Detail (5)'!$C$121:$AF$121='Budget Narrative (5)'!$I$2),0))</f>
        <v>#N/A</v>
      </c>
      <c r="D120" s="20"/>
      <c r="E120" s="262"/>
      <c r="F120" s="843"/>
    </row>
    <row r="121" spans="1:6">
      <c r="A121" s="1419" t="str">
        <f>'Operating Detail (5)'!A81</f>
        <v>Subcontractors:</v>
      </c>
      <c r="B121" s="1420"/>
      <c r="C121" s="870"/>
      <c r="D121" s="870"/>
      <c r="E121" s="871"/>
      <c r="F121" s="843"/>
    </row>
    <row r="122" spans="1:6">
      <c r="A122" s="1398">
        <f>'Operating Detail (5)'!A82</f>
        <v>0</v>
      </c>
      <c r="B122" s="1396"/>
      <c r="C122" s="291" t="e">
        <f t="array" ref="C122">INDEX('Operating Detail (5)'!$C82:$AF82,0,MATCH(1,('Operating Detail (5)'!$C$12:$AF$12="New")*('Operating Detail (5)'!$C$121:$AF$121='Budget Narrative (5)'!$I$2),0))</f>
        <v>#N/A</v>
      </c>
      <c r="D122" s="20"/>
      <c r="E122" s="262"/>
      <c r="F122" s="843"/>
    </row>
    <row r="123" spans="1:6">
      <c r="A123" s="1398">
        <f>'Operating Detail (5)'!A83</f>
        <v>0</v>
      </c>
      <c r="B123" s="1396"/>
      <c r="C123" s="291" t="e">
        <f t="array" ref="C123">INDEX('Operating Detail (5)'!$C83:$AF83,0,MATCH(1,('Operating Detail (5)'!$C$12:$AF$12="New")*('Operating Detail (5)'!$C$121:$AF$121='Budget Narrative (5)'!$I$2),0))</f>
        <v>#N/A</v>
      </c>
      <c r="D123" s="20"/>
      <c r="E123" s="262"/>
      <c r="F123" s="843"/>
    </row>
    <row r="124" spans="1:6">
      <c r="A124" s="1398">
        <f>'Operating Detail (5)'!A84</f>
        <v>0</v>
      </c>
      <c r="B124" s="1396"/>
      <c r="C124" s="291" t="e">
        <f t="array" ref="C124">INDEX('Operating Detail (5)'!$C84:$AF84,0,MATCH(1,('Operating Detail (5)'!$C$12:$AF$12="New")*('Operating Detail (5)'!$C$121:$AF$121='Budget Narrative (5)'!$I$2),0))</f>
        <v>#N/A</v>
      </c>
      <c r="D124" s="20"/>
      <c r="E124" s="262"/>
      <c r="F124" s="843"/>
    </row>
    <row r="125" spans="1:6">
      <c r="A125" s="1398">
        <f>'Operating Detail (5)'!A85</f>
        <v>0</v>
      </c>
      <c r="B125" s="1396"/>
      <c r="C125" s="291" t="e">
        <f t="array" ref="C125">INDEX('Operating Detail (5)'!$C85:$AF85,0,MATCH(1,('Operating Detail (5)'!$C$12:$AF$12="New")*('Operating Detail (5)'!$C$121:$AF$121='Budget Narrative (5)'!$I$2),0))</f>
        <v>#N/A</v>
      </c>
      <c r="D125" s="20"/>
      <c r="E125" s="262"/>
      <c r="F125" s="843"/>
    </row>
    <row r="126" spans="1:6">
      <c r="A126" s="1398">
        <f>'Operating Detail (5)'!A86</f>
        <v>0</v>
      </c>
      <c r="B126" s="1396"/>
      <c r="C126" s="291" t="e">
        <f t="array" ref="C126">INDEX('Operating Detail (5)'!$C86:$AF86,0,MATCH(1,('Operating Detail (5)'!$C$12:$AF$12="New")*('Operating Detail (5)'!$C$121:$AF$121='Budget Narrative (5)'!$I$2),0))</f>
        <v>#N/A</v>
      </c>
      <c r="D126" s="20"/>
      <c r="E126" s="262"/>
      <c r="F126" s="843"/>
    </row>
    <row r="127" spans="1:6">
      <c r="A127" s="1398">
        <f>'Operating Detail (5)'!A87</f>
        <v>0</v>
      </c>
      <c r="B127" s="1396"/>
      <c r="C127" s="291" t="e">
        <f t="array" ref="C127">INDEX('Operating Detail (5)'!$C87:$AF87,0,MATCH(1,('Operating Detail (5)'!$C$12:$AF$12="New")*('Operating Detail (5)'!$C$121:$AF$121='Budget Narrative (5)'!$I$2),0))</f>
        <v>#N/A</v>
      </c>
      <c r="E127" s="264"/>
    </row>
    <row r="128" spans="1:6">
      <c r="A128" s="1398">
        <f>'Operating Detail (5)'!A88</f>
        <v>0</v>
      </c>
      <c r="B128" s="1396"/>
      <c r="C128" s="291" t="e">
        <f t="array" ref="C128">INDEX('Operating Detail (5)'!$C88:$AF88,0,MATCH(1,('Operating Detail (5)'!$C$12:$AF$12="New")*('Operating Detail (5)'!$C$121:$AF$121='Budget Narrative (5)'!$I$2),0))</f>
        <v>#N/A</v>
      </c>
      <c r="E128" s="264"/>
    </row>
    <row r="129" spans="1:6">
      <c r="A129" s="1398">
        <f>'Operating Detail (5)'!A89</f>
        <v>0</v>
      </c>
      <c r="B129" s="1396"/>
      <c r="C129" s="291" t="e">
        <f t="array" ref="C129">INDEX('Operating Detail (5)'!$C89:$AF89,0,MATCH(1,('Operating Detail (5)'!$C$12:$AF$12="New")*('Operating Detail (5)'!$C$121:$AF$121='Budget Narrative (5)'!$I$2),0))</f>
        <v>#N/A</v>
      </c>
      <c r="E129" s="264"/>
    </row>
    <row r="130" spans="1:6">
      <c r="A130" s="1398">
        <f>'Operating Detail (5)'!A90</f>
        <v>0</v>
      </c>
      <c r="B130" s="1396"/>
      <c r="C130" s="291" t="e">
        <f t="array" ref="C130">INDEX('Operating Detail (5)'!$C90:$AF90,0,MATCH(1,('Operating Detail (5)'!$C$12:$AF$12="New")*('Operating Detail (5)'!$C$121:$AF$121='Budget Narrative (5)'!$I$2),0))</f>
        <v>#N/A</v>
      </c>
      <c r="E130" s="264"/>
    </row>
    <row r="131" spans="1:6">
      <c r="A131" s="1398" t="str">
        <f>'Operating Detail (5)'!A91</f>
        <v>Subcontractor indirect (First $25k only)</v>
      </c>
      <c r="B131" s="1396"/>
      <c r="C131" s="291" t="e" cm="1">
        <f t="array" ref="C131">INDEX('Operating Detail (2)'!$C91:$AF91,0,MATCH(1,('Operating Detail (2)'!$C$12:$AF$12="New")*('Operating Detail (2)'!$C$121:$AF$121='Budget Narrative (2)'!$I$2),0))</f>
        <v>#N/A</v>
      </c>
      <c r="E131" s="264"/>
    </row>
    <row r="132" spans="1:6">
      <c r="A132" s="1398"/>
      <c r="B132" s="1396"/>
      <c r="C132" s="291"/>
      <c r="E132" s="264"/>
    </row>
    <row r="133" spans="1:6" ht="13.5" thickBot="1">
      <c r="A133" s="1402" t="str">
        <f>'Operating Detail (5)'!A93</f>
        <v>TOTAL OTHER EXPENSES</v>
      </c>
      <c r="B133" s="1403"/>
      <c r="C133" s="269" t="e">
        <f>SUM(C111:C131)</f>
        <v>#N/A</v>
      </c>
      <c r="D133" s="270"/>
      <c r="E133" s="272"/>
      <c r="F133" s="3"/>
    </row>
    <row r="134" spans="1:6">
      <c r="A134" s="1396">
        <f>'Operating Detail (5)'!A94</f>
        <v>0</v>
      </c>
      <c r="B134" s="1396"/>
      <c r="C134" s="291"/>
    </row>
    <row r="135" spans="1:6" ht="13.5" thickBot="1">
      <c r="A135" s="843"/>
      <c r="B135" s="843"/>
      <c r="C135" s="291"/>
    </row>
    <row r="136" spans="1:6" ht="12.75" customHeight="1">
      <c r="A136" s="1408" t="str">
        <f>'Operating Detail (5)'!A95</f>
        <v>CAPITAL EXPENSES</v>
      </c>
      <c r="B136" s="1409"/>
      <c r="C136" s="254" t="s">
        <v>383</v>
      </c>
      <c r="D136" s="253" t="s">
        <v>374</v>
      </c>
      <c r="E136" s="255" t="s">
        <v>375</v>
      </c>
    </row>
    <row r="137" spans="1:6">
      <c r="A137" s="1398">
        <f>'Operating Detail (5)'!A96</f>
        <v>0</v>
      </c>
      <c r="B137" s="1396"/>
      <c r="C137" s="291" t="e" cm="1">
        <f t="array" ref="C137">INDEX('+ Operating Detail (1)'!$C96:$AF96,0,MATCH(1,('+ Operating Detail (1)'!$C$12:$AF$12="New")*('+ Operating Detail (1)'!$C$121:$AF$121='+ Budget Narrative (1)'!$I$2),0))</f>
        <v>#N/A</v>
      </c>
      <c r="E137" s="264"/>
    </row>
    <row r="138" spans="1:6">
      <c r="A138" s="1398">
        <f>'Operating Detail (5)'!A97</f>
        <v>0</v>
      </c>
      <c r="B138" s="1396"/>
      <c r="C138" s="291" t="e">
        <f t="array" ref="C138">INDEX('Operating Detail (5)'!$C97:$AF97,0,MATCH(1,('Operating Detail (5)'!$C$12:$AF$12="New")*('Operating Detail (5)'!$C$121:$AF$121='Budget Narrative (5)'!$I$2),0))</f>
        <v>#N/A</v>
      </c>
      <c r="E138" s="264"/>
    </row>
    <row r="139" spans="1:6">
      <c r="A139" s="1398">
        <f>'Operating Detail (5)'!A98</f>
        <v>0</v>
      </c>
      <c r="B139" s="1396"/>
      <c r="C139" s="291" t="e">
        <f t="array" ref="C139">INDEX('Operating Detail (5)'!$C98:$AF98,0,MATCH(1,('Operating Detail (5)'!$C$12:$AF$12="New")*('Operating Detail (5)'!$C$121:$AF$121='Budget Narrative (5)'!$I$2),0))</f>
        <v>#N/A</v>
      </c>
      <c r="E139" s="264"/>
    </row>
    <row r="140" spans="1:6">
      <c r="A140" s="1398">
        <f>'Operating Detail (5)'!A99</f>
        <v>0</v>
      </c>
      <c r="B140" s="1396"/>
      <c r="C140" s="291" t="e">
        <f t="array" ref="C140">INDEX('Operating Detail (5)'!$C99:$AF99,0,MATCH(1,('Operating Detail (5)'!$C$12:$AF$12="New")*('Operating Detail (5)'!$C$121:$AF$121='Budget Narrative (5)'!$I$2),0))</f>
        <v>#N/A</v>
      </c>
      <c r="E140" s="264"/>
    </row>
    <row r="141" spans="1:6">
      <c r="A141" s="1398">
        <f>'Operating Detail (5)'!A100</f>
        <v>0</v>
      </c>
      <c r="B141" s="1396"/>
      <c r="C141" s="291" t="e">
        <f t="array" ref="C141">INDEX('Operating Detail (5)'!$C100:$AF100,0,MATCH(1,('Operating Detail (5)'!$C$12:$AF$12="New")*('Operating Detail (5)'!$C$121:$AF$121='Budget Narrative (5)'!$I$2),0))</f>
        <v>#N/A</v>
      </c>
      <c r="E141" s="264"/>
    </row>
    <row r="142" spans="1:6">
      <c r="A142" s="1398">
        <f>'Operating Detail (5)'!A101</f>
        <v>0</v>
      </c>
      <c r="B142" s="1396"/>
      <c r="C142" s="291" t="e">
        <f t="array" ref="C142">INDEX('Operating Detail (5)'!$C101:$AF101,0,MATCH(1,('Operating Detail (5)'!$C$12:$AF$12="New")*('Operating Detail (5)'!$C$121:$AF$121='Budget Narrative (5)'!$I$2),0))</f>
        <v>#N/A</v>
      </c>
      <c r="E142" s="264"/>
    </row>
    <row r="143" spans="1:6">
      <c r="A143" s="1398">
        <f>'Operating Detail (5)'!A102</f>
        <v>0</v>
      </c>
      <c r="B143" s="1396"/>
      <c r="C143" s="291" t="e">
        <f t="array" ref="C143">INDEX('Operating Detail (5)'!$C102:$AF102,0,MATCH(1,('Operating Detail (5)'!$C$12:$AF$12="New")*('Operating Detail (5)'!$C$121:$AF$121='Budget Narrative (5)'!$I$2),0))</f>
        <v>#N/A</v>
      </c>
      <c r="E143" s="264"/>
    </row>
    <row r="144" spans="1:6">
      <c r="A144" s="1398">
        <f>'Operating Detail (5)'!A103</f>
        <v>0</v>
      </c>
      <c r="B144" s="1396"/>
      <c r="C144" s="291"/>
      <c r="E144" s="264"/>
    </row>
    <row r="145" spans="1:6" ht="13.5" thickBot="1">
      <c r="A145" s="1402" t="str">
        <f>'Operating Detail (5)'!A104</f>
        <v>TOTAL CAPITAL EXPENSES</v>
      </c>
      <c r="B145" s="1403"/>
      <c r="C145" s="269" t="e">
        <f>SUM(C137:C143)</f>
        <v>#N/A</v>
      </c>
      <c r="D145" s="270"/>
      <c r="E145" s="272"/>
      <c r="F145" s="3"/>
    </row>
    <row r="146" spans="1:6">
      <c r="A146" s="1396"/>
      <c r="B146" s="1396"/>
      <c r="C146" s="291"/>
    </row>
    <row r="147" spans="1:6" ht="13.5" thickBot="1">
      <c r="A147" s="1396"/>
      <c r="B147" s="1396"/>
      <c r="C147" s="291"/>
    </row>
    <row r="148" spans="1:6">
      <c r="A148" s="1408" t="s">
        <v>384</v>
      </c>
      <c r="B148" s="1409"/>
      <c r="C148" s="254" t="s">
        <v>383</v>
      </c>
      <c r="D148" s="253" t="s">
        <v>374</v>
      </c>
      <c r="E148" s="255" t="s">
        <v>375</v>
      </c>
    </row>
    <row r="149" spans="1:6">
      <c r="A149" s="1398"/>
      <c r="B149" s="1396"/>
      <c r="C149" s="291"/>
      <c r="E149" s="264"/>
    </row>
    <row r="150" spans="1:6">
      <c r="A150" s="1398"/>
      <c r="B150" s="1396"/>
      <c r="C150" s="291"/>
      <c r="E150" s="264"/>
    </row>
    <row r="151" spans="1:6">
      <c r="A151" s="1398"/>
      <c r="B151" s="1396"/>
      <c r="C151" s="291"/>
      <c r="E151" s="264"/>
    </row>
    <row r="152" spans="1:6">
      <c r="A152" s="1398"/>
      <c r="B152" s="1396"/>
      <c r="C152" s="291"/>
      <c r="E152" s="264"/>
    </row>
    <row r="153" spans="1:6">
      <c r="A153" s="1398"/>
      <c r="B153" s="1396"/>
      <c r="C153" s="291"/>
      <c r="E153" s="264"/>
    </row>
    <row r="154" spans="1:6">
      <c r="A154" s="1398"/>
      <c r="B154" s="1396"/>
      <c r="C154" s="291"/>
      <c r="E154" s="264"/>
    </row>
    <row r="155" spans="1:6">
      <c r="A155" s="1398"/>
      <c r="B155" s="1396"/>
      <c r="C155" s="291"/>
      <c r="E155" s="264"/>
    </row>
    <row r="156" spans="1:6">
      <c r="A156" s="1398"/>
      <c r="B156" s="1396"/>
      <c r="C156" s="291"/>
      <c r="E156" s="264"/>
    </row>
    <row r="157" spans="1:6">
      <c r="A157" s="1398"/>
      <c r="B157" s="1396"/>
      <c r="C157" s="291"/>
      <c r="E157" s="264"/>
    </row>
    <row r="158" spans="1:6">
      <c r="A158" s="1398"/>
      <c r="B158" s="1396"/>
      <c r="C158" s="291"/>
      <c r="E158" s="264"/>
    </row>
    <row r="159" spans="1:6">
      <c r="A159" s="1398"/>
      <c r="B159" s="1396"/>
      <c r="C159" s="291"/>
      <c r="E159" s="264"/>
    </row>
    <row r="160" spans="1:6">
      <c r="A160" s="1398"/>
      <c r="B160" s="1396"/>
      <c r="C160" s="291"/>
      <c r="E160" s="264"/>
    </row>
    <row r="161" spans="1:5">
      <c r="A161" s="1398"/>
      <c r="B161" s="1396"/>
      <c r="C161" s="291"/>
      <c r="E161" s="264"/>
    </row>
    <row r="162" spans="1:5">
      <c r="A162" s="1398"/>
      <c r="B162" s="1396"/>
      <c r="C162" s="291"/>
      <c r="E162" s="264"/>
    </row>
    <row r="163" spans="1:5">
      <c r="A163" s="1398"/>
      <c r="B163" s="1396"/>
      <c r="C163" s="291"/>
      <c r="E163" s="264"/>
    </row>
    <row r="164" spans="1:5">
      <c r="A164" s="1398"/>
      <c r="B164" s="1396"/>
      <c r="C164" s="291"/>
      <c r="E164" s="264"/>
    </row>
    <row r="165" spans="1:5">
      <c r="A165" s="1398"/>
      <c r="B165" s="1396"/>
      <c r="C165" s="291"/>
      <c r="E165" s="264"/>
    </row>
    <row r="166" spans="1:5">
      <c r="A166" s="1398"/>
      <c r="B166" s="1396"/>
      <c r="C166" s="291"/>
      <c r="E166" s="264"/>
    </row>
    <row r="167" spans="1:5">
      <c r="A167" s="1398"/>
      <c r="B167" s="1396"/>
      <c r="C167" s="291"/>
      <c r="E167" s="264"/>
    </row>
    <row r="168" spans="1:5">
      <c r="A168" s="1398"/>
      <c r="B168" s="1396"/>
      <c r="C168" s="291"/>
      <c r="E168" s="264"/>
    </row>
    <row r="169" spans="1:5">
      <c r="A169" s="1398"/>
      <c r="B169" s="1396"/>
      <c r="C169" s="291"/>
      <c r="E169" s="264"/>
    </row>
    <row r="170" spans="1:5">
      <c r="A170" s="1398"/>
      <c r="B170" s="1396"/>
      <c r="C170" s="291"/>
      <c r="E170" s="264"/>
    </row>
    <row r="171" spans="1:5">
      <c r="A171" s="1398"/>
      <c r="B171" s="1396"/>
      <c r="C171" s="291"/>
      <c r="E171" s="264"/>
    </row>
    <row r="172" spans="1:5">
      <c r="A172" s="1398"/>
      <c r="B172" s="1396"/>
      <c r="C172" s="291"/>
      <c r="E172" s="264"/>
    </row>
    <row r="173" spans="1:5">
      <c r="A173" s="1398"/>
      <c r="B173" s="1396"/>
      <c r="C173" s="291"/>
      <c r="E173" s="264"/>
    </row>
    <row r="174" spans="1:5">
      <c r="A174" s="1398"/>
      <c r="B174" s="1396"/>
      <c r="C174" s="291"/>
      <c r="E174" s="264"/>
    </row>
    <row r="175" spans="1:5">
      <c r="A175" s="1398"/>
      <c r="B175" s="1396"/>
      <c r="C175" s="291"/>
      <c r="E175" s="264"/>
    </row>
    <row r="176" spans="1:5">
      <c r="A176" s="1398"/>
      <c r="B176" s="1396"/>
      <c r="C176" s="291"/>
      <c r="E176" s="264"/>
    </row>
    <row r="177" spans="1:9">
      <c r="A177" s="1398"/>
      <c r="B177" s="1396"/>
      <c r="C177" s="291"/>
      <c r="E177" s="264"/>
    </row>
    <row r="178" spans="1:9">
      <c r="A178" s="1400" t="s">
        <v>385</v>
      </c>
      <c r="B178" s="1401"/>
      <c r="C178" s="442">
        <f>SUM(C149:C177)</f>
        <v>0</v>
      </c>
      <c r="D178" s="292"/>
      <c r="E178" s="293"/>
    </row>
    <row r="179" spans="1:9" ht="13.5" thickBot="1">
      <c r="A179" s="1402" t="s">
        <v>386</v>
      </c>
      <c r="B179" s="1403"/>
      <c r="C179" s="443" t="e">
        <f t="array" ref="C179">INDEX('Summary (5)'!$E30:$AH30,0,MATCH(1,('Summary (5)'!$E21:$AH21="New")*('Summary (5)'!$E88:$AH88='Budget Narrative (5)'!$I$2),0))</f>
        <v>#N/A</v>
      </c>
      <c r="D179" s="270"/>
      <c r="E179" s="272"/>
    </row>
    <row r="180" spans="1:9">
      <c r="A180" s="1396" t="s">
        <v>387</v>
      </c>
      <c r="B180" s="1396"/>
      <c r="C180" s="291" t="e">
        <f>C179-C178</f>
        <v>#N/A</v>
      </c>
    </row>
    <row r="181" spans="1:9" ht="13.5" thickBot="1">
      <c r="A181" s="1396"/>
      <c r="B181" s="1396"/>
      <c r="C181" s="291"/>
    </row>
    <row r="182" spans="1:9" ht="15">
      <c r="A182" s="1410" t="s">
        <v>388</v>
      </c>
      <c r="B182" s="1411"/>
      <c r="C182" s="1411"/>
      <c r="D182" s="1411"/>
      <c r="E182" s="1411"/>
      <c r="F182" s="1411"/>
      <c r="G182" s="1411"/>
      <c r="H182" s="1411"/>
      <c r="I182" s="1412"/>
    </row>
    <row r="183" spans="1:9">
      <c r="A183" s="1399" t="s">
        <v>389</v>
      </c>
      <c r="B183" s="1399"/>
      <c r="C183" s="1399"/>
      <c r="D183" s="438" t="s">
        <v>1</v>
      </c>
      <c r="E183" s="1380" t="s">
        <v>390</v>
      </c>
      <c r="F183" s="1380"/>
      <c r="G183" s="1380" t="s">
        <v>2</v>
      </c>
      <c r="H183" s="1380"/>
      <c r="I183" s="1380"/>
    </row>
    <row r="184" spans="1:9" ht="96.75" customHeight="1">
      <c r="A184" s="1394" t="s">
        <v>391</v>
      </c>
      <c r="B184" s="1394"/>
      <c r="C184" s="1394"/>
      <c r="D184" s="439" t="s">
        <v>392</v>
      </c>
      <c r="E184" s="1381"/>
      <c r="F184" s="1381"/>
      <c r="G184" s="1384" t="s">
        <v>393</v>
      </c>
      <c r="H184" s="1385"/>
      <c r="I184" s="1386"/>
    </row>
    <row r="185" spans="1:9">
      <c r="A185" s="1394"/>
      <c r="B185" s="1394"/>
      <c r="C185" s="1394"/>
      <c r="D185" s="439" t="s">
        <v>394</v>
      </c>
      <c r="E185" s="1382" t="s">
        <v>411</v>
      </c>
      <c r="F185" s="1383"/>
      <c r="G185" s="1387"/>
      <c r="H185" s="1388"/>
      <c r="I185" s="1389"/>
    </row>
    <row r="186" spans="1:9">
      <c r="A186" s="1394"/>
      <c r="B186" s="1394"/>
      <c r="C186" s="1394"/>
      <c r="D186" s="439" t="s">
        <v>395</v>
      </c>
      <c r="E186" s="1382" t="s">
        <v>412</v>
      </c>
      <c r="F186" s="1383"/>
      <c r="G186" s="1387"/>
      <c r="H186" s="1388"/>
      <c r="I186" s="1389"/>
    </row>
    <row r="187" spans="1:9" ht="25.5">
      <c r="A187" s="1394"/>
      <c r="B187" s="1394"/>
      <c r="C187" s="1394"/>
      <c r="D187" s="439" t="s">
        <v>396</v>
      </c>
      <c r="E187" s="1382" t="s">
        <v>413</v>
      </c>
      <c r="F187" s="1383"/>
      <c r="G187" s="1387"/>
      <c r="H187" s="1388"/>
      <c r="I187" s="1389"/>
    </row>
    <row r="188" spans="1:9" ht="25.5">
      <c r="A188" s="1394"/>
      <c r="B188" s="1394"/>
      <c r="C188" s="1394"/>
      <c r="D188" s="439" t="s">
        <v>397</v>
      </c>
      <c r="E188" s="1382" t="s">
        <v>414</v>
      </c>
      <c r="F188" s="1383"/>
      <c r="G188" s="1387"/>
      <c r="H188" s="1388"/>
      <c r="I188" s="1389"/>
    </row>
    <row r="189" spans="1:9" ht="25.5">
      <c r="A189" s="1394"/>
      <c r="B189" s="1394"/>
      <c r="C189" s="1394"/>
      <c r="D189" s="439" t="s">
        <v>398</v>
      </c>
      <c r="E189" s="1382" t="s">
        <v>414</v>
      </c>
      <c r="F189" s="1383"/>
      <c r="G189" s="1387"/>
      <c r="H189" s="1388"/>
      <c r="I189" s="1389"/>
    </row>
    <row r="190" spans="1:9">
      <c r="A190" s="1394"/>
      <c r="B190" s="1394"/>
      <c r="C190" s="1394"/>
      <c r="D190" s="439" t="s">
        <v>399</v>
      </c>
      <c r="E190" s="1382" t="s">
        <v>415</v>
      </c>
      <c r="F190" s="1383"/>
      <c r="G190" s="1387"/>
      <c r="H190" s="1388"/>
      <c r="I190" s="1389"/>
    </row>
    <row r="191" spans="1:9">
      <c r="A191" s="1394"/>
      <c r="B191" s="1394"/>
      <c r="C191" s="1394"/>
      <c r="D191" s="439" t="s">
        <v>400</v>
      </c>
      <c r="E191" s="1382" t="s">
        <v>416</v>
      </c>
      <c r="F191" s="1383"/>
      <c r="G191" s="1387"/>
      <c r="H191" s="1388"/>
      <c r="I191" s="1389"/>
    </row>
    <row r="192" spans="1:9" ht="25.5">
      <c r="A192" s="1394"/>
      <c r="B192" s="1394"/>
      <c r="C192" s="1394"/>
      <c r="D192" s="439" t="s">
        <v>401</v>
      </c>
      <c r="E192" s="1382" t="s">
        <v>417</v>
      </c>
      <c r="F192" s="1383"/>
      <c r="G192" s="1390"/>
      <c r="H192" s="1391"/>
      <c r="I192" s="1392"/>
    </row>
    <row r="193" spans="1:9">
      <c r="A193" s="1394"/>
      <c r="B193" s="1394"/>
      <c r="C193" s="1394"/>
      <c r="D193" s="440"/>
      <c r="E193" s="1406"/>
      <c r="F193" s="1407"/>
      <c r="G193" s="1413"/>
      <c r="H193" s="1414"/>
      <c r="I193" s="1415"/>
    </row>
    <row r="194" spans="1:9" ht="15.75">
      <c r="A194" s="1394"/>
      <c r="B194" s="1394"/>
      <c r="C194" s="1394"/>
      <c r="D194" s="439" t="s">
        <v>402</v>
      </c>
      <c r="E194" s="1382" t="s">
        <v>418</v>
      </c>
      <c r="F194" s="1383"/>
      <c r="G194" s="1393"/>
      <c r="H194" s="1393"/>
      <c r="I194" s="1393"/>
    </row>
    <row r="195" spans="1:9" ht="28.5">
      <c r="A195" s="1394"/>
      <c r="B195" s="1394"/>
      <c r="C195" s="1394"/>
      <c r="D195" s="439" t="s">
        <v>403</v>
      </c>
      <c r="E195" s="1382" t="s">
        <v>419</v>
      </c>
      <c r="F195" s="1383"/>
      <c r="G195" s="1393"/>
      <c r="H195" s="1393"/>
      <c r="I195" s="1393"/>
    </row>
    <row r="196" spans="1:9" ht="28.5">
      <c r="A196" s="1394"/>
      <c r="B196" s="1394"/>
      <c r="C196" s="1394"/>
      <c r="D196" s="439" t="s">
        <v>404</v>
      </c>
      <c r="E196" s="1382" t="s">
        <v>420</v>
      </c>
      <c r="F196" s="1383"/>
      <c r="G196" s="1393"/>
      <c r="H196" s="1393"/>
      <c r="I196" s="1393"/>
    </row>
    <row r="197" spans="1:9" ht="25.5">
      <c r="A197" s="1394" t="s">
        <v>405</v>
      </c>
      <c r="B197" s="1394"/>
      <c r="C197" s="1394"/>
      <c r="D197" s="844" t="s">
        <v>406</v>
      </c>
      <c r="E197" s="1382" t="s">
        <v>421</v>
      </c>
      <c r="F197" s="1383"/>
      <c r="G197" s="1393"/>
      <c r="H197" s="1393"/>
      <c r="I197" s="1393"/>
    </row>
    <row r="198" spans="1:9" ht="15.75">
      <c r="A198" s="1379" t="s">
        <v>407</v>
      </c>
      <c r="B198" s="1379"/>
      <c r="C198" s="1379"/>
      <c r="D198" s="844" t="s">
        <v>408</v>
      </c>
      <c r="E198" s="1383"/>
      <c r="F198" s="1383"/>
      <c r="G198" s="1393"/>
      <c r="H198" s="1393"/>
      <c r="I198" s="1393"/>
    </row>
    <row r="199" spans="1:9">
      <c r="A199" s="1397" t="s">
        <v>409</v>
      </c>
      <c r="B199" s="1397"/>
      <c r="C199" s="1397"/>
      <c r="D199" s="1397"/>
      <c r="E199" s="1397"/>
      <c r="F199" s="1397"/>
      <c r="G199" s="1397"/>
      <c r="H199" s="1397"/>
      <c r="I199" s="1397"/>
    </row>
    <row r="200" spans="1:9">
      <c r="A200" s="1404" t="s">
        <v>410</v>
      </c>
      <c r="B200" s="1405"/>
      <c r="C200" s="1405"/>
      <c r="D200" s="1405"/>
      <c r="E200" s="1405"/>
      <c r="F200" s="1405"/>
      <c r="G200" s="1405"/>
      <c r="H200" s="1405"/>
      <c r="I200" s="1405"/>
    </row>
    <row r="201" spans="1:9">
      <c r="A201" s="843">
        <f>'Operating Detail (5)'!A160</f>
        <v>0</v>
      </c>
      <c r="B201" s="843"/>
      <c r="C201" s="291"/>
    </row>
    <row r="202" spans="1:9">
      <c r="A202" s="843">
        <f>'Operating Detail (5)'!A161</f>
        <v>0</v>
      </c>
      <c r="B202" s="843"/>
      <c r="C202" s="291"/>
    </row>
    <row r="203" spans="1:9">
      <c r="C203" s="291"/>
    </row>
    <row r="204" spans="1:9">
      <c r="C204" s="291"/>
    </row>
    <row r="205" spans="1:9">
      <c r="C205" s="291"/>
    </row>
    <row r="206" spans="1:9">
      <c r="C206" s="291"/>
    </row>
    <row r="207" spans="1:9">
      <c r="C207" s="291"/>
    </row>
    <row r="208" spans="1:9">
      <c r="C208" s="291"/>
    </row>
  </sheetData>
  <mergeCells count="161">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25:B125"/>
    <mergeCell ref="A126:B126"/>
    <mergeCell ref="A127:B127"/>
    <mergeCell ref="A128:B128"/>
    <mergeCell ref="A129:B129"/>
    <mergeCell ref="A111:B111"/>
    <mergeCell ref="A112:B112"/>
    <mergeCell ref="A113:B113"/>
    <mergeCell ref="A114:B114"/>
    <mergeCell ref="A115:B115"/>
    <mergeCell ref="A124:B124"/>
    <mergeCell ref="A116:B116"/>
    <mergeCell ref="A117:B117"/>
    <mergeCell ref="A118:B118"/>
    <mergeCell ref="A119:B119"/>
    <mergeCell ref="A120:B120"/>
    <mergeCell ref="A121:B121"/>
    <mergeCell ref="A122:B122"/>
    <mergeCell ref="A123:B123"/>
    <mergeCell ref="A130:B130"/>
    <mergeCell ref="A131:B131"/>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s>
  <conditionalFormatting sqref="B2">
    <cfRule type="containsBlanks" dxfId="320" priority="1">
      <formula>LEN(TRIM(B2))=0</formula>
    </cfRule>
  </conditionalFormatting>
  <conditionalFormatting sqref="B4:F45 C111:E120 C122:E131 C137:E143">
    <cfRule type="expression" dxfId="319" priority="16">
      <formula>$C4=0</formula>
    </cfRule>
  </conditionalFormatting>
  <conditionalFormatting sqref="C106">
    <cfRule type="expression" dxfId="318" priority="14">
      <formula>$A106=0</formula>
    </cfRule>
  </conditionalFormatting>
  <conditionalFormatting sqref="C133">
    <cfRule type="expression" dxfId="317" priority="13">
      <formula>$A133=0</formula>
    </cfRule>
  </conditionalFormatting>
  <conditionalFormatting sqref="C145">
    <cfRule type="expression" dxfId="316" priority="12">
      <formula>$A145=0</formula>
    </cfRule>
  </conditionalFormatting>
  <conditionalFormatting sqref="C179">
    <cfRule type="expression" dxfId="315" priority="9">
      <formula>$C179=0</formula>
    </cfRule>
  </conditionalFormatting>
  <conditionalFormatting sqref="C180">
    <cfRule type="cellIs" dxfId="314" priority="8" operator="notBetween">
      <formula>-2</formula>
      <formula>2</formula>
    </cfRule>
  </conditionalFormatting>
  <conditionalFormatting sqref="C51:E92">
    <cfRule type="expression" dxfId="313" priority="4">
      <formula>$C51=0</formula>
    </cfRule>
  </conditionalFormatting>
  <conditionalFormatting sqref="C94:E105">
    <cfRule type="expression" dxfId="312" priority="2">
      <formula>$C94=0</formula>
    </cfRule>
  </conditionalFormatting>
  <conditionalFormatting sqref="C149:E177">
    <cfRule type="expression" dxfId="311" priority="10">
      <formula>$C149=0</formula>
    </cfRule>
  </conditionalFormatting>
  <conditionalFormatting sqref="D51:E92">
    <cfRule type="containsBlanks" dxfId="310" priority="5">
      <formula>LEN(TRIM(D51))=0</formula>
    </cfRule>
  </conditionalFormatting>
  <conditionalFormatting sqref="D94:E104">
    <cfRule type="containsBlanks" dxfId="309" priority="3">
      <formula>LEN(TRIM(D94))=0</formula>
    </cfRule>
  </conditionalFormatting>
  <conditionalFormatting sqref="D149:E177">
    <cfRule type="containsBlanks" dxfId="308" priority="11">
      <formula>LEN(TRIM(D149))=0</formula>
    </cfRule>
  </conditionalFormatting>
  <conditionalFormatting sqref="D4:F45 D111:E120 D122:E131 D137:E143">
    <cfRule type="containsBlanks" dxfId="307" priority="17">
      <formula>LEN(TRIM(D4))=0</formula>
    </cfRule>
  </conditionalFormatting>
  <hyperlinks>
    <hyperlink ref="A200" r:id="rId1" xr:uid="{00000000-0004-0000-16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E10BD4B9-FF34-4016-B46B-378DF32F4FDD}">
          <x14:formula1>
            <xm:f>'Dropdown Lists'!$F$2:$F$30</xm:f>
          </x14:formula1>
          <xm:sqref>B2:C2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249977111117893"/>
  </sheetPr>
  <dimension ref="A1:V59"/>
  <sheetViews>
    <sheetView topLeftCell="F1" zoomScaleNormal="100" workbookViewId="0">
      <selection activeCell="A67" sqref="A67:N67"/>
    </sheetView>
  </sheetViews>
  <sheetFormatPr defaultRowHeight="12.75"/>
  <cols>
    <col min="1" max="1" width="60.140625" bestFit="1" customWidth="1"/>
    <col min="2" max="2" width="25.5703125" customWidth="1"/>
    <col min="3" max="3" width="18.28515625" customWidth="1"/>
    <col min="4" max="4" width="21.5703125" customWidth="1"/>
    <col min="5" max="5" width="5.42578125" customWidth="1"/>
    <col min="6" max="6" width="16.42578125" bestFit="1" customWidth="1"/>
    <col min="8" max="8" width="9.7109375" customWidth="1"/>
    <col min="10" max="11" width="14.7109375" customWidth="1"/>
    <col min="12" max="12" width="13.5703125" customWidth="1"/>
    <col min="13" max="14" width="14.5703125" customWidth="1"/>
    <col min="16" max="17" width="10.7109375" customWidth="1"/>
    <col min="18" max="18" width="16.7109375" customWidth="1"/>
    <col min="19" max="19" width="16.7109375" style="54" customWidth="1"/>
    <col min="21" max="21" width="11.5703125" customWidth="1"/>
  </cols>
  <sheetData>
    <row r="1" spans="1:22" s="237" customFormat="1" ht="30.75" customHeight="1">
      <c r="A1" s="236" t="s">
        <v>52</v>
      </c>
      <c r="B1" s="236" t="s">
        <v>53</v>
      </c>
      <c r="C1" s="236" t="s">
        <v>54</v>
      </c>
      <c r="D1" s="236" t="s">
        <v>55</v>
      </c>
      <c r="E1" s="236"/>
      <c r="F1" s="236" t="s">
        <v>56</v>
      </c>
      <c r="G1" s="236" t="s">
        <v>57</v>
      </c>
      <c r="H1" s="236" t="s">
        <v>58</v>
      </c>
      <c r="I1" s="236"/>
      <c r="K1" s="236" t="s">
        <v>59</v>
      </c>
      <c r="L1" s="236" t="s">
        <v>60</v>
      </c>
      <c r="M1" s="236" t="s">
        <v>61</v>
      </c>
      <c r="N1" s="236" t="s">
        <v>62</v>
      </c>
      <c r="P1" s="236" t="s">
        <v>63</v>
      </c>
      <c r="Q1" s="236" t="s">
        <v>64</v>
      </c>
      <c r="R1" s="236" t="s">
        <v>65</v>
      </c>
      <c r="S1" s="706" t="s">
        <v>66</v>
      </c>
      <c r="U1" s="706" t="s">
        <v>428</v>
      </c>
    </row>
    <row r="2" spans="1:22">
      <c r="A2" s="52"/>
      <c r="B2" s="52"/>
      <c r="C2" s="52"/>
      <c r="D2" s="52"/>
      <c r="E2" s="52"/>
      <c r="K2" s="630">
        <v>44378</v>
      </c>
      <c r="L2" s="630">
        <v>44742</v>
      </c>
      <c r="M2" s="631">
        <v>17.34</v>
      </c>
      <c r="N2" s="577">
        <f>M2*2080</f>
        <v>36067.199999999997</v>
      </c>
      <c r="U2" s="885" t="s">
        <v>429</v>
      </c>
      <c r="V2" s="234"/>
    </row>
    <row r="3" spans="1:22">
      <c r="A3" s="15" t="s">
        <v>67</v>
      </c>
      <c r="B3" s="15" t="s">
        <v>68</v>
      </c>
      <c r="C3" s="15" t="s">
        <v>69</v>
      </c>
      <c r="D3" s="15" t="s">
        <v>70</v>
      </c>
      <c r="E3" s="15"/>
      <c r="F3" s="15" t="s">
        <v>71</v>
      </c>
      <c r="G3" s="54">
        <v>41821</v>
      </c>
      <c r="H3" s="54">
        <v>42185</v>
      </c>
      <c r="J3" s="15"/>
      <c r="K3" s="630">
        <v>44743</v>
      </c>
      <c r="L3" s="630">
        <v>45107</v>
      </c>
      <c r="M3" s="631">
        <v>17.899999999999999</v>
      </c>
      <c r="N3" s="577">
        <f>M3*2080</f>
        <v>37232</v>
      </c>
      <c r="P3" s="54">
        <v>41821</v>
      </c>
      <c r="Q3" s="54">
        <v>42185</v>
      </c>
      <c r="U3" s="886" t="s">
        <v>430</v>
      </c>
    </row>
    <row r="4" spans="1:22">
      <c r="A4" t="s">
        <v>72</v>
      </c>
      <c r="B4" s="15" t="s">
        <v>73</v>
      </c>
      <c r="C4" s="15" t="s">
        <v>74</v>
      </c>
      <c r="D4" s="15" t="s">
        <v>74</v>
      </c>
      <c r="E4" s="15"/>
      <c r="F4" s="15" t="s">
        <v>75</v>
      </c>
      <c r="G4" s="54">
        <v>42186</v>
      </c>
      <c r="H4" s="54">
        <v>42551</v>
      </c>
      <c r="J4" s="15"/>
      <c r="K4" s="630">
        <v>45108</v>
      </c>
      <c r="L4" s="630">
        <v>45473</v>
      </c>
      <c r="M4" s="631">
        <v>18.07</v>
      </c>
      <c r="N4" s="577">
        <f>M4*2080</f>
        <v>37585.599999999999</v>
      </c>
      <c r="P4" s="54">
        <v>42186</v>
      </c>
      <c r="Q4" s="54">
        <v>42551</v>
      </c>
      <c r="U4" s="887" t="s">
        <v>431</v>
      </c>
    </row>
    <row r="5" spans="1:22">
      <c r="A5" t="s">
        <v>76</v>
      </c>
      <c r="C5" s="15" t="s">
        <v>77</v>
      </c>
      <c r="D5" s="15" t="s">
        <v>77</v>
      </c>
      <c r="E5" s="15"/>
      <c r="F5" s="15" t="s">
        <v>78</v>
      </c>
      <c r="G5" s="54">
        <v>42552</v>
      </c>
      <c r="H5" s="54">
        <v>42916</v>
      </c>
      <c r="J5" s="15"/>
      <c r="K5" s="540"/>
      <c r="L5" s="234"/>
      <c r="O5" s="15"/>
      <c r="P5" s="54">
        <v>42552</v>
      </c>
      <c r="Q5" s="54">
        <v>42916</v>
      </c>
      <c r="U5" s="888" t="s">
        <v>432</v>
      </c>
    </row>
    <row r="6" spans="1:22">
      <c r="A6" s="15" t="s">
        <v>79</v>
      </c>
      <c r="C6" s="15" t="s">
        <v>80</v>
      </c>
      <c r="D6" s="15" t="s">
        <v>80</v>
      </c>
      <c r="E6" s="15"/>
      <c r="F6" s="15" t="s">
        <v>81</v>
      </c>
      <c r="G6" s="54">
        <v>42917</v>
      </c>
      <c r="H6" s="54">
        <v>43281</v>
      </c>
      <c r="J6" s="15"/>
      <c r="K6" s="234"/>
      <c r="L6" s="234"/>
      <c r="P6" s="54">
        <v>42917</v>
      </c>
      <c r="Q6" s="54">
        <v>43281</v>
      </c>
      <c r="U6" s="889" t="s">
        <v>433</v>
      </c>
    </row>
    <row r="7" spans="1:22">
      <c r="A7" t="s">
        <v>82</v>
      </c>
      <c r="F7" s="15" t="s">
        <v>83</v>
      </c>
      <c r="G7" s="54">
        <v>43282</v>
      </c>
      <c r="H7" s="54">
        <v>43646</v>
      </c>
      <c r="K7" s="234"/>
      <c r="L7" s="234"/>
      <c r="P7" s="54">
        <v>43282</v>
      </c>
      <c r="Q7" s="54">
        <v>43646</v>
      </c>
      <c r="U7" s="890" t="s">
        <v>434</v>
      </c>
    </row>
    <row r="8" spans="1:22">
      <c r="A8" s="15" t="s">
        <v>84</v>
      </c>
      <c r="F8" s="15" t="s">
        <v>85</v>
      </c>
      <c r="G8" s="54">
        <v>43647</v>
      </c>
      <c r="H8" s="54">
        <v>44012</v>
      </c>
      <c r="K8" s="234"/>
      <c r="L8" s="234"/>
      <c r="P8" s="54">
        <v>43647</v>
      </c>
      <c r="Q8" s="54">
        <v>44012</v>
      </c>
      <c r="R8" t="s">
        <v>86</v>
      </c>
      <c r="S8" s="54">
        <v>43647</v>
      </c>
      <c r="U8" s="891" t="s">
        <v>435</v>
      </c>
    </row>
    <row r="9" spans="1:22">
      <c r="A9" s="15" t="s">
        <v>87</v>
      </c>
      <c r="F9" s="15" t="s">
        <v>88</v>
      </c>
      <c r="G9" s="54">
        <v>44013</v>
      </c>
      <c r="H9" s="54">
        <v>44377</v>
      </c>
      <c r="K9" s="234"/>
      <c r="L9" s="234"/>
      <c r="P9" s="54">
        <v>44013</v>
      </c>
      <c r="Q9" s="54">
        <v>44377</v>
      </c>
      <c r="R9" s="15" t="s">
        <v>89</v>
      </c>
      <c r="S9" s="705">
        <v>44047</v>
      </c>
      <c r="U9" s="892" t="s">
        <v>436</v>
      </c>
    </row>
    <row r="10" spans="1:22">
      <c r="A10" s="15" t="s">
        <v>90</v>
      </c>
      <c r="F10" s="15" t="s">
        <v>91</v>
      </c>
      <c r="G10" s="54">
        <v>44378</v>
      </c>
      <c r="H10" s="54">
        <v>44742</v>
      </c>
      <c r="K10" s="234"/>
      <c r="L10" s="234"/>
      <c r="P10" s="54">
        <v>44378</v>
      </c>
      <c r="Q10" s="54">
        <v>44742</v>
      </c>
      <c r="R10" s="15" t="s">
        <v>92</v>
      </c>
      <c r="S10" s="705">
        <v>44533</v>
      </c>
      <c r="U10" s="893" t="s">
        <v>437</v>
      </c>
    </row>
    <row r="11" spans="1:22">
      <c r="A11" s="15" t="s">
        <v>93</v>
      </c>
      <c r="F11" s="15" t="s">
        <v>94</v>
      </c>
      <c r="G11" s="54">
        <v>44743</v>
      </c>
      <c r="H11" s="54">
        <v>45107</v>
      </c>
      <c r="K11" s="234"/>
      <c r="L11" s="234"/>
      <c r="P11" s="54">
        <v>44743</v>
      </c>
      <c r="Q11" s="54">
        <v>45107</v>
      </c>
      <c r="R11" s="705" t="s">
        <v>95</v>
      </c>
      <c r="S11" s="54">
        <v>44830</v>
      </c>
      <c r="U11" s="894" t="s">
        <v>438</v>
      </c>
    </row>
    <row r="12" spans="1:22">
      <c r="A12" s="15" t="s">
        <v>96</v>
      </c>
      <c r="F12" s="15" t="s">
        <v>97</v>
      </c>
      <c r="G12" s="54">
        <v>45108</v>
      </c>
      <c r="H12" s="54">
        <v>45473</v>
      </c>
      <c r="K12" s="234"/>
      <c r="L12" s="234"/>
      <c r="P12" s="54">
        <v>45108</v>
      </c>
      <c r="Q12" s="54">
        <v>45473</v>
      </c>
      <c r="R12" s="15"/>
      <c r="S12" s="705"/>
    </row>
    <row r="13" spans="1:22" ht="15" customHeight="1">
      <c r="A13" s="15" t="s">
        <v>98</v>
      </c>
      <c r="F13" s="15" t="s">
        <v>99</v>
      </c>
      <c r="G13" s="54">
        <v>45474</v>
      </c>
      <c r="H13" s="54">
        <v>45838</v>
      </c>
      <c r="K13" s="234"/>
      <c r="L13" s="234"/>
      <c r="P13" s="54">
        <v>45474</v>
      </c>
      <c r="Q13" s="54">
        <v>45838</v>
      </c>
      <c r="R13" s="15"/>
      <c r="S13" s="705"/>
    </row>
    <row r="14" spans="1:22">
      <c r="A14" s="15" t="s">
        <v>100</v>
      </c>
      <c r="F14" s="15" t="s">
        <v>101</v>
      </c>
      <c r="G14" s="54">
        <v>45839</v>
      </c>
      <c r="H14" s="54">
        <v>46203</v>
      </c>
      <c r="K14" s="234"/>
      <c r="L14" s="234"/>
      <c r="P14" s="54">
        <v>45839</v>
      </c>
      <c r="Q14" s="54">
        <v>46203</v>
      </c>
      <c r="R14" s="15"/>
      <c r="S14" s="705"/>
    </row>
    <row r="15" spans="1:22">
      <c r="A15" s="15" t="s">
        <v>102</v>
      </c>
      <c r="F15" s="15" t="s">
        <v>103</v>
      </c>
      <c r="G15" s="54">
        <v>46204</v>
      </c>
      <c r="H15" s="54">
        <v>46568</v>
      </c>
      <c r="K15" s="234"/>
      <c r="L15" s="234"/>
      <c r="P15" s="54">
        <v>46204</v>
      </c>
      <c r="Q15" s="54">
        <v>46568</v>
      </c>
      <c r="R15" s="15"/>
      <c r="S15" s="705"/>
    </row>
    <row r="16" spans="1:22">
      <c r="A16" t="s">
        <v>104</v>
      </c>
      <c r="F16" s="15" t="s">
        <v>105</v>
      </c>
      <c r="G16" s="54">
        <v>46569</v>
      </c>
      <c r="H16" s="54">
        <v>46934</v>
      </c>
      <c r="K16" s="234"/>
      <c r="L16" s="234"/>
      <c r="P16" s="54">
        <v>46569</v>
      </c>
      <c r="Q16" s="54">
        <v>46934</v>
      </c>
    </row>
    <row r="17" spans="1:17">
      <c r="A17" t="s">
        <v>106</v>
      </c>
      <c r="F17" s="15" t="s">
        <v>107</v>
      </c>
      <c r="G17" s="54">
        <v>46935</v>
      </c>
      <c r="H17" s="54">
        <v>47299</v>
      </c>
      <c r="K17" s="234"/>
      <c r="L17" s="234"/>
      <c r="P17" s="54">
        <v>46935</v>
      </c>
      <c r="Q17" s="54">
        <v>47299</v>
      </c>
    </row>
    <row r="18" spans="1:17">
      <c r="A18" t="s">
        <v>108</v>
      </c>
      <c r="F18" s="15" t="s">
        <v>109</v>
      </c>
      <c r="G18" s="54">
        <v>47300</v>
      </c>
      <c r="H18" s="54">
        <v>47664</v>
      </c>
      <c r="K18" s="234"/>
      <c r="L18" s="234"/>
      <c r="P18" s="54">
        <v>47300</v>
      </c>
      <c r="Q18" s="54">
        <v>47664</v>
      </c>
    </row>
    <row r="19" spans="1:17">
      <c r="A19" s="15" t="s">
        <v>110</v>
      </c>
      <c r="F19" s="15" t="s">
        <v>111</v>
      </c>
      <c r="G19" s="54">
        <v>47665</v>
      </c>
      <c r="H19" s="54">
        <v>48029</v>
      </c>
      <c r="K19" s="234"/>
      <c r="L19" s="234"/>
      <c r="P19" s="54">
        <v>47665</v>
      </c>
      <c r="Q19" s="54">
        <v>48029</v>
      </c>
    </row>
    <row r="20" spans="1:17">
      <c r="A20" t="s">
        <v>112</v>
      </c>
      <c r="F20" s="15" t="s">
        <v>113</v>
      </c>
      <c r="G20" s="54">
        <v>48030</v>
      </c>
      <c r="H20" s="54">
        <v>48395</v>
      </c>
      <c r="K20" s="234"/>
      <c r="L20" s="234"/>
      <c r="P20" s="54">
        <v>48030</v>
      </c>
      <c r="Q20" s="54">
        <v>48395</v>
      </c>
    </row>
    <row r="21" spans="1:17">
      <c r="A21" s="15" t="s">
        <v>114</v>
      </c>
      <c r="F21" s="15" t="s">
        <v>115</v>
      </c>
      <c r="G21" s="54">
        <v>48396</v>
      </c>
      <c r="H21" s="54">
        <v>48760</v>
      </c>
      <c r="K21" s="234"/>
      <c r="L21" s="234"/>
      <c r="P21" s="54">
        <v>48396</v>
      </c>
      <c r="Q21" s="54">
        <v>48760</v>
      </c>
    </row>
    <row r="22" spans="1:17">
      <c r="A22" s="15" t="s">
        <v>116</v>
      </c>
      <c r="K22" s="234"/>
      <c r="L22" s="234"/>
    </row>
    <row r="23" spans="1:17">
      <c r="A23" s="15" t="s">
        <v>117</v>
      </c>
      <c r="K23" s="234"/>
      <c r="L23" s="234"/>
    </row>
    <row r="24" spans="1:17">
      <c r="A24" s="15" t="s">
        <v>118</v>
      </c>
      <c r="K24" s="234"/>
      <c r="L24" s="234"/>
    </row>
    <row r="25" spans="1:17">
      <c r="A25" s="15" t="s">
        <v>119</v>
      </c>
    </row>
    <row r="26" spans="1:17">
      <c r="A26" s="15" t="s">
        <v>120</v>
      </c>
    </row>
    <row r="27" spans="1:17">
      <c r="A27" s="876" t="s">
        <v>121</v>
      </c>
    </row>
    <row r="28" spans="1:17">
      <c r="A28" t="s">
        <v>122</v>
      </c>
    </row>
    <row r="29" spans="1:17">
      <c r="A29" s="15" t="s">
        <v>123</v>
      </c>
    </row>
    <row r="30" spans="1:17">
      <c r="A30" s="15" t="s">
        <v>124</v>
      </c>
    </row>
    <row r="31" spans="1:17">
      <c r="A31" s="15" t="s">
        <v>125</v>
      </c>
    </row>
    <row r="32" spans="1:17">
      <c r="A32" s="15" t="s">
        <v>126</v>
      </c>
    </row>
    <row r="33" spans="1:1">
      <c r="A33" t="s">
        <v>127</v>
      </c>
    </row>
    <row r="34" spans="1:1">
      <c r="A34" s="15" t="s">
        <v>128</v>
      </c>
    </row>
    <row r="35" spans="1:1">
      <c r="A35" s="15" t="s">
        <v>129</v>
      </c>
    </row>
    <row r="36" spans="1:1">
      <c r="A36" s="15" t="s">
        <v>130</v>
      </c>
    </row>
    <row r="37" spans="1:1">
      <c r="A37" t="s">
        <v>131</v>
      </c>
    </row>
    <row r="38" spans="1:1">
      <c r="A38" t="s">
        <v>132</v>
      </c>
    </row>
    <row r="39" spans="1:1">
      <c r="A39" t="s">
        <v>133</v>
      </c>
    </row>
    <row r="40" spans="1:1">
      <c r="A40" t="s">
        <v>134</v>
      </c>
    </row>
    <row r="41" spans="1:1">
      <c r="A41" s="15" t="s">
        <v>135</v>
      </c>
    </row>
    <row r="42" spans="1:1">
      <c r="A42" s="15" t="s">
        <v>136</v>
      </c>
    </row>
    <row r="43" spans="1:1">
      <c r="A43" s="15" t="s">
        <v>137</v>
      </c>
    </row>
    <row r="44" spans="1:1">
      <c r="A44" t="s">
        <v>138</v>
      </c>
    </row>
    <row r="45" spans="1:1">
      <c r="A45" s="15" t="s">
        <v>139</v>
      </c>
    </row>
    <row r="46" spans="1:1">
      <c r="A46" s="15" t="s">
        <v>140</v>
      </c>
    </row>
    <row r="47" spans="1:1">
      <c r="A47" s="15" t="s">
        <v>141</v>
      </c>
    </row>
    <row r="48" spans="1:1">
      <c r="A48" s="15" t="s">
        <v>142</v>
      </c>
    </row>
    <row r="49" spans="1:1">
      <c r="A49" s="15" t="s">
        <v>143</v>
      </c>
    </row>
    <row r="50" spans="1:1">
      <c r="A50" s="15" t="s">
        <v>144</v>
      </c>
    </row>
    <row r="51" spans="1:1">
      <c r="A51" s="15" t="s">
        <v>145</v>
      </c>
    </row>
    <row r="52" spans="1:1">
      <c r="A52" s="15" t="s">
        <v>146</v>
      </c>
    </row>
    <row r="53" spans="1:1">
      <c r="A53" s="15" t="s">
        <v>147</v>
      </c>
    </row>
    <row r="54" spans="1:1">
      <c r="A54" s="479" t="s">
        <v>148</v>
      </c>
    </row>
    <row r="55" spans="1:1">
      <c r="A55" s="15" t="s">
        <v>149</v>
      </c>
    </row>
    <row r="56" spans="1:1">
      <c r="A56" t="s">
        <v>150</v>
      </c>
    </row>
    <row r="57" spans="1:1">
      <c r="A57" s="15" t="s">
        <v>151</v>
      </c>
    </row>
    <row r="58" spans="1:1">
      <c r="A58" s="479" t="s">
        <v>152</v>
      </c>
    </row>
    <row r="59" spans="1:1">
      <c r="A59" t="s">
        <v>153</v>
      </c>
    </row>
  </sheetData>
  <sortState xmlns:xlrd2="http://schemas.microsoft.com/office/spreadsheetml/2017/richdata2" ref="A3:A59">
    <sortCondition ref="A3:A59"/>
  </sortState>
  <conditionalFormatting sqref="A1:A1048576">
    <cfRule type="duplicateValues" dxfId="640" priority="1"/>
  </conditionalFormatting>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M93"/>
  <sheetViews>
    <sheetView showGridLines="0" topLeftCell="A6" zoomScaleNormal="100" workbookViewId="0">
      <pane xSplit="4" topLeftCell="E1" activePane="topRight" state="frozen"/>
      <selection activeCell="A67" sqref="A67:N67"/>
      <selection pane="topRight" activeCell="A67" sqref="A67:N67"/>
    </sheetView>
  </sheetViews>
  <sheetFormatPr defaultColWidth="11.42578125" defaultRowHeight="15.75" outlineLevelCol="1"/>
  <cols>
    <col min="1" max="1" width="18" style="56" customWidth="1"/>
    <col min="2" max="3" width="15.42578125" style="56" customWidth="1"/>
    <col min="4" max="4" width="12.85546875" style="56" customWidth="1"/>
    <col min="5" max="5" width="15.28515625" style="56" customWidth="1" outlineLevel="1"/>
    <col min="6"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2" width="16.5703125" style="56" customWidth="1"/>
    <col min="23" max="24" width="16.5703125" style="56" customWidth="1" outlineLevel="1"/>
    <col min="25"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257</v>
      </c>
      <c r="B1" s="55"/>
      <c r="C1" s="55"/>
      <c r="D1" s="55"/>
    </row>
    <row r="2" spans="1:29" ht="15" customHeight="1">
      <c r="A2" s="55" t="s">
        <v>258</v>
      </c>
      <c r="B2" s="55"/>
      <c r="C2" s="55"/>
      <c r="D2" s="55"/>
    </row>
    <row r="3" spans="1:29">
      <c r="A3" s="57" t="s">
        <v>259</v>
      </c>
      <c r="B3" s="834">
        <f>'+ Summary (1)'!B3</f>
        <v>0</v>
      </c>
      <c r="E3" s="55"/>
    </row>
    <row r="4" spans="1:29" ht="28.5" customHeight="1">
      <c r="A4" s="229" t="s">
        <v>260</v>
      </c>
      <c r="B4" s="230" t="s">
        <v>261</v>
      </c>
      <c r="C4" s="230" t="s">
        <v>262</v>
      </c>
      <c r="D4" s="230" t="s">
        <v>263</v>
      </c>
      <c r="E4" s="55"/>
    </row>
    <row r="5" spans="1:29">
      <c r="A5" s="58" t="s">
        <v>264</v>
      </c>
      <c r="B5" s="834">
        <f>'+ Summary (1)'!B5</f>
        <v>45323</v>
      </c>
      <c r="C5" s="834">
        <f>'+ Summary (1)'!C5</f>
        <v>45688</v>
      </c>
      <c r="D5" s="829">
        <f>ROUNDUP(YEARFRAC(B5,C5),0)</f>
        <v>1</v>
      </c>
    </row>
    <row r="6" spans="1:29">
      <c r="A6" s="58" t="s">
        <v>265</v>
      </c>
      <c r="B6" s="834">
        <f>B5</f>
        <v>45323</v>
      </c>
      <c r="C6" s="834">
        <f>'+ Summary (1)'!C6</f>
        <v>45688</v>
      </c>
      <c r="D6" s="829">
        <f>ROUNDUP(YEARFRAC(B6,C6),0)</f>
        <v>1</v>
      </c>
    </row>
    <row r="7" spans="1:29" ht="15.75" customHeight="1">
      <c r="A7" s="60" t="s">
        <v>292</v>
      </c>
      <c r="B7" s="1122">
        <f>'+ Summary (1)'!B7</f>
        <v>0</v>
      </c>
      <c r="C7" s="1084">
        <f>'+ Summary (1)'!C7</f>
        <v>0</v>
      </c>
      <c r="D7" s="1123">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285</v>
      </c>
      <c r="B8" s="1067" t="str">
        <f>'+ Summary (1)'!B8</f>
        <v>Hot Meals for Alternative Shelter Sites</v>
      </c>
      <c r="C8" s="1068">
        <f>'+ Summary (1)'!C8</f>
        <v>0</v>
      </c>
      <c r="D8" s="1433">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293</v>
      </c>
      <c r="B9" s="987">
        <f>'+ Summary (1)'!B9</f>
        <v>0</v>
      </c>
      <c r="C9" s="987">
        <f>'+ Summary (1)'!C9</f>
        <v>0</v>
      </c>
      <c r="D9" s="987">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987" t="str">
        <f>'+ Summary (1)'!B10</f>
        <v>New Agreement</v>
      </c>
      <c r="C10" s="987">
        <f>'+ Summary (1)'!C10</f>
        <v>0</v>
      </c>
      <c r="D10" s="987">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294</v>
      </c>
      <c r="B11" s="1124">
        <f>'+ Summary (1)'!B11</f>
        <v>45323</v>
      </c>
      <c r="C11" s="1124">
        <f>'+ Summary (1)'!C11</f>
        <v>0</v>
      </c>
      <c r="D11" s="1124">
        <f>'+ Summary (1)'!D11</f>
        <v>0</v>
      </c>
    </row>
    <row r="12" spans="1:29">
      <c r="A12" s="57" t="s">
        <v>325</v>
      </c>
      <c r="B12" s="1450"/>
      <c r="C12" s="1451"/>
      <c r="D12" s="1452"/>
    </row>
    <row r="13" spans="1:29">
      <c r="A13" s="55" t="s">
        <v>296</v>
      </c>
      <c r="B13" s="233" t="s">
        <v>297</v>
      </c>
      <c r="C13" s="473" t="s">
        <v>298</v>
      </c>
      <c r="D13" s="1126">
        <f>'+ Summary (1)'!D13:D16</f>
        <v>0</v>
      </c>
    </row>
    <row r="14" spans="1:29">
      <c r="A14" s="57" t="s">
        <v>299</v>
      </c>
      <c r="B14" s="319">
        <f>AI53</f>
        <v>0</v>
      </c>
      <c r="C14" s="319">
        <f>AK53</f>
        <v>0</v>
      </c>
      <c r="D14" s="1127"/>
    </row>
    <row r="15" spans="1:29" ht="18.75" customHeight="1">
      <c r="A15" s="57" t="s">
        <v>300</v>
      </c>
      <c r="B15" s="320">
        <f>'Summary (ALL Budgets)'!B15</f>
        <v>0</v>
      </c>
      <c r="C15" s="320">
        <f>'Summary (ALL Budgets)'!C15</f>
        <v>0</v>
      </c>
      <c r="D15" s="1127"/>
    </row>
    <row r="16" spans="1:29" s="55" customFormat="1" ht="18.75" customHeight="1">
      <c r="A16" s="231" t="s">
        <v>301</v>
      </c>
      <c r="B16" s="320">
        <f>'+ Summary (1)'!B16</f>
        <v>0</v>
      </c>
      <c r="C16" s="320">
        <f>'Summary (ALL Budgets)'!C16</f>
        <v>0</v>
      </c>
      <c r="D16" s="1128"/>
    </row>
    <row r="17" spans="1:38" s="854" customFormat="1" ht="18.75" customHeight="1" thickBot="1">
      <c r="A17" s="850"/>
      <c r="B17" s="850"/>
      <c r="C17" s="850"/>
      <c r="D17" s="850"/>
      <c r="E17" s="1166" t="str">
        <f>IF((AND(F87&gt;$D$5,F87&lt;=$D$6)),"EXTENSION YEAR"," ")</f>
        <v xml:space="preserve"> </v>
      </c>
      <c r="F17" s="1166"/>
      <c r="G17" s="1166"/>
      <c r="H17" s="1166" t="str">
        <f>IF((AND(I87&gt;$D$5,I87&lt;=$D$6)),"EXTENSION YEAR"," ")</f>
        <v xml:space="preserve"> </v>
      </c>
      <c r="I17" s="1166"/>
      <c r="J17" s="1166"/>
      <c r="K17" s="1166" t="str">
        <f>IF((AND(L87&gt;$D$5,L87&lt;=$D$6)),"EXTENSION YEAR"," ")</f>
        <v xml:space="preserve"> </v>
      </c>
      <c r="L17" s="1166"/>
      <c r="M17" s="1166"/>
      <c r="N17" s="1166" t="str">
        <f>IF((AND(O87&gt;$D$5,O87&lt;=$D$6)),"EXTENSION YEAR"," ")</f>
        <v xml:space="preserve"> </v>
      </c>
      <c r="O17" s="1166"/>
      <c r="P17" s="1166"/>
      <c r="Q17" s="1166" t="str">
        <f>IF((AND(R87&gt;$D$5,R87&lt;=$D$6)),"EXTENSION YEAR"," ")</f>
        <v xml:space="preserve"> </v>
      </c>
      <c r="R17" s="1166"/>
      <c r="S17" s="1166"/>
      <c r="T17" s="1166" t="str">
        <f>IF((AND(U87&gt;$D$5,U87&lt;=$D$6)),"EXTENSION YEAR"," ")</f>
        <v xml:space="preserve"> </v>
      </c>
      <c r="U17" s="1166"/>
      <c r="V17" s="1166"/>
      <c r="W17" s="1166" t="str">
        <f>IF((AND(X87&gt;$D$5,X87&lt;=$D$6)),"EXTENSION YEAR"," ")</f>
        <v xml:space="preserve"> </v>
      </c>
      <c r="X17" s="1166"/>
      <c r="Y17" s="1166"/>
      <c r="Z17" s="1166" t="str">
        <f>IF((AND(AA87&gt;$D$5,AA87&lt;=$D$6)),"EXTENSION YEAR"," ")</f>
        <v xml:space="preserve"> </v>
      </c>
      <c r="AA17" s="1166"/>
      <c r="AB17" s="1166"/>
      <c r="AC17" s="1166" t="str">
        <f>IF((AND(AD87&gt;$D$5,AD87&lt;=$D$6)),"EXTENSION YEAR"," ")</f>
        <v xml:space="preserve"> </v>
      </c>
      <c r="AD17" s="1166"/>
      <c r="AE17" s="1166"/>
      <c r="AF17" s="1166" t="str">
        <f>IF((AND(AG87&gt;$D$5,AG87&lt;=$D$6)),"EXTENSION YEAR"," ")</f>
        <v xml:space="preserve"> </v>
      </c>
      <c r="AG17" s="1166"/>
      <c r="AH17" s="1166"/>
      <c r="AI17" s="853"/>
      <c r="AJ17" s="853"/>
      <c r="AK17" s="853"/>
    </row>
    <row r="18" spans="1:38" s="100" customFormat="1" ht="18.75" customHeight="1">
      <c r="E18" s="1029" t="s">
        <v>275</v>
      </c>
      <c r="F18" s="1030"/>
      <c r="G18" s="1031"/>
      <c r="H18" s="1033" t="s">
        <v>276</v>
      </c>
      <c r="I18" s="1033"/>
      <c r="J18" s="1034"/>
      <c r="K18" s="1036" t="s">
        <v>277</v>
      </c>
      <c r="L18" s="1036"/>
      <c r="M18" s="1036"/>
      <c r="N18" s="1038" t="s">
        <v>278</v>
      </c>
      <c r="O18" s="1039"/>
      <c r="P18" s="1040"/>
      <c r="Q18" s="1041" t="s">
        <v>279</v>
      </c>
      <c r="R18" s="1042"/>
      <c r="S18" s="1043"/>
      <c r="T18" s="1044" t="s">
        <v>280</v>
      </c>
      <c r="U18" s="1044"/>
      <c r="V18" s="1044"/>
      <c r="W18" s="1002" t="s">
        <v>281</v>
      </c>
      <c r="X18" s="1003"/>
      <c r="Y18" s="1004"/>
      <c r="Z18" s="1005" t="s">
        <v>282</v>
      </c>
      <c r="AA18" s="1006"/>
      <c r="AB18" s="1007"/>
      <c r="AC18" s="1008" t="s">
        <v>283</v>
      </c>
      <c r="AD18" s="1009"/>
      <c r="AE18" s="1010"/>
      <c r="AF18" s="1011" t="s">
        <v>284</v>
      </c>
      <c r="AG18" s="1012"/>
      <c r="AH18" s="1012"/>
      <c r="AI18" s="1173" t="s">
        <v>302</v>
      </c>
      <c r="AJ18" s="1174"/>
      <c r="AK18" s="1175"/>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80" t="str">
        <f>CONCATENATE(AI92," - ",AI93)</f>
        <v>2/1/2024 - 1/31/2025</v>
      </c>
      <c r="AJ19" s="878" t="str">
        <f>CONCATENATE(AJ92," - ",AJ93)</f>
        <v>2/1/2024 - 1/31/2025</v>
      </c>
      <c r="AK19" s="879" t="str">
        <f>CONCATENATE(AK92," - ",AK93)</f>
        <v>2/1/2024 - 1/31/2025</v>
      </c>
    </row>
    <row r="20" spans="1:38">
      <c r="A20" s="121"/>
      <c r="B20" s="121"/>
      <c r="C20" s="121"/>
      <c r="D20" s="121"/>
      <c r="E20" s="550" t="str">
        <f>_xlfn.CONCAT(ROUND(YEARFRAC(E88,E89),0)*12," Months")</f>
        <v>12 Months</v>
      </c>
      <c r="F20" s="101" t="str">
        <f t="shared" ref="F20:AH20" si="1">_xlfn.CONCAT(ROUND(YEARFRAC(F88,F89),0)*12,"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167" t="str">
        <f>IF($B$10="New Agreement","","Current")</f>
        <v/>
      </c>
      <c r="AJ20" s="1171" t="str">
        <f>'+ Summary (1)'!AJ20</f>
        <v xml:space="preserve"> </v>
      </c>
      <c r="AK20" s="1169" t="str">
        <f>'+ Summary (1)'!AK20</f>
        <v>New</v>
      </c>
    </row>
    <row r="21" spans="1:38">
      <c r="A21" s="121"/>
      <c r="B21" s="121"/>
      <c r="C21" s="121"/>
      <c r="D21" s="121"/>
      <c r="E21" s="518" t="str">
        <f>IF($B$10="New Agreement","","Current")</f>
        <v/>
      </c>
      <c r="F21" s="101" t="str">
        <f>'+ Summary (1)'!F21</f>
        <v xml:space="preserve"> </v>
      </c>
      <c r="G21" s="463" t="s">
        <v>298</v>
      </c>
      <c r="H21" s="533" t="str">
        <f>'+ Summary (1)'!H21</f>
        <v/>
      </c>
      <c r="I21" s="102" t="str">
        <f>'+ Summary (1)'!I21</f>
        <v xml:space="preserve"> </v>
      </c>
      <c r="J21" s="495" t="s">
        <v>298</v>
      </c>
      <c r="K21" s="496" t="str">
        <f>'+ Summary (1)'!K21</f>
        <v/>
      </c>
      <c r="L21" s="104" t="str">
        <f>'+ Summary (1)'!L21</f>
        <v xml:space="preserve"> </v>
      </c>
      <c r="M21" s="498" t="s">
        <v>298</v>
      </c>
      <c r="N21" s="499" t="str">
        <f>'+ Summary (1)'!N21</f>
        <v/>
      </c>
      <c r="O21" s="107" t="str">
        <f>'+ Summary (1)'!O21</f>
        <v xml:space="preserve"> </v>
      </c>
      <c r="P21" s="501" t="s">
        <v>298</v>
      </c>
      <c r="Q21" s="502" t="str">
        <f>'+ Summary (1)'!Q21</f>
        <v/>
      </c>
      <c r="R21" s="109" t="str">
        <f>'+ Summary (1)'!R21</f>
        <v xml:space="preserve"> </v>
      </c>
      <c r="S21" s="504" t="s">
        <v>298</v>
      </c>
      <c r="T21" s="505" t="str">
        <f>'+ Summary (1)'!T21</f>
        <v/>
      </c>
      <c r="U21" s="110" t="str">
        <f>'+ Summary (1)'!U21</f>
        <v xml:space="preserve"> </v>
      </c>
      <c r="V21" s="507" t="s">
        <v>298</v>
      </c>
      <c r="W21" s="508" t="str">
        <f>'+ Summary (1)'!W21</f>
        <v/>
      </c>
      <c r="X21" s="113" t="str">
        <f>'+ Summary (1)'!X21</f>
        <v xml:space="preserve"> </v>
      </c>
      <c r="Y21" s="510" t="s">
        <v>298</v>
      </c>
      <c r="Z21" s="511" t="str">
        <f>'+ Summary (1)'!Z21</f>
        <v/>
      </c>
      <c r="AA21" s="115" t="str">
        <f>'+ Summary (1)'!AA21</f>
        <v xml:space="preserve"> </v>
      </c>
      <c r="AB21" s="513" t="s">
        <v>298</v>
      </c>
      <c r="AC21" s="514" t="str">
        <f>'+ Summary (1)'!AC21</f>
        <v/>
      </c>
      <c r="AD21" s="117" t="str">
        <f>'+ Summary (1)'!AD21</f>
        <v xml:space="preserve"> </v>
      </c>
      <c r="AE21" s="516" t="s">
        <v>298</v>
      </c>
      <c r="AF21" s="517" t="str">
        <f>IF($B$10="New Agreement","","Current")</f>
        <v/>
      </c>
      <c r="AG21" s="119" t="str">
        <f>'+ Summary (1)'!AG21</f>
        <v xml:space="preserve"> </v>
      </c>
      <c r="AH21" s="877" t="s">
        <v>298</v>
      </c>
      <c r="AI21" s="1168"/>
      <c r="AJ21" s="1172"/>
      <c r="AK21" s="1170"/>
    </row>
    <row r="22" spans="1:38">
      <c r="A22" s="1129" t="s">
        <v>303</v>
      </c>
      <c r="B22" s="1113"/>
      <c r="C22" s="1113"/>
      <c r="D22" s="1113"/>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995" t="s">
        <v>304</v>
      </c>
      <c r="B23" s="993"/>
      <c r="C23" s="993"/>
      <c r="D23" s="993"/>
      <c r="E23" s="81">
        <f>'Salary Detail (6)'!G61</f>
        <v>0</v>
      </c>
      <c r="F23" s="80">
        <f>'Salary Detail (6)'!H61</f>
        <v>0</v>
      </c>
      <c r="G23" s="333">
        <f>'Salary Detail (6)'!I61</f>
        <v>0</v>
      </c>
      <c r="H23" s="155">
        <f>'Salary Detail (6)'!N61</f>
        <v>0</v>
      </c>
      <c r="I23" s="80">
        <f>'Salary Detail (6)'!O61</f>
        <v>0</v>
      </c>
      <c r="J23" s="333">
        <f>'Salary Detail (6)'!P61</f>
        <v>0</v>
      </c>
      <c r="K23" s="155">
        <f>'Salary Detail (6)'!U61</f>
        <v>0</v>
      </c>
      <c r="L23" s="80">
        <f>'Salary Detail (6)'!V61</f>
        <v>0</v>
      </c>
      <c r="M23" s="332">
        <f>'Salary Detail (6)'!W61</f>
        <v>0</v>
      </c>
      <c r="N23" s="81">
        <f>'Salary Detail (6)'!AB61</f>
        <v>0</v>
      </c>
      <c r="O23" s="80">
        <f>'Salary Detail (6)'!AC61</f>
        <v>0</v>
      </c>
      <c r="P23" s="333">
        <f>'Salary Detail (6)'!AD61</f>
        <v>0</v>
      </c>
      <c r="Q23" s="81">
        <f>'Salary Detail (6)'!AI61</f>
        <v>0</v>
      </c>
      <c r="R23" s="80">
        <f>'Salary Detail (6)'!AJ61</f>
        <v>0</v>
      </c>
      <c r="S23" s="333">
        <f>'Salary Detail (6)'!AK61</f>
        <v>0</v>
      </c>
      <c r="T23" s="155">
        <f>'Salary Detail (6)'!AP61</f>
        <v>0</v>
      </c>
      <c r="U23" s="80">
        <f>'Salary Detail (6)'!AQ61</f>
        <v>0</v>
      </c>
      <c r="V23" s="332">
        <f>'Salary Detail (6)'!AR61</f>
        <v>0</v>
      </c>
      <c r="W23" s="81">
        <f>'Salary Detail (6)'!AW61</f>
        <v>0</v>
      </c>
      <c r="X23" s="80">
        <f>'Salary Detail (6)'!AX61</f>
        <v>0</v>
      </c>
      <c r="Y23" s="333">
        <f>'Salary Detail (6)'!AY61</f>
        <v>0</v>
      </c>
      <c r="Z23" s="81">
        <f>'Salary Detail (6)'!BD61</f>
        <v>0</v>
      </c>
      <c r="AA23" s="80">
        <f>'Salary Detail (6)'!BE61</f>
        <v>0</v>
      </c>
      <c r="AB23" s="333">
        <f>'Salary Detail (6)'!BF61</f>
        <v>0</v>
      </c>
      <c r="AC23" s="81">
        <f>'Salary Detail (6)'!BK61</f>
        <v>0</v>
      </c>
      <c r="AD23" s="80">
        <f>'Salary Detail (6)'!BL61</f>
        <v>0</v>
      </c>
      <c r="AE23" s="333">
        <f>'Salary Detail (6)'!BM61</f>
        <v>0</v>
      </c>
      <c r="AF23" s="81">
        <f>'Salary Detail (6)'!BR61</f>
        <v>0</v>
      </c>
      <c r="AG23" s="80">
        <f>'Salary Detail (6)'!BS61</f>
        <v>0</v>
      </c>
      <c r="AH23" s="333">
        <f>'Salary Detail (6)'!BT61</f>
        <v>0</v>
      </c>
      <c r="AI23" s="321">
        <f t="shared" ref="AI23:AK25" si="2">SUM(E23,H23,K23,N23,Q23,T23,W23,Z23,AC23,AF23)</f>
        <v>0</v>
      </c>
      <c r="AJ23" s="322">
        <f t="shared" si="2"/>
        <v>0</v>
      </c>
      <c r="AK23" s="71">
        <f t="shared" si="2"/>
        <v>0</v>
      </c>
    </row>
    <row r="24" spans="1:38">
      <c r="A24" s="993" t="s">
        <v>326</v>
      </c>
      <c r="B24" s="993"/>
      <c r="C24" s="993"/>
      <c r="D24" s="993"/>
      <c r="E24" s="61">
        <f>'Operating Detail (6)'!C68</f>
        <v>0</v>
      </c>
      <c r="F24" s="62">
        <f>'Operating Detail (6)'!D68</f>
        <v>0</v>
      </c>
      <c r="G24" s="334">
        <f>'Operating Detail (6)'!E68</f>
        <v>0</v>
      </c>
      <c r="H24" s="156">
        <f>'Operating Detail (6)'!F68</f>
        <v>0</v>
      </c>
      <c r="I24" s="62">
        <f>'Operating Detail (6)'!G68</f>
        <v>0</v>
      </c>
      <c r="J24" s="334">
        <f>'Operating Detail (6)'!H68</f>
        <v>0</v>
      </c>
      <c r="K24" s="156">
        <f>'Operating Detail (6)'!I68</f>
        <v>0</v>
      </c>
      <c r="L24" s="62">
        <f>'Operating Detail (6)'!J68</f>
        <v>0</v>
      </c>
      <c r="M24" s="323">
        <f>'Operating Detail (6)'!K68</f>
        <v>0</v>
      </c>
      <c r="N24" s="61">
        <f>'Operating Detail (6)'!L68</f>
        <v>0</v>
      </c>
      <c r="O24" s="62">
        <f>'Operating Detail (6)'!M68</f>
        <v>0</v>
      </c>
      <c r="P24" s="334">
        <f>'Operating Detail (6)'!N68</f>
        <v>0</v>
      </c>
      <c r="Q24" s="61">
        <f>'Operating Detail (6)'!O68</f>
        <v>0</v>
      </c>
      <c r="R24" s="62">
        <f>'Operating Detail (6)'!P68</f>
        <v>0</v>
      </c>
      <c r="S24" s="334">
        <f>'Operating Detail (6)'!Q68</f>
        <v>0</v>
      </c>
      <c r="T24" s="156">
        <f>'Operating Detail (6)'!R68</f>
        <v>0</v>
      </c>
      <c r="U24" s="62">
        <f>'Operating Detail (6)'!S68</f>
        <v>0</v>
      </c>
      <c r="V24" s="323">
        <f>'Operating Detail (6)'!T68</f>
        <v>0</v>
      </c>
      <c r="W24" s="61">
        <f>'Operating Detail (6)'!U68</f>
        <v>0</v>
      </c>
      <c r="X24" s="62">
        <f>'Operating Detail (6)'!V68</f>
        <v>0</v>
      </c>
      <c r="Y24" s="334">
        <f>'Operating Detail (6)'!W68</f>
        <v>0</v>
      </c>
      <c r="Z24" s="61">
        <f>'Operating Detail (6)'!X68</f>
        <v>0</v>
      </c>
      <c r="AA24" s="62">
        <f>'Operating Detail (6)'!Y68</f>
        <v>0</v>
      </c>
      <c r="AB24" s="334">
        <f>'Operating Detail (6)'!Z68</f>
        <v>0</v>
      </c>
      <c r="AC24" s="61">
        <f>'Operating Detail (6)'!AA68</f>
        <v>0</v>
      </c>
      <c r="AD24" s="62">
        <f>'Operating Detail (6)'!AB68</f>
        <v>0</v>
      </c>
      <c r="AE24" s="334">
        <f>'Operating Detail (6)'!AC68</f>
        <v>0</v>
      </c>
      <c r="AF24" s="61">
        <f>'Operating Detail (6)'!AD68</f>
        <v>0</v>
      </c>
      <c r="AG24" s="62">
        <f>'Operating Detail (6)'!AE68</f>
        <v>0</v>
      </c>
      <c r="AH24" s="334">
        <f>'Operating Detail (6)'!AF68</f>
        <v>0</v>
      </c>
      <c r="AI24" s="323">
        <f t="shared" si="2"/>
        <v>0</v>
      </c>
      <c r="AJ24" s="324">
        <f t="shared" si="2"/>
        <v>0</v>
      </c>
      <c r="AK24" s="63">
        <f t="shared" si="2"/>
        <v>0</v>
      </c>
      <c r="AL24" s="64"/>
    </row>
    <row r="25" spans="1:38" s="65" customFormat="1">
      <c r="A25" s="993" t="s">
        <v>306</v>
      </c>
      <c r="B25" s="993"/>
      <c r="C25" s="993"/>
      <c r="D25" s="993"/>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32" t="s">
        <v>307</v>
      </c>
      <c r="B26" s="1132"/>
      <c r="C26" s="1132"/>
      <c r="D26" s="1132"/>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166"/>
      <c r="AJ26" s="127"/>
      <c r="AK26" s="128"/>
    </row>
    <row r="27" spans="1:38">
      <c r="A27" s="993" t="s">
        <v>327</v>
      </c>
      <c r="B27" s="993"/>
      <c r="C27" s="993"/>
      <c r="D27" s="993"/>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27" si="4">SUM(E27,H27,K27,N27,Q27,T27,W27,Z27,AC27,AF27)</f>
        <v>0</v>
      </c>
      <c r="AJ27" s="324">
        <f t="shared" si="4"/>
        <v>0</v>
      </c>
      <c r="AK27" s="63">
        <f t="shared" si="4"/>
        <v>0</v>
      </c>
    </row>
    <row r="28" spans="1:38">
      <c r="A28" s="993" t="s">
        <v>309</v>
      </c>
      <c r="B28" s="993"/>
      <c r="C28" s="993"/>
      <c r="D28" s="993"/>
      <c r="E28" s="335">
        <f>'Operating Detail (6)'!C93</f>
        <v>0</v>
      </c>
      <c r="F28" s="336">
        <f>'Operating Detail (6)'!D93</f>
        <v>0</v>
      </c>
      <c r="G28" s="338">
        <f>'Operating Detail (6)'!E93</f>
        <v>0</v>
      </c>
      <c r="H28" s="339">
        <f>'Operating Detail (6)'!F93</f>
        <v>0</v>
      </c>
      <c r="I28" s="336">
        <f>'Operating Detail (6)'!G93</f>
        <v>0</v>
      </c>
      <c r="J28" s="338">
        <f>'Operating Detail (6)'!H93</f>
        <v>0</v>
      </c>
      <c r="K28" s="339">
        <f>'Operating Detail (6)'!I93</f>
        <v>0</v>
      </c>
      <c r="L28" s="336">
        <f>'Operating Detail (6)'!J93</f>
        <v>0</v>
      </c>
      <c r="M28" s="337">
        <f>'Operating Detail (6)'!K93</f>
        <v>0</v>
      </c>
      <c r="N28" s="335">
        <f>'Operating Detail (6)'!L93</f>
        <v>0</v>
      </c>
      <c r="O28" s="336">
        <f>'Operating Detail (6)'!M93</f>
        <v>0</v>
      </c>
      <c r="P28" s="338">
        <f>'Operating Detail (6)'!N93</f>
        <v>0</v>
      </c>
      <c r="Q28" s="335">
        <f>'Operating Detail (6)'!O93</f>
        <v>0</v>
      </c>
      <c r="R28" s="336">
        <f>'Operating Detail (6)'!P93</f>
        <v>0</v>
      </c>
      <c r="S28" s="338">
        <f>'Operating Detail (6)'!Q93</f>
        <v>0</v>
      </c>
      <c r="T28" s="339">
        <f>'Operating Detail (6)'!R93</f>
        <v>0</v>
      </c>
      <c r="U28" s="336">
        <f>'Operating Detail (6)'!S93</f>
        <v>0</v>
      </c>
      <c r="V28" s="337">
        <f>'Operating Detail (6)'!T93</f>
        <v>0</v>
      </c>
      <c r="W28" s="335">
        <f>'Operating Detail (6)'!U93</f>
        <v>0</v>
      </c>
      <c r="X28" s="336">
        <f>'Operating Detail (6)'!V93</f>
        <v>0</v>
      </c>
      <c r="Y28" s="338">
        <f>'Operating Detail (6)'!W93</f>
        <v>0</v>
      </c>
      <c r="Z28" s="335">
        <f>'Operating Detail (6)'!X93</f>
        <v>0</v>
      </c>
      <c r="AA28" s="336">
        <f>'Operating Detail (6)'!Y93</f>
        <v>0</v>
      </c>
      <c r="AB28" s="338">
        <f>'Operating Detail (6)'!Z93</f>
        <v>0</v>
      </c>
      <c r="AC28" s="335">
        <f>'Operating Detail (6)'!AA93</f>
        <v>0</v>
      </c>
      <c r="AD28" s="336">
        <f>'Operating Detail (6)'!AB93</f>
        <v>0</v>
      </c>
      <c r="AE28" s="338">
        <f>'Operating Detail (6)'!AC93</f>
        <v>0</v>
      </c>
      <c r="AF28" s="335">
        <f>'Operating Detail (6)'!AD93</f>
        <v>0</v>
      </c>
      <c r="AG28" s="336">
        <f>'Operating Detail (6)'!AE93</f>
        <v>0</v>
      </c>
      <c r="AH28" s="338">
        <f>'Operating Detail (6)'!AF93</f>
        <v>0</v>
      </c>
      <c r="AI28" s="323">
        <f t="shared" ref="AI28:AK30" si="5">SUM(E28,H28,K28,N28,Q28,T28,W28,Z28,AC28,AF28)</f>
        <v>0</v>
      </c>
      <c r="AJ28" s="324">
        <f t="shared" si="5"/>
        <v>0</v>
      </c>
      <c r="AK28" s="63">
        <f t="shared" si="5"/>
        <v>0</v>
      </c>
    </row>
    <row r="29" spans="1:38">
      <c r="A29" s="993" t="s">
        <v>328</v>
      </c>
      <c r="B29" s="993"/>
      <c r="C29" s="993"/>
      <c r="D29" s="993"/>
      <c r="E29" s="340">
        <f>'Operating Detail (6)'!C104</f>
        <v>0</v>
      </c>
      <c r="F29" s="336">
        <f>'Operating Detail (6)'!D104</f>
        <v>0</v>
      </c>
      <c r="G29" s="338">
        <f>'Operating Detail (6)'!E104</f>
        <v>0</v>
      </c>
      <c r="H29" s="341">
        <f>'Operating Detail (6)'!F104</f>
        <v>0</v>
      </c>
      <c r="I29" s="336">
        <f>'Operating Detail (6)'!G104</f>
        <v>0</v>
      </c>
      <c r="J29" s="338">
        <f>'Operating Detail (6)'!H104</f>
        <v>0</v>
      </c>
      <c r="K29" s="341">
        <f>'Operating Detail (6)'!I104</f>
        <v>0</v>
      </c>
      <c r="L29" s="336">
        <f>'Operating Detail (6)'!J104</f>
        <v>0</v>
      </c>
      <c r="M29" s="337">
        <f>'Operating Detail (6)'!K104</f>
        <v>0</v>
      </c>
      <c r="N29" s="340">
        <f>'Operating Detail (6)'!L104</f>
        <v>0</v>
      </c>
      <c r="O29" s="336">
        <f>'Operating Detail (6)'!M104</f>
        <v>0</v>
      </c>
      <c r="P29" s="338">
        <f>'Operating Detail (6)'!N104</f>
        <v>0</v>
      </c>
      <c r="Q29" s="340">
        <f>'Operating Detail (6)'!O104</f>
        <v>0</v>
      </c>
      <c r="R29" s="336">
        <f>'Operating Detail (6)'!P104</f>
        <v>0</v>
      </c>
      <c r="S29" s="338">
        <f>'Operating Detail (6)'!Q104</f>
        <v>0</v>
      </c>
      <c r="T29" s="341">
        <f>'Operating Detail (6)'!R104</f>
        <v>0</v>
      </c>
      <c r="U29" s="336">
        <f>'Operating Detail (6)'!S104</f>
        <v>0</v>
      </c>
      <c r="V29" s="337">
        <f>'Operating Detail (6)'!T104</f>
        <v>0</v>
      </c>
      <c r="W29" s="340">
        <f>'Operating Detail (6)'!U104</f>
        <v>0</v>
      </c>
      <c r="X29" s="336">
        <f>'Operating Detail (6)'!V104</f>
        <v>0</v>
      </c>
      <c r="Y29" s="338">
        <f>'Operating Detail (6)'!W104</f>
        <v>0</v>
      </c>
      <c r="Z29" s="340">
        <f>'Operating Detail (6)'!X104</f>
        <v>0</v>
      </c>
      <c r="AA29" s="336">
        <f>'Operating Detail (6)'!Y104</f>
        <v>0</v>
      </c>
      <c r="AB29" s="338">
        <f>'Operating Detail (6)'!Z104</f>
        <v>0</v>
      </c>
      <c r="AC29" s="340">
        <f>'Operating Detail (6)'!AA104</f>
        <v>0</v>
      </c>
      <c r="AD29" s="336">
        <f>'Operating Detail (6)'!AB104</f>
        <v>0</v>
      </c>
      <c r="AE29" s="338">
        <f>'Operating Detail (6)'!AC104</f>
        <v>0</v>
      </c>
      <c r="AF29" s="340">
        <f>'Operating Detail (6)'!AD104</f>
        <v>0</v>
      </c>
      <c r="AG29" s="336">
        <f>'Operating Detail (6)'!AE104</f>
        <v>0</v>
      </c>
      <c r="AH29" s="338">
        <f>'Operating Detail (6)'!AF104</f>
        <v>0</v>
      </c>
      <c r="AI29" s="323">
        <f t="shared" si="5"/>
        <v>0</v>
      </c>
      <c r="AJ29" s="324">
        <f t="shared" si="5"/>
        <v>0</v>
      </c>
      <c r="AK29" s="63">
        <f t="shared" si="5"/>
        <v>0</v>
      </c>
    </row>
    <row r="30" spans="1:38" s="55" customFormat="1">
      <c r="A30" s="993" t="s">
        <v>311</v>
      </c>
      <c r="B30" s="993"/>
      <c r="C30" s="993"/>
      <c r="D30" s="993"/>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5"/>
        <v>0</v>
      </c>
      <c r="AJ30" s="324">
        <f t="shared" si="5"/>
        <v>0</v>
      </c>
      <c r="AK30" s="63">
        <f t="shared" si="5"/>
        <v>0</v>
      </c>
      <c r="AL30" s="217"/>
    </row>
    <row r="31" spans="1:38" s="55" customFormat="1">
      <c r="A31" s="1114" t="s">
        <v>330</v>
      </c>
      <c r="B31" s="1114"/>
      <c r="C31" s="1114"/>
      <c r="D31" s="1114"/>
      <c r="E31" s="342">
        <f t="shared" ref="E31:AH31" si="6">SUM(E25+E27+E28+E29+E30)</f>
        <v>0</v>
      </c>
      <c r="F31" s="343">
        <f t="shared" si="6"/>
        <v>0</v>
      </c>
      <c r="G31" s="345">
        <f t="shared" si="6"/>
        <v>0</v>
      </c>
      <c r="H31" s="346">
        <f t="shared" si="6"/>
        <v>0</v>
      </c>
      <c r="I31" s="343">
        <f t="shared" si="6"/>
        <v>0</v>
      </c>
      <c r="J31" s="345">
        <f t="shared" si="6"/>
        <v>0</v>
      </c>
      <c r="K31" s="346">
        <f t="shared" si="6"/>
        <v>0</v>
      </c>
      <c r="L31" s="343">
        <f t="shared" si="6"/>
        <v>0</v>
      </c>
      <c r="M31" s="344">
        <f t="shared" si="6"/>
        <v>0</v>
      </c>
      <c r="N31" s="342">
        <f t="shared" si="6"/>
        <v>0</v>
      </c>
      <c r="O31" s="343">
        <f t="shared" si="6"/>
        <v>0</v>
      </c>
      <c r="P31" s="345">
        <f t="shared" si="6"/>
        <v>0</v>
      </c>
      <c r="Q31" s="342">
        <f t="shared" si="6"/>
        <v>0</v>
      </c>
      <c r="R31" s="343">
        <f t="shared" si="6"/>
        <v>0</v>
      </c>
      <c r="S31" s="345">
        <f t="shared" si="6"/>
        <v>0</v>
      </c>
      <c r="T31" s="346">
        <f t="shared" si="6"/>
        <v>0</v>
      </c>
      <c r="U31" s="343">
        <f t="shared" si="6"/>
        <v>0</v>
      </c>
      <c r="V31" s="344">
        <f t="shared" si="6"/>
        <v>0</v>
      </c>
      <c r="W31" s="342">
        <f t="shared" si="6"/>
        <v>0</v>
      </c>
      <c r="X31" s="343">
        <f t="shared" si="6"/>
        <v>0</v>
      </c>
      <c r="Y31" s="345">
        <f t="shared" si="6"/>
        <v>0</v>
      </c>
      <c r="Z31" s="342">
        <f t="shared" si="6"/>
        <v>0</v>
      </c>
      <c r="AA31" s="343">
        <f t="shared" si="6"/>
        <v>0</v>
      </c>
      <c r="AB31" s="345">
        <f t="shared" si="6"/>
        <v>0</v>
      </c>
      <c r="AC31" s="342">
        <f t="shared" si="6"/>
        <v>0</v>
      </c>
      <c r="AD31" s="343">
        <f t="shared" si="6"/>
        <v>0</v>
      </c>
      <c r="AE31" s="345">
        <f t="shared" si="6"/>
        <v>0</v>
      </c>
      <c r="AF31" s="342">
        <f t="shared" si="6"/>
        <v>0</v>
      </c>
      <c r="AG31" s="343">
        <f t="shared" si="6"/>
        <v>0</v>
      </c>
      <c r="AH31" s="345">
        <f t="shared" si="6"/>
        <v>0</v>
      </c>
      <c r="AI31" s="489">
        <f>SUM(E31,H31,K31,N31,Q31,T31,W31,Z31,AC31,AF31)</f>
        <v>0</v>
      </c>
      <c r="AJ31" s="331">
        <f>SUM(F31,I31,L31,O31,R31,U31,X31,AA31,AD31,AG31)</f>
        <v>0</v>
      </c>
      <c r="AK31" s="529">
        <f>SUM(G31,J31,M31,P31,S31,V31,Y31,AB31,AE31,AH31)</f>
        <v>0</v>
      </c>
      <c r="AL31" s="217"/>
    </row>
    <row r="32" spans="1:38" ht="11.25" customHeight="1">
      <c r="A32" s="1117"/>
      <c r="B32" s="1117"/>
      <c r="C32" s="1117"/>
      <c r="D32" s="1117"/>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29" t="s">
        <v>313</v>
      </c>
      <c r="B33" s="1113"/>
      <c r="C33" s="1113"/>
      <c r="D33" s="1113"/>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26" t="str">
        <f>IF('+ Summary (1)'!A34:D34&lt;&gt;"",'+ Summary (1)'!A34:D34,"")</f>
        <v/>
      </c>
      <c r="B34" s="1427"/>
      <c r="C34" s="1427"/>
      <c r="D34" s="1427"/>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7">SUM(E34,H34,K34,N34,Q34,T34,W34,Z34,AC34,AF34)</f>
        <v>0</v>
      </c>
      <c r="AJ34" s="329">
        <f t="shared" ref="AJ34" si="8">SUM(F34,I34,L34,O34,R34,U34,X34,AA34,AD34,AG34)</f>
        <v>0</v>
      </c>
      <c r="AK34" s="63">
        <f t="shared" si="7"/>
        <v>0</v>
      </c>
    </row>
    <row r="35" spans="1:38" s="55" customFormat="1">
      <c r="A35" s="1426" t="str">
        <f>IF('+ Summary (1)'!A35:D35&lt;&gt;"",'+ Summary (1)'!A35:D35,"")</f>
        <v/>
      </c>
      <c r="B35" s="1427"/>
      <c r="C35" s="1427"/>
      <c r="D35" s="1427"/>
      <c r="E35" s="309"/>
      <c r="F35" s="310"/>
      <c r="G35" s="338">
        <f t="shared" ref="G35:G45" si="9">E35+F35</f>
        <v>0</v>
      </c>
      <c r="H35" s="313"/>
      <c r="I35" s="310"/>
      <c r="J35" s="338">
        <f t="shared" ref="J35:J45" si="10">H35+I35</f>
        <v>0</v>
      </c>
      <c r="K35" s="313"/>
      <c r="L35" s="310"/>
      <c r="M35" s="337">
        <f t="shared" ref="M35:M45" si="11">K35+L35</f>
        <v>0</v>
      </c>
      <c r="N35" s="309"/>
      <c r="O35" s="310"/>
      <c r="P35" s="338">
        <f t="shared" ref="P35:P45" si="12">N35+O35</f>
        <v>0</v>
      </c>
      <c r="Q35" s="309"/>
      <c r="R35" s="310"/>
      <c r="S35" s="338">
        <f t="shared" ref="S35:S45" si="13">Q35+R35</f>
        <v>0</v>
      </c>
      <c r="T35" s="313"/>
      <c r="U35" s="310"/>
      <c r="V35" s="337">
        <f t="shared" ref="V35:V45" si="14">T35+U35</f>
        <v>0</v>
      </c>
      <c r="W35" s="309"/>
      <c r="X35" s="310"/>
      <c r="Y35" s="338">
        <f t="shared" ref="Y35:Y45" si="15">W35+X35</f>
        <v>0</v>
      </c>
      <c r="Z35" s="309"/>
      <c r="AA35" s="310"/>
      <c r="AB35" s="338">
        <f t="shared" ref="AB35:AB45" si="16">Z35+AA35</f>
        <v>0</v>
      </c>
      <c r="AC35" s="309"/>
      <c r="AD35" s="310"/>
      <c r="AE35" s="338">
        <f t="shared" ref="AE35:AE45" si="17">AC35+AD35</f>
        <v>0</v>
      </c>
      <c r="AF35" s="309"/>
      <c r="AG35" s="310"/>
      <c r="AH35" s="338">
        <f t="shared" ref="AH35:AH45" si="18">AF35+AG35</f>
        <v>0</v>
      </c>
      <c r="AI35" s="323">
        <f t="shared" ref="AI35:AI45" si="19">SUM(E35,H35,K35,N35,Q35,T35,W35,Z35,AC35,AF35)</f>
        <v>0</v>
      </c>
      <c r="AJ35" s="324">
        <f t="shared" ref="AJ35:AJ45" si="20">SUM(F35,I35,L35,O35,R35,U35,X35,AA35,AD35,AG35)</f>
        <v>0</v>
      </c>
      <c r="AK35" s="63">
        <f t="shared" ref="AK35:AK45" si="21">SUM(G35,J35,M35,P35,S35,V35,Y35,AB35,AE35,AH35)</f>
        <v>0</v>
      </c>
    </row>
    <row r="36" spans="1:38" s="55" customFormat="1">
      <c r="A36" s="1426" t="str">
        <f>IF('+ Summary (1)'!A36:D36&lt;&gt;"",'+ Summary (1)'!A36:D36,"")</f>
        <v/>
      </c>
      <c r="B36" s="1427"/>
      <c r="C36" s="1427"/>
      <c r="D36" s="1427"/>
      <c r="E36" s="309"/>
      <c r="F36" s="310"/>
      <c r="G36" s="338">
        <f t="shared" si="9"/>
        <v>0</v>
      </c>
      <c r="H36" s="313"/>
      <c r="I36" s="310"/>
      <c r="J36" s="338">
        <f t="shared" si="10"/>
        <v>0</v>
      </c>
      <c r="K36" s="313"/>
      <c r="L36" s="310"/>
      <c r="M36" s="337">
        <f t="shared" si="11"/>
        <v>0</v>
      </c>
      <c r="N36" s="309"/>
      <c r="O36" s="310"/>
      <c r="P36" s="338">
        <f t="shared" si="12"/>
        <v>0</v>
      </c>
      <c r="Q36" s="309"/>
      <c r="R36" s="310"/>
      <c r="S36" s="338">
        <f t="shared" si="13"/>
        <v>0</v>
      </c>
      <c r="T36" s="313"/>
      <c r="U36" s="310"/>
      <c r="V36" s="337">
        <f t="shared" si="14"/>
        <v>0</v>
      </c>
      <c r="W36" s="309"/>
      <c r="X36" s="310"/>
      <c r="Y36" s="338">
        <f t="shared" si="15"/>
        <v>0</v>
      </c>
      <c r="Z36" s="309"/>
      <c r="AA36" s="310"/>
      <c r="AB36" s="338">
        <f t="shared" si="16"/>
        <v>0</v>
      </c>
      <c r="AC36" s="309"/>
      <c r="AD36" s="310"/>
      <c r="AE36" s="338">
        <f t="shared" si="17"/>
        <v>0</v>
      </c>
      <c r="AF36" s="309"/>
      <c r="AG36" s="310"/>
      <c r="AH36" s="338">
        <f t="shared" si="18"/>
        <v>0</v>
      </c>
      <c r="AI36" s="323">
        <f t="shared" si="19"/>
        <v>0</v>
      </c>
      <c r="AJ36" s="324">
        <f t="shared" si="20"/>
        <v>0</v>
      </c>
      <c r="AK36" s="63">
        <f t="shared" si="21"/>
        <v>0</v>
      </c>
    </row>
    <row r="37" spans="1:38" s="55" customFormat="1">
      <c r="A37" s="1426" t="str">
        <f>IF('+ Summary (1)'!A37:D37&lt;&gt;"",'+ Summary (1)'!A37:D37,"")</f>
        <v/>
      </c>
      <c r="B37" s="1427"/>
      <c r="C37" s="1427"/>
      <c r="D37" s="1427"/>
      <c r="E37" s="309"/>
      <c r="F37" s="310"/>
      <c r="G37" s="338">
        <f t="shared" si="9"/>
        <v>0</v>
      </c>
      <c r="H37" s="313"/>
      <c r="I37" s="310"/>
      <c r="J37" s="338">
        <f t="shared" si="10"/>
        <v>0</v>
      </c>
      <c r="K37" s="313"/>
      <c r="L37" s="310"/>
      <c r="M37" s="337">
        <f t="shared" si="11"/>
        <v>0</v>
      </c>
      <c r="N37" s="309"/>
      <c r="O37" s="310"/>
      <c r="P37" s="338">
        <f t="shared" si="12"/>
        <v>0</v>
      </c>
      <c r="Q37" s="309"/>
      <c r="R37" s="310"/>
      <c r="S37" s="338">
        <f t="shared" si="13"/>
        <v>0</v>
      </c>
      <c r="T37" s="313"/>
      <c r="U37" s="310"/>
      <c r="V37" s="337">
        <f t="shared" si="14"/>
        <v>0</v>
      </c>
      <c r="W37" s="309"/>
      <c r="X37" s="310"/>
      <c r="Y37" s="338">
        <f t="shared" si="15"/>
        <v>0</v>
      </c>
      <c r="Z37" s="309"/>
      <c r="AA37" s="310"/>
      <c r="AB37" s="338">
        <f t="shared" si="16"/>
        <v>0</v>
      </c>
      <c r="AC37" s="309"/>
      <c r="AD37" s="310"/>
      <c r="AE37" s="338">
        <f t="shared" si="17"/>
        <v>0</v>
      </c>
      <c r="AF37" s="309"/>
      <c r="AG37" s="310"/>
      <c r="AH37" s="338">
        <f t="shared" si="18"/>
        <v>0</v>
      </c>
      <c r="AI37" s="323">
        <f t="shared" si="19"/>
        <v>0</v>
      </c>
      <c r="AJ37" s="324">
        <f t="shared" si="20"/>
        <v>0</v>
      </c>
      <c r="AK37" s="63">
        <f t="shared" si="21"/>
        <v>0</v>
      </c>
    </row>
    <row r="38" spans="1:38" s="55" customFormat="1">
      <c r="A38" s="1426" t="str">
        <f>IF('+ Summary (1)'!A38:D38&lt;&gt;"",'+ Summary (1)'!A38:D38,"")</f>
        <v/>
      </c>
      <c r="B38" s="1427"/>
      <c r="C38" s="1427"/>
      <c r="D38" s="1427"/>
      <c r="E38" s="309"/>
      <c r="F38" s="310"/>
      <c r="G38" s="338">
        <f t="shared" si="9"/>
        <v>0</v>
      </c>
      <c r="H38" s="313"/>
      <c r="I38" s="310"/>
      <c r="J38" s="338">
        <f t="shared" si="10"/>
        <v>0</v>
      </c>
      <c r="K38" s="313"/>
      <c r="L38" s="310"/>
      <c r="M38" s="337">
        <f t="shared" si="11"/>
        <v>0</v>
      </c>
      <c r="N38" s="309"/>
      <c r="O38" s="310"/>
      <c r="P38" s="338">
        <f t="shared" si="12"/>
        <v>0</v>
      </c>
      <c r="Q38" s="309"/>
      <c r="R38" s="310"/>
      <c r="S38" s="338">
        <f t="shared" si="13"/>
        <v>0</v>
      </c>
      <c r="T38" s="313"/>
      <c r="U38" s="310"/>
      <c r="V38" s="337">
        <f t="shared" si="14"/>
        <v>0</v>
      </c>
      <c r="W38" s="309"/>
      <c r="X38" s="310"/>
      <c r="Y38" s="338">
        <f t="shared" si="15"/>
        <v>0</v>
      </c>
      <c r="Z38" s="309"/>
      <c r="AA38" s="310"/>
      <c r="AB38" s="338">
        <f t="shared" si="16"/>
        <v>0</v>
      </c>
      <c r="AC38" s="309"/>
      <c r="AD38" s="310"/>
      <c r="AE38" s="338">
        <f t="shared" si="17"/>
        <v>0</v>
      </c>
      <c r="AF38" s="309"/>
      <c r="AG38" s="310"/>
      <c r="AH38" s="338">
        <f t="shared" si="18"/>
        <v>0</v>
      </c>
      <c r="AI38" s="323">
        <f t="shared" si="19"/>
        <v>0</v>
      </c>
      <c r="AJ38" s="324">
        <f t="shared" si="20"/>
        <v>0</v>
      </c>
      <c r="AK38" s="63">
        <f t="shared" si="21"/>
        <v>0</v>
      </c>
    </row>
    <row r="39" spans="1:38" s="55" customFormat="1">
      <c r="A39" s="1426" t="str">
        <f>IF('+ Summary (1)'!A39:D39&lt;&gt;"",'+ Summary (1)'!A39:D39,"")</f>
        <v/>
      </c>
      <c r="B39" s="1427"/>
      <c r="C39" s="1427"/>
      <c r="D39" s="1427"/>
      <c r="E39" s="309"/>
      <c r="F39" s="310"/>
      <c r="G39" s="338">
        <f t="shared" si="9"/>
        <v>0</v>
      </c>
      <c r="H39" s="313"/>
      <c r="I39" s="310"/>
      <c r="J39" s="338">
        <f t="shared" si="10"/>
        <v>0</v>
      </c>
      <c r="K39" s="313"/>
      <c r="L39" s="310"/>
      <c r="M39" s="337">
        <f t="shared" si="11"/>
        <v>0</v>
      </c>
      <c r="N39" s="309"/>
      <c r="O39" s="310"/>
      <c r="P39" s="338">
        <f t="shared" si="12"/>
        <v>0</v>
      </c>
      <c r="Q39" s="309"/>
      <c r="R39" s="310"/>
      <c r="S39" s="338">
        <f t="shared" si="13"/>
        <v>0</v>
      </c>
      <c r="T39" s="313"/>
      <c r="U39" s="310"/>
      <c r="V39" s="337">
        <f t="shared" si="14"/>
        <v>0</v>
      </c>
      <c r="W39" s="309"/>
      <c r="X39" s="310"/>
      <c r="Y39" s="338">
        <f t="shared" si="15"/>
        <v>0</v>
      </c>
      <c r="Z39" s="309"/>
      <c r="AA39" s="310"/>
      <c r="AB39" s="338">
        <f t="shared" si="16"/>
        <v>0</v>
      </c>
      <c r="AC39" s="309"/>
      <c r="AD39" s="310"/>
      <c r="AE39" s="338">
        <f t="shared" si="17"/>
        <v>0</v>
      </c>
      <c r="AF39" s="309"/>
      <c r="AG39" s="310"/>
      <c r="AH39" s="338">
        <f t="shared" si="18"/>
        <v>0</v>
      </c>
      <c r="AI39" s="323">
        <f t="shared" si="19"/>
        <v>0</v>
      </c>
      <c r="AJ39" s="324">
        <f t="shared" si="20"/>
        <v>0</v>
      </c>
      <c r="AK39" s="63">
        <f t="shared" si="21"/>
        <v>0</v>
      </c>
    </row>
    <row r="40" spans="1:38" s="55" customFormat="1">
      <c r="A40" s="1426" t="str">
        <f>IF('+ Summary (1)'!A40:D40&lt;&gt;"",'+ Summary (1)'!A40:D40,"")</f>
        <v/>
      </c>
      <c r="B40" s="1427"/>
      <c r="C40" s="1427"/>
      <c r="D40" s="1427"/>
      <c r="E40" s="309"/>
      <c r="F40" s="310"/>
      <c r="G40" s="338">
        <f t="shared" si="9"/>
        <v>0</v>
      </c>
      <c r="H40" s="313"/>
      <c r="I40" s="310"/>
      <c r="J40" s="338">
        <f t="shared" si="10"/>
        <v>0</v>
      </c>
      <c r="K40" s="313"/>
      <c r="L40" s="310"/>
      <c r="M40" s="337">
        <f t="shared" si="11"/>
        <v>0</v>
      </c>
      <c r="N40" s="309"/>
      <c r="O40" s="310"/>
      <c r="P40" s="338">
        <f t="shared" si="12"/>
        <v>0</v>
      </c>
      <c r="Q40" s="309"/>
      <c r="R40" s="310"/>
      <c r="S40" s="338">
        <f t="shared" si="13"/>
        <v>0</v>
      </c>
      <c r="T40" s="313"/>
      <c r="U40" s="310"/>
      <c r="V40" s="337">
        <f t="shared" si="14"/>
        <v>0</v>
      </c>
      <c r="W40" s="309"/>
      <c r="X40" s="310"/>
      <c r="Y40" s="338">
        <f t="shared" si="15"/>
        <v>0</v>
      </c>
      <c r="Z40" s="309"/>
      <c r="AA40" s="310"/>
      <c r="AB40" s="338">
        <f t="shared" si="16"/>
        <v>0</v>
      </c>
      <c r="AC40" s="309"/>
      <c r="AD40" s="310"/>
      <c r="AE40" s="338">
        <f t="shared" si="17"/>
        <v>0</v>
      </c>
      <c r="AF40" s="309"/>
      <c r="AG40" s="310"/>
      <c r="AH40" s="338">
        <f t="shared" si="18"/>
        <v>0</v>
      </c>
      <c r="AI40" s="323">
        <f t="shared" si="19"/>
        <v>0</v>
      </c>
      <c r="AJ40" s="324">
        <f t="shared" si="20"/>
        <v>0</v>
      </c>
      <c r="AK40" s="63">
        <f t="shared" si="21"/>
        <v>0</v>
      </c>
    </row>
    <row r="41" spans="1:38" s="55" customFormat="1">
      <c r="A41" s="1426" t="str">
        <f>IF('+ Summary (1)'!A41:D41&lt;&gt;"",'+ Summary (1)'!A41:D41,"")</f>
        <v/>
      </c>
      <c r="B41" s="1427"/>
      <c r="C41" s="1427"/>
      <c r="D41" s="1427"/>
      <c r="E41" s="309"/>
      <c r="F41" s="310"/>
      <c r="G41" s="338">
        <f t="shared" si="9"/>
        <v>0</v>
      </c>
      <c r="H41" s="313"/>
      <c r="I41" s="310"/>
      <c r="J41" s="338">
        <f t="shared" si="10"/>
        <v>0</v>
      </c>
      <c r="K41" s="313"/>
      <c r="L41" s="310"/>
      <c r="M41" s="337">
        <f t="shared" si="11"/>
        <v>0</v>
      </c>
      <c r="N41" s="309"/>
      <c r="O41" s="310"/>
      <c r="P41" s="338">
        <f t="shared" si="12"/>
        <v>0</v>
      </c>
      <c r="Q41" s="309"/>
      <c r="R41" s="310"/>
      <c r="S41" s="338">
        <f t="shared" si="13"/>
        <v>0</v>
      </c>
      <c r="T41" s="313"/>
      <c r="U41" s="310"/>
      <c r="V41" s="337">
        <f t="shared" si="14"/>
        <v>0</v>
      </c>
      <c r="W41" s="309"/>
      <c r="X41" s="310"/>
      <c r="Y41" s="338">
        <f t="shared" si="15"/>
        <v>0</v>
      </c>
      <c r="Z41" s="309"/>
      <c r="AA41" s="310"/>
      <c r="AB41" s="338">
        <f t="shared" si="16"/>
        <v>0</v>
      </c>
      <c r="AC41" s="309"/>
      <c r="AD41" s="310"/>
      <c r="AE41" s="338">
        <f t="shared" si="17"/>
        <v>0</v>
      </c>
      <c r="AF41" s="309"/>
      <c r="AG41" s="310"/>
      <c r="AH41" s="338">
        <f t="shared" si="18"/>
        <v>0</v>
      </c>
      <c r="AI41" s="323">
        <f t="shared" si="19"/>
        <v>0</v>
      </c>
      <c r="AJ41" s="324">
        <f t="shared" si="20"/>
        <v>0</v>
      </c>
      <c r="AK41" s="63">
        <f t="shared" si="21"/>
        <v>0</v>
      </c>
    </row>
    <row r="42" spans="1:38" s="55" customFormat="1">
      <c r="A42" s="1426" t="str">
        <f>IF('+ Summary (1)'!A42:D42&lt;&gt;"",'+ Summary (1)'!A42:D42,"")</f>
        <v/>
      </c>
      <c r="B42" s="1427"/>
      <c r="C42" s="1427"/>
      <c r="D42" s="1427"/>
      <c r="E42" s="309"/>
      <c r="F42" s="310"/>
      <c r="G42" s="338">
        <f t="shared" si="9"/>
        <v>0</v>
      </c>
      <c r="H42" s="313"/>
      <c r="I42" s="310"/>
      <c r="J42" s="338">
        <f t="shared" si="10"/>
        <v>0</v>
      </c>
      <c r="K42" s="313"/>
      <c r="L42" s="310"/>
      <c r="M42" s="337">
        <f t="shared" si="11"/>
        <v>0</v>
      </c>
      <c r="N42" s="309"/>
      <c r="O42" s="310"/>
      <c r="P42" s="338">
        <f t="shared" si="12"/>
        <v>0</v>
      </c>
      <c r="Q42" s="309"/>
      <c r="R42" s="310"/>
      <c r="S42" s="338">
        <f t="shared" si="13"/>
        <v>0</v>
      </c>
      <c r="T42" s="313"/>
      <c r="U42" s="310"/>
      <c r="V42" s="337">
        <f t="shared" si="14"/>
        <v>0</v>
      </c>
      <c r="W42" s="309"/>
      <c r="X42" s="310"/>
      <c r="Y42" s="338">
        <f t="shared" si="15"/>
        <v>0</v>
      </c>
      <c r="Z42" s="309"/>
      <c r="AA42" s="310"/>
      <c r="AB42" s="338">
        <f t="shared" si="16"/>
        <v>0</v>
      </c>
      <c r="AC42" s="309"/>
      <c r="AD42" s="310"/>
      <c r="AE42" s="338">
        <f t="shared" si="17"/>
        <v>0</v>
      </c>
      <c r="AF42" s="309"/>
      <c r="AG42" s="310"/>
      <c r="AH42" s="338">
        <f t="shared" si="18"/>
        <v>0</v>
      </c>
      <c r="AI42" s="323">
        <f t="shared" si="19"/>
        <v>0</v>
      </c>
      <c r="AJ42" s="324">
        <f t="shared" si="20"/>
        <v>0</v>
      </c>
      <c r="AK42" s="63">
        <f t="shared" si="21"/>
        <v>0</v>
      </c>
    </row>
    <row r="43" spans="1:38" s="55" customFormat="1">
      <c r="A43" s="1426" t="str">
        <f>IF('+ Summary (1)'!A43:D43&lt;&gt;"",'+ Summary (1)'!A43:D43,"")</f>
        <v/>
      </c>
      <c r="B43" s="1427"/>
      <c r="C43" s="1427"/>
      <c r="D43" s="1427"/>
      <c r="E43" s="309"/>
      <c r="F43" s="310"/>
      <c r="G43" s="338">
        <f t="shared" si="9"/>
        <v>0</v>
      </c>
      <c r="H43" s="313"/>
      <c r="I43" s="310"/>
      <c r="J43" s="338">
        <f t="shared" si="10"/>
        <v>0</v>
      </c>
      <c r="K43" s="313"/>
      <c r="L43" s="310"/>
      <c r="M43" s="337">
        <f t="shared" si="11"/>
        <v>0</v>
      </c>
      <c r="N43" s="309"/>
      <c r="O43" s="310"/>
      <c r="P43" s="338">
        <f t="shared" si="12"/>
        <v>0</v>
      </c>
      <c r="Q43" s="309"/>
      <c r="R43" s="310"/>
      <c r="S43" s="338">
        <f t="shared" si="13"/>
        <v>0</v>
      </c>
      <c r="T43" s="313"/>
      <c r="U43" s="310"/>
      <c r="V43" s="337">
        <f t="shared" si="14"/>
        <v>0</v>
      </c>
      <c r="W43" s="309"/>
      <c r="X43" s="310"/>
      <c r="Y43" s="338">
        <f t="shared" si="15"/>
        <v>0</v>
      </c>
      <c r="Z43" s="309"/>
      <c r="AA43" s="310"/>
      <c r="AB43" s="338">
        <f t="shared" si="16"/>
        <v>0</v>
      </c>
      <c r="AC43" s="309"/>
      <c r="AD43" s="310"/>
      <c r="AE43" s="338">
        <f t="shared" si="17"/>
        <v>0</v>
      </c>
      <c r="AF43" s="309"/>
      <c r="AG43" s="310"/>
      <c r="AH43" s="338">
        <f t="shared" si="18"/>
        <v>0</v>
      </c>
      <c r="AI43" s="323">
        <f t="shared" si="19"/>
        <v>0</v>
      </c>
      <c r="AJ43" s="324">
        <f t="shared" si="20"/>
        <v>0</v>
      </c>
      <c r="AK43" s="63">
        <f t="shared" si="21"/>
        <v>0</v>
      </c>
    </row>
    <row r="44" spans="1:38" s="55" customFormat="1">
      <c r="A44" s="1426" t="str">
        <f>IF('+ Summary (1)'!A44:D44&lt;&gt;"",'+ Summary (1)'!A44:D44,"")</f>
        <v/>
      </c>
      <c r="B44" s="1427"/>
      <c r="C44" s="1427"/>
      <c r="D44" s="1427"/>
      <c r="E44" s="309"/>
      <c r="F44" s="310"/>
      <c r="G44" s="338">
        <f t="shared" si="9"/>
        <v>0</v>
      </c>
      <c r="H44" s="313"/>
      <c r="I44" s="310"/>
      <c r="J44" s="338">
        <f t="shared" si="10"/>
        <v>0</v>
      </c>
      <c r="K44" s="313"/>
      <c r="L44" s="310"/>
      <c r="M44" s="337">
        <f t="shared" si="11"/>
        <v>0</v>
      </c>
      <c r="N44" s="309"/>
      <c r="O44" s="310"/>
      <c r="P44" s="338">
        <f t="shared" si="12"/>
        <v>0</v>
      </c>
      <c r="Q44" s="309"/>
      <c r="R44" s="310"/>
      <c r="S44" s="338">
        <f t="shared" si="13"/>
        <v>0</v>
      </c>
      <c r="T44" s="313"/>
      <c r="U44" s="310"/>
      <c r="V44" s="337">
        <f t="shared" si="14"/>
        <v>0</v>
      </c>
      <c r="W44" s="309"/>
      <c r="X44" s="310"/>
      <c r="Y44" s="338">
        <f t="shared" si="15"/>
        <v>0</v>
      </c>
      <c r="Z44" s="309"/>
      <c r="AA44" s="310"/>
      <c r="AB44" s="338">
        <f t="shared" si="16"/>
        <v>0</v>
      </c>
      <c r="AC44" s="309"/>
      <c r="AD44" s="310"/>
      <c r="AE44" s="338">
        <f t="shared" si="17"/>
        <v>0</v>
      </c>
      <c r="AF44" s="309"/>
      <c r="AG44" s="310"/>
      <c r="AH44" s="338">
        <f t="shared" si="18"/>
        <v>0</v>
      </c>
      <c r="AI44" s="323">
        <f t="shared" si="19"/>
        <v>0</v>
      </c>
      <c r="AJ44" s="324">
        <f t="shared" si="20"/>
        <v>0</v>
      </c>
      <c r="AK44" s="63">
        <f t="shared" si="21"/>
        <v>0</v>
      </c>
    </row>
    <row r="45" spans="1:38" s="55" customFormat="1">
      <c r="A45" s="1426" t="str">
        <f>IF('+ Summary (1)'!A45:D45&lt;&gt;"",'+ Summary (1)'!A45:D45,"")</f>
        <v/>
      </c>
      <c r="B45" s="1427"/>
      <c r="C45" s="1427"/>
      <c r="D45" s="1427"/>
      <c r="E45" s="309"/>
      <c r="F45" s="310"/>
      <c r="G45" s="338">
        <f t="shared" si="9"/>
        <v>0</v>
      </c>
      <c r="H45" s="313"/>
      <c r="I45" s="310"/>
      <c r="J45" s="338">
        <f t="shared" si="10"/>
        <v>0</v>
      </c>
      <c r="K45" s="313"/>
      <c r="L45" s="310"/>
      <c r="M45" s="337">
        <f t="shared" si="11"/>
        <v>0</v>
      </c>
      <c r="N45" s="309"/>
      <c r="O45" s="310"/>
      <c r="P45" s="338">
        <f t="shared" si="12"/>
        <v>0</v>
      </c>
      <c r="Q45" s="309"/>
      <c r="R45" s="310"/>
      <c r="S45" s="338">
        <f t="shared" si="13"/>
        <v>0</v>
      </c>
      <c r="T45" s="313"/>
      <c r="U45" s="310"/>
      <c r="V45" s="337">
        <f t="shared" si="14"/>
        <v>0</v>
      </c>
      <c r="W45" s="309"/>
      <c r="X45" s="310"/>
      <c r="Y45" s="338">
        <f t="shared" si="15"/>
        <v>0</v>
      </c>
      <c r="Z45" s="309"/>
      <c r="AA45" s="310"/>
      <c r="AB45" s="338">
        <f t="shared" si="16"/>
        <v>0</v>
      </c>
      <c r="AC45" s="309"/>
      <c r="AD45" s="310"/>
      <c r="AE45" s="338">
        <f t="shared" si="17"/>
        <v>0</v>
      </c>
      <c r="AF45" s="309"/>
      <c r="AG45" s="310"/>
      <c r="AH45" s="338">
        <f t="shared" si="18"/>
        <v>0</v>
      </c>
      <c r="AI45" s="323">
        <f t="shared" si="19"/>
        <v>0</v>
      </c>
      <c r="AJ45" s="324">
        <f t="shared" si="20"/>
        <v>0</v>
      </c>
      <c r="AK45" s="63">
        <f t="shared" si="21"/>
        <v>0</v>
      </c>
    </row>
    <row r="46" spans="1:38">
      <c r="A46" s="1426" t="str">
        <f>IF('+ Summary (1)'!A46:D46&lt;&gt;"",'+ Summary (1)'!A46:D46,"")</f>
        <v/>
      </c>
      <c r="B46" s="1427"/>
      <c r="C46" s="1427"/>
      <c r="D46" s="1427"/>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7"/>
        <v>0</v>
      </c>
      <c r="AJ46" s="324">
        <f t="shared" si="7"/>
        <v>0</v>
      </c>
      <c r="AK46" s="63">
        <f t="shared" si="7"/>
        <v>0</v>
      </c>
    </row>
    <row r="47" spans="1:38">
      <c r="A47" s="1426" t="str">
        <f>IF('+ Summary (1)'!A47:D47&lt;&gt;"",'+ Summary (1)'!A47:D47,"")</f>
        <v/>
      </c>
      <c r="B47" s="1427"/>
      <c r="C47" s="1427"/>
      <c r="D47" s="1427"/>
      <c r="E47" s="299"/>
      <c r="F47" s="310"/>
      <c r="G47" s="338">
        <f t="shared" ref="G47:G48" si="22">E47+F47</f>
        <v>0</v>
      </c>
      <c r="H47" s="301"/>
      <c r="I47" s="310"/>
      <c r="J47" s="338">
        <f t="shared" ref="J47:J48" si="23">H47+I47</f>
        <v>0</v>
      </c>
      <c r="K47" s="301"/>
      <c r="L47" s="310"/>
      <c r="M47" s="337">
        <f t="shared" ref="M47:M48" si="24">K47+L47</f>
        <v>0</v>
      </c>
      <c r="N47" s="299"/>
      <c r="O47" s="310"/>
      <c r="P47" s="338">
        <f t="shared" ref="P47:P48" si="25">N47+O47</f>
        <v>0</v>
      </c>
      <c r="Q47" s="299"/>
      <c r="R47" s="310"/>
      <c r="S47" s="338">
        <f t="shared" ref="S47:S48" si="26">Q47+R47</f>
        <v>0</v>
      </c>
      <c r="T47" s="301"/>
      <c r="U47" s="310"/>
      <c r="V47" s="337">
        <f t="shared" ref="V47:V48" si="27">T47+U47</f>
        <v>0</v>
      </c>
      <c r="W47" s="299"/>
      <c r="X47" s="310"/>
      <c r="Y47" s="338">
        <f t="shared" ref="Y47:Y48" si="28">W47+X47</f>
        <v>0</v>
      </c>
      <c r="Z47" s="299"/>
      <c r="AA47" s="310"/>
      <c r="AB47" s="338">
        <f t="shared" ref="AB47:AB48" si="29">Z47+AA47</f>
        <v>0</v>
      </c>
      <c r="AC47" s="299"/>
      <c r="AD47" s="310"/>
      <c r="AE47" s="338">
        <f t="shared" ref="AE47:AE48" si="30">AC47+AD47</f>
        <v>0</v>
      </c>
      <c r="AF47" s="299"/>
      <c r="AG47" s="310"/>
      <c r="AH47" s="338">
        <f t="shared" ref="AH47:AH48" si="31">AF47+AG47</f>
        <v>0</v>
      </c>
      <c r="AI47" s="323">
        <f t="shared" ref="AI47:AI48" si="32">SUM(E47,H47,K47,N47,Q47,T47,W47,Z47,AC47,AF47)</f>
        <v>0</v>
      </c>
      <c r="AJ47" s="324">
        <f t="shared" ref="AJ47:AJ48" si="33">SUM(F47,I47,L47,O47,R47,U47,X47,AA47,AD47,AG47)</f>
        <v>0</v>
      </c>
      <c r="AK47" s="63">
        <f t="shared" ref="AK47:AK48" si="34">SUM(G47,J47,M47,P47,S47,V47,Y47,AB47,AE47,AH47)</f>
        <v>0</v>
      </c>
    </row>
    <row r="48" spans="1:38">
      <c r="A48" s="1426" t="str">
        <f>IF('+ Summary (1)'!A48:D48&lt;&gt;"",'+ Summary (1)'!A48:D48,"")</f>
        <v/>
      </c>
      <c r="B48" s="1427"/>
      <c r="C48" s="1427"/>
      <c r="D48" s="1427"/>
      <c r="E48" s="299"/>
      <c r="F48" s="310"/>
      <c r="G48" s="338">
        <f t="shared" si="22"/>
        <v>0</v>
      </c>
      <c r="H48" s="301"/>
      <c r="I48" s="310"/>
      <c r="J48" s="338">
        <f t="shared" si="23"/>
        <v>0</v>
      </c>
      <c r="K48" s="301"/>
      <c r="L48" s="310"/>
      <c r="M48" s="337">
        <f t="shared" si="24"/>
        <v>0</v>
      </c>
      <c r="N48" s="299"/>
      <c r="O48" s="310"/>
      <c r="P48" s="338">
        <f t="shared" si="25"/>
        <v>0</v>
      </c>
      <c r="Q48" s="299"/>
      <c r="R48" s="310"/>
      <c r="S48" s="338">
        <f t="shared" si="26"/>
        <v>0</v>
      </c>
      <c r="T48" s="301"/>
      <c r="U48" s="310"/>
      <c r="V48" s="337">
        <f t="shared" si="27"/>
        <v>0</v>
      </c>
      <c r="W48" s="299"/>
      <c r="X48" s="310"/>
      <c r="Y48" s="338">
        <f t="shared" si="28"/>
        <v>0</v>
      </c>
      <c r="Z48" s="299"/>
      <c r="AA48" s="310"/>
      <c r="AB48" s="338">
        <f t="shared" si="29"/>
        <v>0</v>
      </c>
      <c r="AC48" s="299"/>
      <c r="AD48" s="310"/>
      <c r="AE48" s="338">
        <f t="shared" si="30"/>
        <v>0</v>
      </c>
      <c r="AF48" s="299"/>
      <c r="AG48" s="310"/>
      <c r="AH48" s="338">
        <f t="shared" si="31"/>
        <v>0</v>
      </c>
      <c r="AI48" s="323">
        <f t="shared" si="32"/>
        <v>0</v>
      </c>
      <c r="AJ48" s="324">
        <f t="shared" si="33"/>
        <v>0</v>
      </c>
      <c r="AK48" s="63">
        <f t="shared" si="34"/>
        <v>0</v>
      </c>
    </row>
    <row r="49" spans="1:39">
      <c r="A49" s="1426" t="str">
        <f>IF('+ Summary (1)'!A49:D49&lt;&gt;"",'+ Summary (1)'!A49:D49,"")</f>
        <v/>
      </c>
      <c r="B49" s="1427"/>
      <c r="C49" s="1427"/>
      <c r="D49" s="1427"/>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7"/>
        <v>0</v>
      </c>
      <c r="AJ49" s="324">
        <f t="shared" si="7"/>
        <v>0</v>
      </c>
      <c r="AK49" s="71">
        <f t="shared" si="7"/>
        <v>0</v>
      </c>
    </row>
    <row r="50" spans="1:39">
      <c r="A50" s="1426" t="str">
        <f>IF('+ Summary (1)'!A50:D50&lt;&gt;"",'+ Summary (1)'!A50:D50,"")</f>
        <v/>
      </c>
      <c r="B50" s="1427"/>
      <c r="C50" s="1427"/>
      <c r="D50" s="1427"/>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7"/>
        <v>0</v>
      </c>
      <c r="AJ50" s="324">
        <f t="shared" si="7"/>
        <v>0</v>
      </c>
      <c r="AK50" s="71">
        <f>SUM(G50,J50,M50,P50,S50,V50,Y50,AB50,AE50,AH50)</f>
        <v>0</v>
      </c>
    </row>
    <row r="51" spans="1:39">
      <c r="A51" s="1426" t="str">
        <f>IF('+ Summary (1)'!A51:D51&lt;&gt;"",'+ Summary (1)'!A51:D51,"")</f>
        <v/>
      </c>
      <c r="B51" s="1427"/>
      <c r="C51" s="1427"/>
      <c r="D51" s="1427"/>
      <c r="E51" s="299"/>
      <c r="F51" s="310"/>
      <c r="G51" s="338">
        <f t="shared" ref="G51:G52" si="35">E51+F51</f>
        <v>0</v>
      </c>
      <c r="H51" s="301"/>
      <c r="I51" s="310"/>
      <c r="J51" s="338">
        <f t="shared" ref="J51:J52" si="36">H51+I51</f>
        <v>0</v>
      </c>
      <c r="K51" s="301"/>
      <c r="L51" s="310"/>
      <c r="M51" s="337">
        <f t="shared" ref="M51:M52" si="37">K51+L51</f>
        <v>0</v>
      </c>
      <c r="N51" s="299"/>
      <c r="O51" s="310"/>
      <c r="P51" s="338">
        <f t="shared" ref="P51:P52" si="38">N51+O51</f>
        <v>0</v>
      </c>
      <c r="Q51" s="299"/>
      <c r="R51" s="310"/>
      <c r="S51" s="338">
        <f t="shared" ref="S51:S52" si="39">Q51+R51</f>
        <v>0</v>
      </c>
      <c r="T51" s="301"/>
      <c r="U51" s="310"/>
      <c r="V51" s="337">
        <f t="shared" ref="V51:V52" si="40">T51+U51</f>
        <v>0</v>
      </c>
      <c r="W51" s="299"/>
      <c r="X51" s="310"/>
      <c r="Y51" s="338">
        <f t="shared" ref="Y51:Y52" si="41">W51+X51</f>
        <v>0</v>
      </c>
      <c r="Z51" s="299"/>
      <c r="AA51" s="310"/>
      <c r="AB51" s="338">
        <f t="shared" ref="AB51:AB52" si="42">Z51+AA51</f>
        <v>0</v>
      </c>
      <c r="AC51" s="299"/>
      <c r="AD51" s="310"/>
      <c r="AE51" s="338">
        <f t="shared" ref="AE51:AE52" si="43">AC51+AD51</f>
        <v>0</v>
      </c>
      <c r="AF51" s="299"/>
      <c r="AG51" s="310"/>
      <c r="AH51" s="338">
        <f t="shared" ref="AH51:AH52" si="44">AF51+AG51</f>
        <v>0</v>
      </c>
      <c r="AI51" s="323">
        <f t="shared" si="7"/>
        <v>0</v>
      </c>
      <c r="AJ51" s="324">
        <f t="shared" si="7"/>
        <v>0</v>
      </c>
      <c r="AK51" s="71">
        <f t="shared" si="7"/>
        <v>0</v>
      </c>
    </row>
    <row r="52" spans="1:39">
      <c r="A52" s="1426" t="str">
        <f>IF('+ Summary (1)'!A52:D52&lt;&gt;"",'+ Summary (1)'!A52:D52,"")</f>
        <v/>
      </c>
      <c r="B52" s="1427"/>
      <c r="C52" s="1427"/>
      <c r="D52" s="1427"/>
      <c r="E52" s="299"/>
      <c r="F52" s="310"/>
      <c r="G52" s="338">
        <f t="shared" si="35"/>
        <v>0</v>
      </c>
      <c r="H52" s="301"/>
      <c r="I52" s="310"/>
      <c r="J52" s="338">
        <f t="shared" si="36"/>
        <v>0</v>
      </c>
      <c r="K52" s="301"/>
      <c r="L52" s="310"/>
      <c r="M52" s="337">
        <f t="shared" si="37"/>
        <v>0</v>
      </c>
      <c r="N52" s="299"/>
      <c r="O52" s="310"/>
      <c r="P52" s="338">
        <f t="shared" si="38"/>
        <v>0</v>
      </c>
      <c r="Q52" s="299"/>
      <c r="R52" s="310"/>
      <c r="S52" s="338">
        <f t="shared" si="39"/>
        <v>0</v>
      </c>
      <c r="T52" s="301"/>
      <c r="U52" s="310"/>
      <c r="V52" s="337">
        <f t="shared" si="40"/>
        <v>0</v>
      </c>
      <c r="W52" s="299"/>
      <c r="X52" s="310"/>
      <c r="Y52" s="338">
        <f t="shared" si="41"/>
        <v>0</v>
      </c>
      <c r="Z52" s="299"/>
      <c r="AA52" s="310"/>
      <c r="AB52" s="338">
        <f t="shared" si="42"/>
        <v>0</v>
      </c>
      <c r="AC52" s="299"/>
      <c r="AD52" s="310"/>
      <c r="AE52" s="338">
        <f t="shared" si="43"/>
        <v>0</v>
      </c>
      <c r="AF52" s="299"/>
      <c r="AG52" s="310"/>
      <c r="AH52" s="338">
        <f t="shared" si="44"/>
        <v>0</v>
      </c>
      <c r="AI52" s="323">
        <f t="shared" si="7"/>
        <v>0</v>
      </c>
      <c r="AJ52" s="324">
        <f t="shared" si="7"/>
        <v>0</v>
      </c>
      <c r="AK52" s="71">
        <f t="shared" si="7"/>
        <v>0</v>
      </c>
    </row>
    <row r="53" spans="1:39" s="55" customFormat="1">
      <c r="A53" s="1428" t="s">
        <v>314</v>
      </c>
      <c r="B53" s="1429"/>
      <c r="C53" s="1429"/>
      <c r="D53" s="1429"/>
      <c r="E53" s="748">
        <f t="shared" ref="E53:AH53" si="45">ROUND(SUM(E34:E52),0)</f>
        <v>0</v>
      </c>
      <c r="F53" s="749">
        <f t="shared" si="45"/>
        <v>0</v>
      </c>
      <c r="G53" s="750">
        <f t="shared" si="45"/>
        <v>0</v>
      </c>
      <c r="H53" s="751">
        <f t="shared" si="45"/>
        <v>0</v>
      </c>
      <c r="I53" s="749">
        <f t="shared" si="45"/>
        <v>0</v>
      </c>
      <c r="J53" s="750">
        <f t="shared" si="45"/>
        <v>0</v>
      </c>
      <c r="K53" s="751">
        <f t="shared" si="45"/>
        <v>0</v>
      </c>
      <c r="L53" s="749">
        <f t="shared" si="45"/>
        <v>0</v>
      </c>
      <c r="M53" s="752">
        <f t="shared" si="45"/>
        <v>0</v>
      </c>
      <c r="N53" s="748">
        <f t="shared" si="45"/>
        <v>0</v>
      </c>
      <c r="O53" s="749">
        <f t="shared" si="45"/>
        <v>0</v>
      </c>
      <c r="P53" s="750">
        <f t="shared" si="45"/>
        <v>0</v>
      </c>
      <c r="Q53" s="748">
        <f t="shared" si="45"/>
        <v>0</v>
      </c>
      <c r="R53" s="749">
        <f t="shared" si="45"/>
        <v>0</v>
      </c>
      <c r="S53" s="750">
        <f t="shared" si="45"/>
        <v>0</v>
      </c>
      <c r="T53" s="751">
        <f t="shared" si="45"/>
        <v>0</v>
      </c>
      <c r="U53" s="749">
        <f t="shared" si="45"/>
        <v>0</v>
      </c>
      <c r="V53" s="752">
        <f t="shared" si="45"/>
        <v>0</v>
      </c>
      <c r="W53" s="748">
        <f t="shared" si="45"/>
        <v>0</v>
      </c>
      <c r="X53" s="749">
        <f t="shared" si="45"/>
        <v>0</v>
      </c>
      <c r="Y53" s="750">
        <f t="shared" si="45"/>
        <v>0</v>
      </c>
      <c r="Z53" s="751">
        <f t="shared" si="45"/>
        <v>0</v>
      </c>
      <c r="AA53" s="749">
        <f t="shared" si="45"/>
        <v>0</v>
      </c>
      <c r="AB53" s="750">
        <f t="shared" si="45"/>
        <v>0</v>
      </c>
      <c r="AC53" s="748">
        <f t="shared" si="45"/>
        <v>0</v>
      </c>
      <c r="AD53" s="749">
        <f t="shared" si="45"/>
        <v>0</v>
      </c>
      <c r="AE53" s="750">
        <f t="shared" si="45"/>
        <v>0</v>
      </c>
      <c r="AF53" s="748">
        <f t="shared" si="45"/>
        <v>0</v>
      </c>
      <c r="AG53" s="749">
        <f t="shared" si="45"/>
        <v>0</v>
      </c>
      <c r="AH53" s="755">
        <f t="shared" si="45"/>
        <v>0</v>
      </c>
      <c r="AI53" s="760">
        <f>SUM(E53,H53,K53,N53,Q53,T53,W53,Z53,AC53,AF53)</f>
        <v>0</v>
      </c>
      <c r="AJ53" s="761">
        <f>SUM(F53,I53,L53,O53,R53,U53,X53,AA53,AD53,AG53)</f>
        <v>0</v>
      </c>
      <c r="AK53" s="753">
        <f>SUM(G53,J53,M53,P53,S53,V53,Y53,AB53,AE53,AH53)</f>
        <v>0</v>
      </c>
      <c r="AL53" s="218"/>
      <c r="AM53" s="218"/>
    </row>
    <row r="54" spans="1:39" ht="9" customHeight="1">
      <c r="A54" s="1117"/>
      <c r="B54" s="1117"/>
      <c r="C54" s="1117"/>
      <c r="D54" s="1117"/>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73"/>
    </row>
    <row r="55" spans="1:39" ht="15.75" customHeight="1">
      <c r="A55" s="1113" t="s">
        <v>315</v>
      </c>
      <c r="B55" s="1113"/>
      <c r="C55" s="1113"/>
      <c r="D55" s="1113"/>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112" t="str">
        <f>IF('+ Summary (1)'!A56:D56&lt;&gt;"",'+ Summary (1)'!A56:D56,"")</f>
        <v/>
      </c>
      <c r="B56" s="1112"/>
      <c r="C56" s="1112"/>
      <c r="D56" s="1112"/>
      <c r="E56" s="299"/>
      <c r="F56" s="300"/>
      <c r="G56" s="521">
        <f t="shared" ref="G56:G59" si="46">E56+F56</f>
        <v>0</v>
      </c>
      <c r="H56" s="301"/>
      <c r="I56" s="300"/>
      <c r="J56" s="521">
        <f t="shared" ref="J56:J59" si="47">H56+I56</f>
        <v>0</v>
      </c>
      <c r="K56" s="301"/>
      <c r="L56" s="300"/>
      <c r="M56" s="522">
        <f t="shared" ref="M56:M59" si="48">K56+L56</f>
        <v>0</v>
      </c>
      <c r="N56" s="299"/>
      <c r="O56" s="300"/>
      <c r="P56" s="521">
        <f t="shared" ref="P56:P59" si="49">N56+O56</f>
        <v>0</v>
      </c>
      <c r="Q56" s="299"/>
      <c r="R56" s="300"/>
      <c r="S56" s="521">
        <f t="shared" ref="S56:S59" si="50">Q56+R56</f>
        <v>0</v>
      </c>
      <c r="T56" s="301"/>
      <c r="U56" s="300"/>
      <c r="V56" s="522">
        <f t="shared" ref="V56:V59" si="51">T56+U56</f>
        <v>0</v>
      </c>
      <c r="W56" s="299"/>
      <c r="X56" s="300"/>
      <c r="Y56" s="521">
        <f t="shared" ref="Y56:Y59" si="52">W56+X56</f>
        <v>0</v>
      </c>
      <c r="Z56" s="299"/>
      <c r="AA56" s="300"/>
      <c r="AB56" s="521">
        <f t="shared" ref="AB56:AB59" si="53">Z56+AA56</f>
        <v>0</v>
      </c>
      <c r="AC56" s="299"/>
      <c r="AD56" s="300"/>
      <c r="AE56" s="521">
        <f t="shared" ref="AE56:AE59" si="54">AC56+AD56</f>
        <v>0</v>
      </c>
      <c r="AF56" s="299"/>
      <c r="AG56" s="300"/>
      <c r="AH56" s="521">
        <f t="shared" ref="AH56:AH59" si="55">AF56+AG56</f>
        <v>0</v>
      </c>
      <c r="AI56" s="522">
        <f t="shared" ref="AI56:AK62" si="56">SUM(E56,H56,K56,N56,Q56,T56,W56,Z56,AC56,AF56)</f>
        <v>0</v>
      </c>
      <c r="AJ56" s="219">
        <f t="shared" si="56"/>
        <v>0</v>
      </c>
      <c r="AK56" s="521">
        <f t="shared" si="56"/>
        <v>0</v>
      </c>
      <c r="AM56" s="64"/>
    </row>
    <row r="57" spans="1:39">
      <c r="A57" s="1112" t="str">
        <f>IF('+ Summary (1)'!A57:D57&lt;&gt;"",'+ Summary (1)'!A57:D57,"")</f>
        <v/>
      </c>
      <c r="B57" s="1112"/>
      <c r="C57" s="1112"/>
      <c r="D57" s="1112"/>
      <c r="E57" s="299"/>
      <c r="F57" s="300"/>
      <c r="G57" s="521">
        <f t="shared" si="46"/>
        <v>0</v>
      </c>
      <c r="H57" s="301"/>
      <c r="I57" s="300"/>
      <c r="J57" s="521">
        <f t="shared" si="47"/>
        <v>0</v>
      </c>
      <c r="K57" s="301"/>
      <c r="L57" s="300"/>
      <c r="M57" s="522">
        <f t="shared" si="48"/>
        <v>0</v>
      </c>
      <c r="N57" s="299"/>
      <c r="O57" s="300"/>
      <c r="P57" s="521">
        <f t="shared" si="49"/>
        <v>0</v>
      </c>
      <c r="Q57" s="299"/>
      <c r="R57" s="300"/>
      <c r="S57" s="521">
        <f t="shared" si="50"/>
        <v>0</v>
      </c>
      <c r="T57" s="301"/>
      <c r="U57" s="300"/>
      <c r="V57" s="522">
        <f t="shared" si="51"/>
        <v>0</v>
      </c>
      <c r="W57" s="299"/>
      <c r="X57" s="300"/>
      <c r="Y57" s="521">
        <f t="shared" si="52"/>
        <v>0</v>
      </c>
      <c r="Z57" s="299"/>
      <c r="AA57" s="300"/>
      <c r="AB57" s="521">
        <f t="shared" si="53"/>
        <v>0</v>
      </c>
      <c r="AC57" s="299"/>
      <c r="AD57" s="300"/>
      <c r="AE57" s="521">
        <f t="shared" si="54"/>
        <v>0</v>
      </c>
      <c r="AF57" s="299"/>
      <c r="AG57" s="300"/>
      <c r="AH57" s="521">
        <f t="shared" si="55"/>
        <v>0</v>
      </c>
      <c r="AI57" s="522">
        <f t="shared" si="56"/>
        <v>0</v>
      </c>
      <c r="AJ57" s="523">
        <f t="shared" si="56"/>
        <v>0</v>
      </c>
      <c r="AK57" s="71">
        <f t="shared" si="56"/>
        <v>0</v>
      </c>
      <c r="AM57" s="64"/>
    </row>
    <row r="58" spans="1:39">
      <c r="A58" s="1112" t="str">
        <f>IF('+ Summary (1)'!A58:D58&lt;&gt;"",'+ Summary (1)'!A58:D58,"")</f>
        <v/>
      </c>
      <c r="B58" s="1112"/>
      <c r="C58" s="1112"/>
      <c r="D58" s="1112"/>
      <c r="E58" s="299"/>
      <c r="F58" s="300"/>
      <c r="G58" s="521">
        <f t="shared" si="46"/>
        <v>0</v>
      </c>
      <c r="H58" s="301"/>
      <c r="I58" s="300"/>
      <c r="J58" s="521">
        <f t="shared" si="47"/>
        <v>0</v>
      </c>
      <c r="K58" s="301"/>
      <c r="L58" s="300"/>
      <c r="M58" s="522">
        <f t="shared" si="48"/>
        <v>0</v>
      </c>
      <c r="N58" s="299"/>
      <c r="O58" s="300"/>
      <c r="P58" s="521">
        <f t="shared" si="49"/>
        <v>0</v>
      </c>
      <c r="Q58" s="299"/>
      <c r="R58" s="300"/>
      <c r="S58" s="521">
        <f t="shared" si="50"/>
        <v>0</v>
      </c>
      <c r="T58" s="301"/>
      <c r="U58" s="300"/>
      <c r="V58" s="522">
        <f t="shared" si="51"/>
        <v>0</v>
      </c>
      <c r="W58" s="299"/>
      <c r="X58" s="300"/>
      <c r="Y58" s="521">
        <f t="shared" si="52"/>
        <v>0</v>
      </c>
      <c r="Z58" s="299"/>
      <c r="AA58" s="300"/>
      <c r="AB58" s="521">
        <f t="shared" si="53"/>
        <v>0</v>
      </c>
      <c r="AC58" s="299"/>
      <c r="AD58" s="300"/>
      <c r="AE58" s="521">
        <f t="shared" si="54"/>
        <v>0</v>
      </c>
      <c r="AF58" s="299"/>
      <c r="AG58" s="300"/>
      <c r="AH58" s="521">
        <f t="shared" si="55"/>
        <v>0</v>
      </c>
      <c r="AI58" s="522">
        <f t="shared" si="56"/>
        <v>0</v>
      </c>
      <c r="AJ58" s="523">
        <f t="shared" si="56"/>
        <v>0</v>
      </c>
      <c r="AK58" s="71">
        <f t="shared" si="56"/>
        <v>0</v>
      </c>
    </row>
    <row r="59" spans="1:39">
      <c r="A59" s="1112" t="str">
        <f>IF('+ Summary (1)'!A59:D59&lt;&gt;"",'+ Summary (1)'!A59:D59,"")</f>
        <v/>
      </c>
      <c r="B59" s="1112"/>
      <c r="C59" s="1112"/>
      <c r="D59" s="1112"/>
      <c r="E59" s="299"/>
      <c r="F59" s="300"/>
      <c r="G59" s="521">
        <f t="shared" si="46"/>
        <v>0</v>
      </c>
      <c r="H59" s="301"/>
      <c r="I59" s="300"/>
      <c r="J59" s="521">
        <f t="shared" si="47"/>
        <v>0</v>
      </c>
      <c r="K59" s="301"/>
      <c r="L59" s="300"/>
      <c r="M59" s="522">
        <f t="shared" si="48"/>
        <v>0</v>
      </c>
      <c r="N59" s="299"/>
      <c r="O59" s="300"/>
      <c r="P59" s="521">
        <f t="shared" si="49"/>
        <v>0</v>
      </c>
      <c r="Q59" s="299"/>
      <c r="R59" s="300"/>
      <c r="S59" s="521">
        <f t="shared" si="50"/>
        <v>0</v>
      </c>
      <c r="T59" s="301"/>
      <c r="U59" s="300"/>
      <c r="V59" s="522">
        <f t="shared" si="51"/>
        <v>0</v>
      </c>
      <c r="W59" s="299"/>
      <c r="X59" s="300"/>
      <c r="Y59" s="521">
        <f t="shared" si="52"/>
        <v>0</v>
      </c>
      <c r="Z59" s="299"/>
      <c r="AA59" s="300"/>
      <c r="AB59" s="521">
        <f t="shared" si="53"/>
        <v>0</v>
      </c>
      <c r="AC59" s="299"/>
      <c r="AD59" s="300"/>
      <c r="AE59" s="521">
        <f t="shared" si="54"/>
        <v>0</v>
      </c>
      <c r="AF59" s="299"/>
      <c r="AG59" s="300"/>
      <c r="AH59" s="521">
        <f t="shared" si="55"/>
        <v>0</v>
      </c>
      <c r="AI59" s="522">
        <f t="shared" si="56"/>
        <v>0</v>
      </c>
      <c r="AJ59" s="523">
        <f t="shared" si="56"/>
        <v>0</v>
      </c>
      <c r="AK59" s="71">
        <f t="shared" si="56"/>
        <v>0</v>
      </c>
    </row>
    <row r="60" spans="1:39" ht="18" customHeight="1">
      <c r="A60" s="1114" t="s">
        <v>316</v>
      </c>
      <c r="B60" s="1114"/>
      <c r="C60" s="1114"/>
      <c r="D60" s="1114"/>
      <c r="E60" s="353">
        <f t="shared" ref="E60:AH60" si="57">ROUND(SUM(E55:E59),0)</f>
        <v>0</v>
      </c>
      <c r="F60" s="354">
        <f t="shared" si="57"/>
        <v>0</v>
      </c>
      <c r="G60" s="355">
        <f t="shared" si="57"/>
        <v>0</v>
      </c>
      <c r="H60" s="356">
        <f t="shared" si="57"/>
        <v>0</v>
      </c>
      <c r="I60" s="354">
        <f t="shared" si="57"/>
        <v>0</v>
      </c>
      <c r="J60" s="355">
        <f t="shared" si="57"/>
        <v>0</v>
      </c>
      <c r="K60" s="356">
        <f t="shared" si="57"/>
        <v>0</v>
      </c>
      <c r="L60" s="354">
        <f t="shared" si="57"/>
        <v>0</v>
      </c>
      <c r="M60" s="328">
        <f t="shared" si="57"/>
        <v>0</v>
      </c>
      <c r="N60" s="353">
        <f t="shared" si="57"/>
        <v>0</v>
      </c>
      <c r="O60" s="354">
        <f t="shared" si="57"/>
        <v>0</v>
      </c>
      <c r="P60" s="355">
        <f t="shared" si="57"/>
        <v>0</v>
      </c>
      <c r="Q60" s="353">
        <f t="shared" si="57"/>
        <v>0</v>
      </c>
      <c r="R60" s="354">
        <f t="shared" si="57"/>
        <v>0</v>
      </c>
      <c r="S60" s="355">
        <f t="shared" si="57"/>
        <v>0</v>
      </c>
      <c r="T60" s="356">
        <f t="shared" si="57"/>
        <v>0</v>
      </c>
      <c r="U60" s="354">
        <f t="shared" si="57"/>
        <v>0</v>
      </c>
      <c r="V60" s="328">
        <f t="shared" si="57"/>
        <v>0</v>
      </c>
      <c r="W60" s="353">
        <f t="shared" si="57"/>
        <v>0</v>
      </c>
      <c r="X60" s="354">
        <f t="shared" si="57"/>
        <v>0</v>
      </c>
      <c r="Y60" s="355">
        <f t="shared" si="57"/>
        <v>0</v>
      </c>
      <c r="Z60" s="353">
        <f t="shared" si="57"/>
        <v>0</v>
      </c>
      <c r="AA60" s="354">
        <f t="shared" si="57"/>
        <v>0</v>
      </c>
      <c r="AB60" s="355">
        <f t="shared" si="57"/>
        <v>0</v>
      </c>
      <c r="AC60" s="353">
        <f t="shared" si="57"/>
        <v>0</v>
      </c>
      <c r="AD60" s="354">
        <f t="shared" si="57"/>
        <v>0</v>
      </c>
      <c r="AE60" s="355">
        <f t="shared" si="57"/>
        <v>0</v>
      </c>
      <c r="AF60" s="353">
        <f t="shared" si="57"/>
        <v>0</v>
      </c>
      <c r="AG60" s="354">
        <f t="shared" si="57"/>
        <v>0</v>
      </c>
      <c r="AH60" s="355">
        <f t="shared" si="57"/>
        <v>0</v>
      </c>
      <c r="AI60" s="328">
        <f t="shared" si="56"/>
        <v>0</v>
      </c>
      <c r="AJ60" s="329">
        <f t="shared" si="56"/>
        <v>0</v>
      </c>
      <c r="AK60" s="70">
        <f t="shared" si="56"/>
        <v>0</v>
      </c>
    </row>
    <row r="61" spans="1:39" ht="18" customHeight="1">
      <c r="A61" s="1114"/>
      <c r="B61" s="1114"/>
      <c r="C61" s="1114"/>
      <c r="D61" s="1114"/>
      <c r="E61" s="822"/>
      <c r="F61" s="819"/>
      <c r="G61" s="818"/>
      <c r="H61" s="818"/>
      <c r="I61" s="819"/>
      <c r="J61" s="818"/>
      <c r="K61" s="818"/>
      <c r="L61" s="819"/>
      <c r="M61" s="818"/>
      <c r="N61" s="818"/>
      <c r="O61" s="819"/>
      <c r="P61" s="818"/>
      <c r="Q61" s="818"/>
      <c r="R61" s="819"/>
      <c r="S61" s="818"/>
      <c r="T61" s="818"/>
      <c r="U61" s="819"/>
      <c r="V61" s="818"/>
      <c r="W61" s="818"/>
      <c r="X61" s="819"/>
      <c r="Y61" s="818"/>
      <c r="Z61" s="818"/>
      <c r="AA61" s="819"/>
      <c r="AB61" s="818"/>
      <c r="AC61" s="818"/>
      <c r="AD61" s="819"/>
      <c r="AE61" s="818"/>
      <c r="AF61" s="818"/>
      <c r="AG61" s="819"/>
      <c r="AH61" s="818"/>
      <c r="AI61" s="818"/>
      <c r="AJ61" s="819"/>
      <c r="AK61" s="833"/>
    </row>
    <row r="62" spans="1:39" s="55" customFormat="1" ht="18" customHeight="1">
      <c r="A62" s="1114" t="s">
        <v>317</v>
      </c>
      <c r="B62" s="1114"/>
      <c r="C62" s="1114"/>
      <c r="D62" s="1114"/>
      <c r="E62" s="815">
        <f>E53+E60</f>
        <v>0</v>
      </c>
      <c r="F62" s="449"/>
      <c r="G62" s="816">
        <f t="shared" ref="G62:AH62" si="58">G53+G60</f>
        <v>0</v>
      </c>
      <c r="H62" s="449">
        <f t="shared" si="58"/>
        <v>0</v>
      </c>
      <c r="I62" s="449"/>
      <c r="J62" s="816">
        <f t="shared" si="58"/>
        <v>0</v>
      </c>
      <c r="K62" s="449">
        <f t="shared" si="58"/>
        <v>0</v>
      </c>
      <c r="L62" s="449"/>
      <c r="M62" s="448">
        <f t="shared" si="58"/>
        <v>0</v>
      </c>
      <c r="N62" s="815">
        <f t="shared" si="58"/>
        <v>0</v>
      </c>
      <c r="O62" s="449"/>
      <c r="P62" s="816">
        <f t="shared" si="58"/>
        <v>0</v>
      </c>
      <c r="Q62" s="815">
        <f t="shared" si="58"/>
        <v>0</v>
      </c>
      <c r="R62" s="449"/>
      <c r="S62" s="816">
        <f t="shared" si="58"/>
        <v>0</v>
      </c>
      <c r="T62" s="449">
        <f t="shared" si="58"/>
        <v>0</v>
      </c>
      <c r="U62" s="449"/>
      <c r="V62" s="448">
        <f t="shared" si="58"/>
        <v>0</v>
      </c>
      <c r="W62" s="815">
        <f t="shared" si="58"/>
        <v>0</v>
      </c>
      <c r="X62" s="449"/>
      <c r="Y62" s="816">
        <f t="shared" si="58"/>
        <v>0</v>
      </c>
      <c r="Z62" s="815">
        <f t="shared" si="58"/>
        <v>0</v>
      </c>
      <c r="AA62" s="449"/>
      <c r="AB62" s="816">
        <f t="shared" si="58"/>
        <v>0</v>
      </c>
      <c r="AC62" s="815">
        <f t="shared" si="58"/>
        <v>0</v>
      </c>
      <c r="AD62" s="449"/>
      <c r="AE62" s="816">
        <f t="shared" si="58"/>
        <v>0</v>
      </c>
      <c r="AF62" s="815">
        <f t="shared" si="58"/>
        <v>0</v>
      </c>
      <c r="AG62" s="449"/>
      <c r="AH62" s="816">
        <f t="shared" si="58"/>
        <v>0</v>
      </c>
      <c r="AI62" s="448">
        <f t="shared" si="56"/>
        <v>0</v>
      </c>
      <c r="AJ62" s="324"/>
      <c r="AK62" s="528">
        <f>SUM(G62,J62,M62,P62,S62,V62,Y62,AB62,AE62,AH62)</f>
        <v>0</v>
      </c>
    </row>
    <row r="63" spans="1:39">
      <c r="A63" s="993" t="s">
        <v>318</v>
      </c>
      <c r="B63" s="993"/>
      <c r="C63" s="993"/>
      <c r="D63" s="993"/>
      <c r="E63" s="335">
        <f>IF(AND(E62-E31&gt;-2,E62-E31&lt;2),0,E62-E31)</f>
        <v>0</v>
      </c>
      <c r="F63" s="452"/>
      <c r="G63" s="351">
        <f>IF(AND(G62-G31&gt;-2,G62-G31&lt;2),0,G62-G31)</f>
        <v>0</v>
      </c>
      <c r="H63" s="581">
        <f>IF(AND(H62-H31&gt;-2,H62-H31&lt;2),0,H62-H31)</f>
        <v>0</v>
      </c>
      <c r="I63" s="591"/>
      <c r="J63" s="580">
        <f>IF(AND(J62-J31&gt;-2,J62-J31&lt;2),0,J62-J31)</f>
        <v>0</v>
      </c>
      <c r="K63" s="581">
        <f>IF(AND(K62-K31&gt;-2,K62-K31&lt;2),0,K62-K31)</f>
        <v>0</v>
      </c>
      <c r="L63" s="591"/>
      <c r="M63" s="582">
        <f>IF(AND(M62-M31&gt;-2,M62-M31&lt;2),0,M62-M31)</f>
        <v>0</v>
      </c>
      <c r="N63" s="579">
        <f>IF(AND(N62-N31&gt;-2,N62-N31&lt;2),0,N62-N31)</f>
        <v>0</v>
      </c>
      <c r="O63" s="591"/>
      <c r="P63" s="580">
        <f>IF(AND(P62-P31&gt;-2,P62-P31&lt;2),0,P62-P31)</f>
        <v>0</v>
      </c>
      <c r="Q63" s="579">
        <f>IF(AND(Q62-Q31&gt;-2,Q62-Q31&lt;2),0,Q62-Q31)</f>
        <v>0</v>
      </c>
      <c r="R63" s="591"/>
      <c r="S63" s="580">
        <f>IF(AND(S62-S31&gt;-2,S62-S31&lt;2),0,S62-S31)</f>
        <v>0</v>
      </c>
      <c r="T63" s="581">
        <f>IF(AND(T62-T31&gt;-2,T62-T31&lt;2),0,T62-T31)</f>
        <v>0</v>
      </c>
      <c r="U63" s="591"/>
      <c r="V63" s="582">
        <f>IF(AND(V62-V31&gt;-2,V62-V31&lt;2),0,V62-V31)</f>
        <v>0</v>
      </c>
      <c r="W63" s="579">
        <f>IF(AND(W62-W31&gt;-2,W62-W31&lt;2),0,W62-W31)</f>
        <v>0</v>
      </c>
      <c r="X63" s="591"/>
      <c r="Y63" s="580">
        <f>IF(AND(Y62-Y31&gt;-2,Y62-Y31&lt;2),0,Y62-Y31)</f>
        <v>0</v>
      </c>
      <c r="Z63" s="579">
        <f>IF(AND(Z62-Z31&gt;-2,Z62-Z31&lt;2),0,Z62-Z31)</f>
        <v>0</v>
      </c>
      <c r="AA63" s="591"/>
      <c r="AB63" s="580">
        <f>IF(AND(AB62-AB31&gt;-2,AB62-AB31&lt;2),0,AB62-AB31)</f>
        <v>0</v>
      </c>
      <c r="AC63" s="579">
        <f>IF(AND(AC62-AC31&gt;-2,AC62-AC31&lt;2),0,AC62-AC31)</f>
        <v>0</v>
      </c>
      <c r="AD63" s="591"/>
      <c r="AE63" s="580">
        <f>IF(AND(AE62-AE31&gt;-2,AE62-AE31&lt;2),0,AE62-AE31)</f>
        <v>0</v>
      </c>
      <c r="AF63" s="579">
        <f>IF(AND(AF62-AF31&gt;-2,AF62-AF31&lt;2),0,AF62-AF31)</f>
        <v>0</v>
      </c>
      <c r="AG63" s="591"/>
      <c r="AH63" s="580">
        <f>IF(AND(AH62-AH31&gt;-2,AH62-AH31&lt;2),0,AH62-AH31)</f>
        <v>0</v>
      </c>
      <c r="AI63" s="328">
        <f>IF(AND(AI62-AI31&gt;-4,AI62-AI31&lt;4),0,AI62-AI31)</f>
        <v>0</v>
      </c>
      <c r="AJ63" s="203"/>
      <c r="AK63" s="583">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5" t="s">
        <v>320</v>
      </c>
      <c r="B67" s="987" t="str">
        <f>IF('+ Summary (1)'!B67:E67&lt;&gt;"",'+ Summary (1)'!B67:E67,"")</f>
        <v/>
      </c>
      <c r="C67" s="987"/>
      <c r="D67" s="987"/>
      <c r="E67" s="82"/>
    </row>
    <row r="68" spans="1:35">
      <c r="A68" s="845" t="s">
        <v>321</v>
      </c>
      <c r="B68" s="987" t="str">
        <f>IF('+ Summary (1)'!B68:E68&lt;&gt;"",'+ Summary (1)'!B68:E68,"")</f>
        <v/>
      </c>
      <c r="C68" s="987"/>
      <c r="D68" s="987"/>
      <c r="E68" s="82"/>
    </row>
    <row r="69" spans="1:35" ht="17.25" customHeight="1">
      <c r="A69" s="845" t="s">
        <v>322</v>
      </c>
      <c r="B69" s="987" t="str">
        <f>IF('+ Summary (1)'!B69:E69&lt;&gt;"",'+ Summary (1)'!B69:E69,"")</f>
        <v/>
      </c>
      <c r="C69" s="987"/>
      <c r="D69" s="987"/>
      <c r="E69" s="82"/>
      <c r="AH69" s="79"/>
    </row>
    <row r="70" spans="1:35" ht="17.25" customHeight="1">
      <c r="A70" s="845" t="s">
        <v>323</v>
      </c>
      <c r="B70" s="987" t="str">
        <f>IF('+ Summary (1)'!B70:E70&lt;&gt;"",'+ Summary (1)'!B70:E70,"")</f>
        <v/>
      </c>
      <c r="C70" s="987"/>
      <c r="D70" s="987"/>
      <c r="E70" s="82"/>
      <c r="AH70" s="79"/>
    </row>
    <row r="71" spans="1:35" ht="15.75" customHeight="1">
      <c r="A71" s="1114"/>
      <c r="B71" s="1114"/>
      <c r="C71" s="1114"/>
      <c r="D71" s="847"/>
      <c r="E71" s="228"/>
    </row>
    <row r="72" spans="1:35">
      <c r="A72" s="1108" t="s">
        <v>324</v>
      </c>
      <c r="B72" s="1109"/>
      <c r="C72" s="1110">
        <f>'+ Summary (1)'!C72:D72</f>
        <v>45000</v>
      </c>
      <c r="D72" s="1111"/>
    </row>
    <row r="87" spans="1:37">
      <c r="A87" s="75" t="s">
        <v>269</v>
      </c>
      <c r="B87" s="75"/>
      <c r="C87" s="75"/>
      <c r="D87" s="75"/>
      <c r="E87" s="75">
        <v>1</v>
      </c>
      <c r="F87" s="75">
        <v>1</v>
      </c>
      <c r="G87" s="75">
        <v>1</v>
      </c>
      <c r="H87" s="75">
        <f>E87+1</f>
        <v>2</v>
      </c>
      <c r="I87" s="75">
        <f t="shared" ref="I87:AH87" si="59">F87+1</f>
        <v>2</v>
      </c>
      <c r="J87" s="75">
        <f t="shared" si="59"/>
        <v>2</v>
      </c>
      <c r="K87" s="75">
        <f t="shared" si="59"/>
        <v>3</v>
      </c>
      <c r="L87" s="75">
        <f t="shared" si="59"/>
        <v>3</v>
      </c>
      <c r="M87" s="75">
        <f t="shared" si="59"/>
        <v>3</v>
      </c>
      <c r="N87" s="75">
        <f t="shared" si="59"/>
        <v>4</v>
      </c>
      <c r="O87" s="75">
        <f t="shared" si="59"/>
        <v>4</v>
      </c>
      <c r="P87" s="75">
        <f t="shared" si="59"/>
        <v>4</v>
      </c>
      <c r="Q87" s="75">
        <f t="shared" si="59"/>
        <v>5</v>
      </c>
      <c r="R87" s="75">
        <f t="shared" si="59"/>
        <v>5</v>
      </c>
      <c r="S87" s="75">
        <f t="shared" si="59"/>
        <v>5</v>
      </c>
      <c r="T87" s="75">
        <f t="shared" si="59"/>
        <v>6</v>
      </c>
      <c r="U87" s="75">
        <f t="shared" si="59"/>
        <v>6</v>
      </c>
      <c r="V87" s="75">
        <f t="shared" si="59"/>
        <v>6</v>
      </c>
      <c r="W87" s="75">
        <f t="shared" si="59"/>
        <v>7</v>
      </c>
      <c r="X87" s="75">
        <f t="shared" si="59"/>
        <v>7</v>
      </c>
      <c r="Y87" s="75">
        <f t="shared" si="59"/>
        <v>7</v>
      </c>
      <c r="Z87" s="75">
        <f t="shared" si="59"/>
        <v>8</v>
      </c>
      <c r="AA87" s="75">
        <f t="shared" si="59"/>
        <v>8</v>
      </c>
      <c r="AB87" s="75">
        <f t="shared" si="59"/>
        <v>8</v>
      </c>
      <c r="AC87" s="75">
        <f t="shared" si="59"/>
        <v>9</v>
      </c>
      <c r="AD87" s="75">
        <f t="shared" si="59"/>
        <v>9</v>
      </c>
      <c r="AE87" s="75">
        <f t="shared" si="59"/>
        <v>9</v>
      </c>
      <c r="AF87" s="75">
        <f t="shared" si="59"/>
        <v>10</v>
      </c>
      <c r="AG87" s="75">
        <f t="shared" si="59"/>
        <v>10</v>
      </c>
      <c r="AH87" s="75">
        <f t="shared" si="59"/>
        <v>10</v>
      </c>
      <c r="AI87" s="75">
        <f>$D$5</f>
        <v>1</v>
      </c>
      <c r="AJ87" s="75">
        <f>$D$6</f>
        <v>1</v>
      </c>
      <c r="AK87" s="75">
        <f>$D$6</f>
        <v>1</v>
      </c>
    </row>
    <row r="88" spans="1:37">
      <c r="A88" s="75" t="s">
        <v>270</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271</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60">DATE(YEAR(AJ88)+$D$5,MONTH(AJ88),DAY(AJ88))-1</f>
        <v>45688</v>
      </c>
      <c r="AK89" s="76">
        <f t="shared" si="60"/>
        <v>45688</v>
      </c>
    </row>
    <row r="90" spans="1:37">
      <c r="A90" s="75" t="s">
        <v>259</v>
      </c>
      <c r="B90" s="75"/>
      <c r="C90" s="75"/>
      <c r="D90" s="75"/>
      <c r="E90" s="76">
        <f>$B$3</f>
        <v>0</v>
      </c>
      <c r="F90" s="76">
        <f t="shared" ref="F90:AK90" si="61">$B$3</f>
        <v>0</v>
      </c>
      <c r="G90" s="76">
        <f t="shared" si="61"/>
        <v>0</v>
      </c>
      <c r="H90" s="76">
        <f t="shared" si="61"/>
        <v>0</v>
      </c>
      <c r="I90" s="76">
        <f t="shared" si="61"/>
        <v>0</v>
      </c>
      <c r="J90" s="76">
        <f t="shared" si="61"/>
        <v>0</v>
      </c>
      <c r="K90" s="76">
        <f t="shared" si="61"/>
        <v>0</v>
      </c>
      <c r="L90" s="76">
        <f t="shared" si="61"/>
        <v>0</v>
      </c>
      <c r="M90" s="76">
        <f t="shared" si="61"/>
        <v>0</v>
      </c>
      <c r="N90" s="76">
        <f t="shared" si="61"/>
        <v>0</v>
      </c>
      <c r="O90" s="76">
        <f t="shared" si="61"/>
        <v>0</v>
      </c>
      <c r="P90" s="76">
        <f t="shared" si="61"/>
        <v>0</v>
      </c>
      <c r="Q90" s="76">
        <f t="shared" si="61"/>
        <v>0</v>
      </c>
      <c r="R90" s="76">
        <f t="shared" si="61"/>
        <v>0</v>
      </c>
      <c r="S90" s="76">
        <f t="shared" si="61"/>
        <v>0</v>
      </c>
      <c r="T90" s="76">
        <f t="shared" si="61"/>
        <v>0</v>
      </c>
      <c r="U90" s="76">
        <f t="shared" si="61"/>
        <v>0</v>
      </c>
      <c r="V90" s="76">
        <f t="shared" si="61"/>
        <v>0</v>
      </c>
      <c r="W90" s="76">
        <f t="shared" si="61"/>
        <v>0</v>
      </c>
      <c r="X90" s="76">
        <f t="shared" si="61"/>
        <v>0</v>
      </c>
      <c r="Y90" s="76">
        <f t="shared" si="61"/>
        <v>0</v>
      </c>
      <c r="Z90" s="76">
        <f t="shared" si="61"/>
        <v>0</v>
      </c>
      <c r="AA90" s="76">
        <f t="shared" si="61"/>
        <v>0</v>
      </c>
      <c r="AB90" s="76">
        <f t="shared" si="61"/>
        <v>0</v>
      </c>
      <c r="AC90" s="76">
        <f t="shared" si="61"/>
        <v>0</v>
      </c>
      <c r="AD90" s="76">
        <f t="shared" si="61"/>
        <v>0</v>
      </c>
      <c r="AE90" s="76">
        <f t="shared" si="61"/>
        <v>0</v>
      </c>
      <c r="AF90" s="76">
        <f t="shared" si="61"/>
        <v>0</v>
      </c>
      <c r="AG90" s="76">
        <f t="shared" si="61"/>
        <v>0</v>
      </c>
      <c r="AH90" s="76">
        <f t="shared" si="61"/>
        <v>0</v>
      </c>
      <c r="AI90" s="76">
        <f t="shared" si="61"/>
        <v>0</v>
      </c>
      <c r="AJ90" s="76">
        <f t="shared" si="61"/>
        <v>0</v>
      </c>
      <c r="AK90" s="76">
        <f t="shared" si="61"/>
        <v>0</v>
      </c>
    </row>
    <row r="91" spans="1:37">
      <c r="A91" s="77" t="s">
        <v>272</v>
      </c>
      <c r="B91" s="77"/>
      <c r="C91" s="77"/>
      <c r="D91" s="77"/>
      <c r="E91" s="77">
        <f>IF((AND(E87&gt;$D$5,E87&lt;=$D$6)),E87-$D$5,0)</f>
        <v>0</v>
      </c>
      <c r="F91" s="77">
        <f t="shared" ref="F91:AH91" si="62">IF((AND(F87&gt;$D$5,F87&lt;=$D$6)),F87-$D$5,0)</f>
        <v>0</v>
      </c>
      <c r="G91" s="77">
        <f t="shared" si="62"/>
        <v>0</v>
      </c>
      <c r="H91" s="77">
        <f t="shared" si="62"/>
        <v>0</v>
      </c>
      <c r="I91" s="77">
        <f t="shared" si="62"/>
        <v>0</v>
      </c>
      <c r="J91" s="77">
        <f t="shared" si="62"/>
        <v>0</v>
      </c>
      <c r="K91" s="77">
        <f t="shared" si="62"/>
        <v>0</v>
      </c>
      <c r="L91" s="77">
        <f t="shared" si="62"/>
        <v>0</v>
      </c>
      <c r="M91" s="77">
        <f t="shared" si="62"/>
        <v>0</v>
      </c>
      <c r="N91" s="77">
        <f t="shared" si="62"/>
        <v>0</v>
      </c>
      <c r="O91" s="77">
        <f t="shared" si="62"/>
        <v>0</v>
      </c>
      <c r="P91" s="77">
        <f t="shared" si="62"/>
        <v>0</v>
      </c>
      <c r="Q91" s="77">
        <f t="shared" si="62"/>
        <v>0</v>
      </c>
      <c r="R91" s="77">
        <f t="shared" si="62"/>
        <v>0</v>
      </c>
      <c r="S91" s="77">
        <f t="shared" si="62"/>
        <v>0</v>
      </c>
      <c r="T91" s="77">
        <f t="shared" si="62"/>
        <v>0</v>
      </c>
      <c r="U91" s="77">
        <f t="shared" si="62"/>
        <v>0</v>
      </c>
      <c r="V91" s="77">
        <f t="shared" si="62"/>
        <v>0</v>
      </c>
      <c r="W91" s="77">
        <f t="shared" si="62"/>
        <v>0</v>
      </c>
      <c r="X91" s="77">
        <f t="shared" si="62"/>
        <v>0</v>
      </c>
      <c r="Y91" s="77">
        <f t="shared" si="62"/>
        <v>0</v>
      </c>
      <c r="Z91" s="77">
        <f t="shared" si="62"/>
        <v>0</v>
      </c>
      <c r="AA91" s="77">
        <f t="shared" si="62"/>
        <v>0</v>
      </c>
      <c r="AB91" s="77">
        <f t="shared" si="62"/>
        <v>0</v>
      </c>
      <c r="AC91" s="77">
        <f t="shared" si="62"/>
        <v>0</v>
      </c>
      <c r="AD91" s="77">
        <f t="shared" si="62"/>
        <v>0</v>
      </c>
      <c r="AE91" s="77">
        <f t="shared" si="62"/>
        <v>0</v>
      </c>
      <c r="AF91" s="77">
        <f t="shared" si="62"/>
        <v>0</v>
      </c>
      <c r="AG91" s="77">
        <f t="shared" si="62"/>
        <v>0</v>
      </c>
      <c r="AH91" s="77">
        <f t="shared" si="62"/>
        <v>0</v>
      </c>
    </row>
    <row r="92" spans="1:37">
      <c r="AI92" s="56" t="str">
        <f>TEXT($B$5,"m/d/yyyy")</f>
        <v>2/1/2024</v>
      </c>
      <c r="AJ92" s="56" t="str">
        <f>TEXT($B$6,"m/d/yyyy")</f>
        <v>2/1/2024</v>
      </c>
      <c r="AK92" s="56" t="str">
        <f>TEXT($B$6,"m/d/yyyy")</f>
        <v>2/1/2024</v>
      </c>
    </row>
    <row r="93" spans="1:37">
      <c r="AI93" s="56" t="str">
        <f>TEXT($C$5,"m/d/yyyy")</f>
        <v>1/31/2025</v>
      </c>
      <c r="AJ93" s="56" t="str">
        <f t="shared" ref="AJ93:AK93" si="63">TEXT($C$5,"m/d/yyyy")</f>
        <v>1/31/2025</v>
      </c>
      <c r="AK93" s="56" t="str">
        <f t="shared" si="63"/>
        <v>1/31/2025</v>
      </c>
    </row>
  </sheetData>
  <sheetProtection formatCells="0" formatColumns="0" formatRows="0" insertHyperlinks="0" sort="0" autoFilter="0" pivotTables="0"/>
  <mergeCells count="80">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E18:G18"/>
    <mergeCell ref="H18:J18"/>
    <mergeCell ref="K18:M18"/>
    <mergeCell ref="N18:P18"/>
    <mergeCell ref="Q18:S18"/>
    <mergeCell ref="A53:D53"/>
    <mergeCell ref="A54:D54"/>
    <mergeCell ref="A55:D55"/>
    <mergeCell ref="A56:D56"/>
    <mergeCell ref="A57:D57"/>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45:D45"/>
    <mergeCell ref="A46:D46"/>
    <mergeCell ref="A38:D38"/>
    <mergeCell ref="A39:D39"/>
    <mergeCell ref="A40:D40"/>
    <mergeCell ref="A41:D41"/>
    <mergeCell ref="A42:D42"/>
  </mergeCells>
  <conditionalFormatting sqref="B7:B9 B11:B12">
    <cfRule type="containsBlanks" dxfId="306" priority="49">
      <formula>LEN(TRIM(B7))=0</formula>
    </cfRule>
  </conditionalFormatting>
  <conditionalFormatting sqref="B16">
    <cfRule type="containsBlanks" dxfId="305" priority="36">
      <formula>LEN(TRIM(B16))=0</formula>
    </cfRule>
  </conditionalFormatting>
  <conditionalFormatting sqref="B15:C15">
    <cfRule type="cellIs" dxfId="304" priority="26" operator="lessThan">
      <formula>0</formula>
    </cfRule>
  </conditionalFormatting>
  <conditionalFormatting sqref="B10:D10">
    <cfRule type="cellIs" dxfId="303" priority="6" operator="equal">
      <formula>"New Agreement"</formula>
    </cfRule>
    <cfRule type="cellIs" dxfId="302" priority="7" stopIfTrue="1" operator="equal">
      <formula>"Amendment"</formula>
    </cfRule>
    <cfRule type="cellIs" dxfId="301" priority="8" operator="equal">
      <formula>"Modification"</formula>
    </cfRule>
    <cfRule type="cellIs" dxfId="300" priority="9" operator="equal">
      <formula>"Revision"</formula>
    </cfRule>
    <cfRule type="containsBlanks" dxfId="299" priority="10">
      <formula>LEN(TRIM(B10))=0</formula>
    </cfRule>
  </conditionalFormatting>
  <conditionalFormatting sqref="E26 G26:H26 J26:K26 M26:N26 P26:Q26 S26:T26 V26:W26 Y26:Z26 AB26:AC26 AE26:AF26 AH26">
    <cfRule type="containsBlanks" dxfId="298" priority="33">
      <formula>LEN(TRIM(E26))=0</formula>
    </cfRule>
  </conditionalFormatting>
  <conditionalFormatting sqref="E30 G30:H30 J30:K30 M30:N30 P30:Q30 S30:T30 V30:W30 Y30:Z30 AB30:AC30 AE30:AF30 AH30">
    <cfRule type="containsBlanks" dxfId="297" priority="29">
      <formula>LEN(TRIM(E30))=0</formula>
    </cfRule>
  </conditionalFormatting>
  <conditionalFormatting sqref="E18:AH22">
    <cfRule type="expression" dxfId="296" priority="2">
      <formula>E$87&gt;$D$6</formula>
    </cfRule>
  </conditionalFormatting>
  <conditionalFormatting sqref="E20:AH53">
    <cfRule type="expression" dxfId="295" priority="1">
      <formula>E$90&gt;E$89</formula>
    </cfRule>
  </conditionalFormatting>
  <conditionalFormatting sqref="E23:AH63">
    <cfRule type="expression" dxfId="294" priority="306">
      <formula>E$87&gt;$D$6</formula>
    </cfRule>
  </conditionalFormatting>
  <conditionalFormatting sqref="E30:AH30">
    <cfRule type="expression" dxfId="293" priority="28">
      <formula>COUNTIF($A$34:$D$53,"*HUD*")=0</formula>
    </cfRule>
  </conditionalFormatting>
  <conditionalFormatting sqref="E63:AK63">
    <cfRule type="cellIs" dxfId="292" priority="51" operator="notBetween">
      <formula>-2</formula>
      <formula>2</formula>
    </cfRule>
  </conditionalFormatting>
  <conditionalFormatting sqref="F21 I21 L21 O21 F23:F25 I23:I25 L23:L25 O23:O25 R23:R25 U23:U25 X23:X25 AA23:AA25 AD23:AD25 AG23:AG25 AJ23:AJ25 AJ28:AJ61">
    <cfRule type="cellIs" dxfId="291" priority="59" operator="notEqual">
      <formula>0</formula>
    </cfRule>
  </conditionalFormatting>
  <conditionalFormatting sqref="F28:F62 I28:I62 L28:L62 O28:O62 R28:R62 U28:U62 X28:X62 AA28:AA62 AD28:AD62 AG28:AG62">
    <cfRule type="cellIs" dxfId="290" priority="30" operator="notEqual">
      <formula>0</formula>
    </cfRule>
  </conditionalFormatting>
  <conditionalFormatting sqref="H54:AH63 E63:AH63 E54:G62">
    <cfRule type="expression" dxfId="289" priority="255">
      <formula>E$90&gt;E$89</formula>
    </cfRule>
  </conditionalFormatting>
  <conditionalFormatting sqref="Q32:Q33">
    <cfRule type="cellIs" dxfId="288" priority="4" operator="notEqual">
      <formula>0</formula>
    </cfRule>
  </conditionalFormatting>
  <conditionalFormatting sqref="Q54:Q55">
    <cfRule type="cellIs" dxfId="287" priority="5" operator="notEqual">
      <formula>0</formula>
    </cfRule>
  </conditionalFormatting>
  <conditionalFormatting sqref="AJ62:AJ63 F63 I63 L63 O63 R63 U63 X63 AA63 AD63 AG63">
    <cfRule type="cellIs" dxfId="286" priority="5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H565"/>
  <sheetViews>
    <sheetView showGridLines="0" showZeros="0" zoomScale="85" zoomScaleNormal="85" workbookViewId="0">
      <pane xSplit="1" ySplit="13" topLeftCell="BS55"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7.7109375" style="317" customWidth="1"/>
    <col min="2" max="2" width="45.8554687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(6)'!A1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331</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31" t="s">
        <v>259</v>
      </c>
      <c r="B3" s="708">
        <f>'Summary (6)'!B3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(6)'!A7</f>
        <v>Provider Name</v>
      </c>
      <c r="B4" s="709">
        <f>'Summary (6)'!B7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(6)'!A8</f>
        <v>Program</v>
      </c>
      <c r="B5" s="709" t="str">
        <f>'Summary (6)'!B8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(6)'!A9</f>
        <v>F$P Contract ID#</v>
      </c>
      <c r="B6" s="624">
        <f>'Summary (6)'!B9</f>
        <v>0</v>
      </c>
      <c r="BN6" s="1233"/>
      <c r="BO6" s="1233"/>
      <c r="BP6" s="1233"/>
    </row>
    <row r="7" spans="1:112" s="97" customFormat="1">
      <c r="A7" s="294" t="s">
        <v>325</v>
      </c>
      <c r="B7" s="713">
        <f>'Summary (6)'!B12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85" t="str">
        <f>'Summary (6)'!H17</f>
        <v xml:space="preserve"> </v>
      </c>
      <c r="D8" s="1285"/>
      <c r="E8" s="1285"/>
      <c r="F8" s="1285"/>
      <c r="G8" s="1285"/>
      <c r="H8" s="1285"/>
      <c r="I8" s="1285"/>
      <c r="J8" s="1285" t="str">
        <f>'Summary (6)'!K17</f>
        <v xml:space="preserve"> </v>
      </c>
      <c r="K8" s="1285"/>
      <c r="L8" s="1285"/>
      <c r="M8" s="1285"/>
      <c r="N8" s="1285"/>
      <c r="O8" s="1285"/>
      <c r="P8" s="1285"/>
      <c r="Q8" s="1285" t="str">
        <f>'Summary (6)'!N17</f>
        <v xml:space="preserve"> </v>
      </c>
      <c r="R8" s="1285"/>
      <c r="S8" s="1285"/>
      <c r="T8" s="1285"/>
      <c r="U8" s="1285"/>
      <c r="V8" s="1285"/>
      <c r="W8" s="1285"/>
      <c r="X8" s="1285" t="str">
        <f>'Summary (6)'!Q17</f>
        <v xml:space="preserve"> </v>
      </c>
      <c r="Y8" s="1285"/>
      <c r="Z8" s="1285"/>
      <c r="AA8" s="1285"/>
      <c r="AB8" s="1285"/>
      <c r="AC8" s="1285"/>
      <c r="AD8" s="1285"/>
      <c r="AE8" s="1285" t="str">
        <f>'Summary (6)'!T17</f>
        <v xml:space="preserve"> </v>
      </c>
      <c r="AF8" s="1285"/>
      <c r="AG8" s="1285"/>
      <c r="AH8" s="1285"/>
      <c r="AI8" s="1285"/>
      <c r="AJ8" s="1285"/>
      <c r="AK8" s="1285"/>
      <c r="AL8" s="1285" t="str">
        <f>'Summary (6)'!W17</f>
        <v xml:space="preserve"> </v>
      </c>
      <c r="AM8" s="1285"/>
      <c r="AN8" s="1285"/>
      <c r="AO8" s="1285"/>
      <c r="AP8" s="1285"/>
      <c r="AQ8" s="1285"/>
      <c r="AR8" s="1285"/>
      <c r="AS8" s="1285" t="str">
        <f>'Summary (6)'!Z17</f>
        <v xml:space="preserve"> </v>
      </c>
      <c r="AT8" s="1285"/>
      <c r="AU8" s="1285"/>
      <c r="AV8" s="1285"/>
      <c r="AW8" s="1285"/>
      <c r="AX8" s="1285"/>
      <c r="AY8" s="1285"/>
      <c r="AZ8" s="1285" t="str">
        <f>'Summary (6)'!AC17</f>
        <v xml:space="preserve"> </v>
      </c>
      <c r="BA8" s="1285"/>
      <c r="BB8" s="1285"/>
      <c r="BC8" s="1285"/>
      <c r="BD8" s="1285"/>
      <c r="BE8" s="1285"/>
      <c r="BF8" s="1285"/>
      <c r="BG8" s="1285" t="str">
        <f>'Summary (6)'!AF17</f>
        <v xml:space="preserve"> </v>
      </c>
      <c r="BH8" s="1285"/>
      <c r="BI8" s="1285"/>
      <c r="BJ8" s="1285"/>
      <c r="BK8" s="1285"/>
      <c r="BL8" s="1285"/>
      <c r="BM8" s="1285"/>
      <c r="BN8" s="1285">
        <f>'Summary (6)'!AM17</f>
        <v>0</v>
      </c>
      <c r="BO8" s="1285"/>
      <c r="BP8" s="1285"/>
      <c r="BQ8" s="1285"/>
      <c r="BR8" s="1285"/>
      <c r="BS8" s="1285"/>
      <c r="BT8" s="1285"/>
    </row>
    <row r="9" spans="1:112" ht="18" customHeight="1">
      <c r="A9" s="1179"/>
      <c r="B9" s="1180"/>
      <c r="C9" s="1240" t="s">
        <v>275</v>
      </c>
      <c r="D9" s="1241"/>
      <c r="E9" s="1241"/>
      <c r="F9" s="1241"/>
      <c r="G9" s="1241"/>
      <c r="H9" s="1241"/>
      <c r="I9" s="1242"/>
      <c r="J9" s="1309" t="s">
        <v>276</v>
      </c>
      <c r="K9" s="1310"/>
      <c r="L9" s="1310"/>
      <c r="M9" s="1310"/>
      <c r="N9" s="1310"/>
      <c r="O9" s="1310"/>
      <c r="P9" s="1311"/>
      <c r="Q9" s="1237" t="s">
        <v>277</v>
      </c>
      <c r="R9" s="1238"/>
      <c r="S9" s="1238"/>
      <c r="T9" s="1238"/>
      <c r="U9" s="1238"/>
      <c r="V9" s="1238"/>
      <c r="W9" s="1239"/>
      <c r="X9" s="1252" t="s">
        <v>278</v>
      </c>
      <c r="Y9" s="1253"/>
      <c r="Z9" s="1253"/>
      <c r="AA9" s="1253"/>
      <c r="AB9" s="1253"/>
      <c r="AC9" s="1253"/>
      <c r="AD9" s="1254"/>
      <c r="AE9" s="1267" t="s">
        <v>279</v>
      </c>
      <c r="AF9" s="1268"/>
      <c r="AG9" s="1268"/>
      <c r="AH9" s="1268"/>
      <c r="AI9" s="1268"/>
      <c r="AJ9" s="1268"/>
      <c r="AK9" s="1269"/>
      <c r="AL9" s="1255" t="s">
        <v>280</v>
      </c>
      <c r="AM9" s="1256"/>
      <c r="AN9" s="1256"/>
      <c r="AO9" s="1256"/>
      <c r="AP9" s="1256"/>
      <c r="AQ9" s="1256"/>
      <c r="AR9" s="1257"/>
      <c r="AS9" s="1279" t="s">
        <v>281</v>
      </c>
      <c r="AT9" s="1280"/>
      <c r="AU9" s="1280"/>
      <c r="AV9" s="1280"/>
      <c r="AW9" s="1280"/>
      <c r="AX9" s="1280"/>
      <c r="AY9" s="1281"/>
      <c r="AZ9" s="1206" t="s">
        <v>282</v>
      </c>
      <c r="BA9" s="1207"/>
      <c r="BB9" s="1207"/>
      <c r="BC9" s="1207"/>
      <c r="BD9" s="1207"/>
      <c r="BE9" s="1207"/>
      <c r="BF9" s="1208"/>
      <c r="BG9" s="1209" t="s">
        <v>283</v>
      </c>
      <c r="BH9" s="1210"/>
      <c r="BI9" s="1210"/>
      <c r="BJ9" s="1210"/>
      <c r="BK9" s="1210"/>
      <c r="BL9" s="1210"/>
      <c r="BM9" s="1211"/>
      <c r="BN9" s="1295" t="s">
        <v>284</v>
      </c>
      <c r="BO9" s="1296"/>
      <c r="BP9" s="1296"/>
      <c r="BQ9" s="1296"/>
      <c r="BR9" s="1296"/>
      <c r="BS9" s="1296"/>
      <c r="BT9" s="1296"/>
      <c r="BU9" s="1185" t="s">
        <v>302</v>
      </c>
      <c r="BV9" s="1186"/>
      <c r="BW9" s="1187"/>
    </row>
    <row r="10" spans="1:112" s="365" customFormat="1" ht="31.5" customHeight="1">
      <c r="A10" s="1181"/>
      <c r="B10" s="1182"/>
      <c r="C10" s="1303" t="s">
        <v>333</v>
      </c>
      <c r="D10" s="1304"/>
      <c r="E10" s="1297" t="s">
        <v>334</v>
      </c>
      <c r="F10" s="1298"/>
      <c r="G10" s="129" t="str">
        <f>'Summary (6)'!E19</f>
        <v>2/1/2024 - 1/31/2025</v>
      </c>
      <c r="H10" s="386" t="str">
        <f>'Summary (6)'!F19</f>
        <v>2/1/2024 - 1/31/2025</v>
      </c>
      <c r="I10" s="169" t="str">
        <f>'Summary (6)'!G19</f>
        <v>2/1/2024 - 1/31/2025</v>
      </c>
      <c r="J10" s="1312" t="s">
        <v>333</v>
      </c>
      <c r="K10" s="1313"/>
      <c r="L10" s="1318" t="s">
        <v>334</v>
      </c>
      <c r="M10" s="1313"/>
      <c r="N10" s="130" t="str">
        <f>'Summary (6)'!H19</f>
        <v>N/A</v>
      </c>
      <c r="O10" s="387" t="str">
        <f>'Summary (6)'!I19</f>
        <v>N/A</v>
      </c>
      <c r="P10" s="176" t="str">
        <f>'Summary (6)'!J19</f>
        <v>N/A</v>
      </c>
      <c r="Q10" s="1243" t="s">
        <v>333</v>
      </c>
      <c r="R10" s="1244"/>
      <c r="S10" s="1249" t="s">
        <v>334</v>
      </c>
      <c r="T10" s="1244"/>
      <c r="U10" s="131" t="str">
        <f>'Summary (6)'!K19</f>
        <v>N/A</v>
      </c>
      <c r="V10" s="388" t="str">
        <f>'Summary (6)'!L19</f>
        <v>N/A</v>
      </c>
      <c r="W10" s="179" t="str">
        <f>'Summary (6)'!M19</f>
        <v>N/A</v>
      </c>
      <c r="X10" s="1321" t="s">
        <v>333</v>
      </c>
      <c r="Y10" s="1222"/>
      <c r="Z10" s="1221" t="s">
        <v>334</v>
      </c>
      <c r="AA10" s="1222"/>
      <c r="AB10" s="132" t="str">
        <f>'Summary (6)'!N19</f>
        <v>N/A</v>
      </c>
      <c r="AC10" s="389" t="str">
        <f>'Summary (6)'!O19</f>
        <v>N/A</v>
      </c>
      <c r="AD10" s="182" t="str">
        <f>'Summary (6)'!P19</f>
        <v>N/A</v>
      </c>
      <c r="AE10" s="1270" t="s">
        <v>333</v>
      </c>
      <c r="AF10" s="1271"/>
      <c r="AG10" s="1276" t="s">
        <v>334</v>
      </c>
      <c r="AH10" s="1271"/>
      <c r="AI10" s="839" t="str">
        <f>'Summary (6)'!Q19</f>
        <v>N/A</v>
      </c>
      <c r="AJ10" s="390" t="str">
        <f>'Summary (6)'!R19</f>
        <v>N/A</v>
      </c>
      <c r="AK10" s="185" t="str">
        <f>'Summary (6)'!S19</f>
        <v>N/A</v>
      </c>
      <c r="AL10" s="1258" t="s">
        <v>333</v>
      </c>
      <c r="AM10" s="1259"/>
      <c r="AN10" s="1264" t="s">
        <v>334</v>
      </c>
      <c r="AO10" s="1259"/>
      <c r="AP10" s="838" t="str">
        <f>'Summary (6)'!T19</f>
        <v>N/A</v>
      </c>
      <c r="AQ10" s="391" t="str">
        <f>'Summary (6)'!U19</f>
        <v>N/A</v>
      </c>
      <c r="AR10" s="188" t="str">
        <f>'Summary (6)'!V19</f>
        <v>N/A</v>
      </c>
      <c r="AS10" s="1286" t="s">
        <v>333</v>
      </c>
      <c r="AT10" s="1287"/>
      <c r="AU10" s="1292" t="s">
        <v>334</v>
      </c>
      <c r="AV10" s="1287"/>
      <c r="AW10" s="836" t="str">
        <f>'Summary (6)'!W19</f>
        <v>N/A</v>
      </c>
      <c r="AX10" s="392" t="str">
        <f>'Summary (6)'!X19</f>
        <v>N/A</v>
      </c>
      <c r="AY10" s="191" t="str">
        <f>'Summary (6)'!Y19</f>
        <v>N/A</v>
      </c>
      <c r="AZ10" s="1197" t="s">
        <v>333</v>
      </c>
      <c r="BA10" s="1198"/>
      <c r="BB10" s="1203" t="s">
        <v>334</v>
      </c>
      <c r="BC10" s="1198"/>
      <c r="BD10" s="840" t="str">
        <f>'Summary (6)'!Z19</f>
        <v>N/A</v>
      </c>
      <c r="BE10" s="393" t="str">
        <f>'Summary (6)'!AA19</f>
        <v>N/A</v>
      </c>
      <c r="BF10" s="194" t="str">
        <f>'Summary (6)'!AB19</f>
        <v>N/A</v>
      </c>
      <c r="BG10" s="1212" t="s">
        <v>333</v>
      </c>
      <c r="BH10" s="1213"/>
      <c r="BI10" s="1218" t="s">
        <v>334</v>
      </c>
      <c r="BJ10" s="1213"/>
      <c r="BK10" s="841" t="str">
        <f>'Summary (6)'!AC19</f>
        <v>N/A</v>
      </c>
      <c r="BL10" s="394" t="str">
        <f>'Summary (6)'!AD19</f>
        <v>N/A</v>
      </c>
      <c r="BM10" s="197" t="str">
        <f>'Summary (6)'!AE19</f>
        <v>N/A</v>
      </c>
      <c r="BN10" s="1188" t="s">
        <v>333</v>
      </c>
      <c r="BO10" s="1189"/>
      <c r="BP10" s="1194" t="s">
        <v>334</v>
      </c>
      <c r="BQ10" s="1189"/>
      <c r="BR10" s="141" t="str">
        <f>'Summary (6)'!AF19</f>
        <v>N/A</v>
      </c>
      <c r="BS10" s="395" t="str">
        <f>'Summary (6)'!AG19</f>
        <v>N/A</v>
      </c>
      <c r="BT10" s="904" t="str">
        <f>'Summary (6)'!AH19</f>
        <v>N/A</v>
      </c>
      <c r="BU10" s="880" t="str">
        <f>'Summary (6)'!AI19</f>
        <v>2/1/2024 - 1/31/2025</v>
      </c>
      <c r="BV10" s="907" t="str">
        <f>'Summary (6)'!AJ19</f>
        <v>2/1/2024 - 1/31/2025</v>
      </c>
      <c r="BW10" s="908" t="str">
        <f>'Summary (6)'!AK19</f>
        <v>2/1/2024 - 1/31/2025</v>
      </c>
    </row>
    <row r="11" spans="1:112" s="365" customFormat="1">
      <c r="A11" s="1181"/>
      <c r="B11" s="1182"/>
      <c r="C11" s="1305"/>
      <c r="D11" s="1306"/>
      <c r="E11" s="1299"/>
      <c r="F11" s="1300"/>
      <c r="G11" s="129" t="str">
        <f>'Summary (6)'!E20</f>
        <v>12 Months</v>
      </c>
      <c r="H11" s="386" t="str">
        <f>'Summary (6)'!F20</f>
        <v>12 Months</v>
      </c>
      <c r="I11" s="169" t="str">
        <f>'Summary (6)'!G20</f>
        <v>12 Months</v>
      </c>
      <c r="J11" s="1314"/>
      <c r="K11" s="1315"/>
      <c r="L11" s="1319"/>
      <c r="M11" s="1315"/>
      <c r="N11" s="130" t="str">
        <f>'Summary (6)'!H20</f>
        <v>12 Months</v>
      </c>
      <c r="O11" s="387" t="str">
        <f>'Summary (6)'!I20</f>
        <v>12 Months</v>
      </c>
      <c r="P11" s="176" t="str">
        <f>'Summary (6)'!J20</f>
        <v>12 Months</v>
      </c>
      <c r="Q11" s="1245"/>
      <c r="R11" s="1246"/>
      <c r="S11" s="1250"/>
      <c r="T11" s="1246"/>
      <c r="U11" s="131" t="str">
        <f>'Summary (6)'!K20</f>
        <v>12 Months</v>
      </c>
      <c r="V11" s="388" t="str">
        <f>'Summary (6)'!L20</f>
        <v>12 Months</v>
      </c>
      <c r="W11" s="179" t="str">
        <f>'Summary (6)'!M20</f>
        <v>12 Months</v>
      </c>
      <c r="X11" s="1322"/>
      <c r="Y11" s="1224"/>
      <c r="Z11" s="1223"/>
      <c r="AA11" s="1224"/>
      <c r="AB11" s="132" t="str">
        <f>'Summary (6)'!N20</f>
        <v>12 Months</v>
      </c>
      <c r="AC11" s="389" t="str">
        <f>'Summary (6)'!O20</f>
        <v>12 Months</v>
      </c>
      <c r="AD11" s="182" t="str">
        <f>'Summary (6)'!P20</f>
        <v>12 Months</v>
      </c>
      <c r="AE11" s="1272"/>
      <c r="AF11" s="1273"/>
      <c r="AG11" s="1277"/>
      <c r="AH11" s="1273"/>
      <c r="AI11" s="839" t="str">
        <f>'Summary (6)'!Q20</f>
        <v>12 Months</v>
      </c>
      <c r="AJ11" s="390" t="str">
        <f>'Summary (6)'!R20</f>
        <v>12 Months</v>
      </c>
      <c r="AK11" s="185" t="str">
        <f>'Summary (6)'!S20</f>
        <v>12 Months</v>
      </c>
      <c r="AL11" s="1260"/>
      <c r="AM11" s="1261"/>
      <c r="AN11" s="1265"/>
      <c r="AO11" s="1261"/>
      <c r="AP11" s="838" t="str">
        <f>'Summary (6)'!T20</f>
        <v>12 Months</v>
      </c>
      <c r="AQ11" s="391" t="str">
        <f>'Summary (6)'!U20</f>
        <v>12 Months</v>
      </c>
      <c r="AR11" s="188" t="str">
        <f>'Summary (6)'!V20</f>
        <v>12 Months</v>
      </c>
      <c r="AS11" s="1288"/>
      <c r="AT11" s="1289"/>
      <c r="AU11" s="1293"/>
      <c r="AV11" s="1289"/>
      <c r="AW11" s="836" t="str">
        <f>'Summary (6)'!W20</f>
        <v>12 Months</v>
      </c>
      <c r="AX11" s="392" t="str">
        <f>'Summary (6)'!X20</f>
        <v>12 Months</v>
      </c>
      <c r="AY11" s="191" t="str">
        <f>'Summary (6)'!Y20</f>
        <v>12 Months</v>
      </c>
      <c r="AZ11" s="1199"/>
      <c r="BA11" s="1200"/>
      <c r="BB11" s="1204"/>
      <c r="BC11" s="1200"/>
      <c r="BD11" s="840" t="str">
        <f>'Summary (6)'!Z20</f>
        <v>12 Months</v>
      </c>
      <c r="BE11" s="393" t="str">
        <f>'Summary (6)'!AA20</f>
        <v>12 Months</v>
      </c>
      <c r="BF11" s="194" t="str">
        <f>'Summary (6)'!AB20</f>
        <v>12 Months</v>
      </c>
      <c r="BG11" s="1214"/>
      <c r="BH11" s="1215"/>
      <c r="BI11" s="1219"/>
      <c r="BJ11" s="1215"/>
      <c r="BK11" s="841" t="str">
        <f>'Summary (6)'!AC20</f>
        <v>12 Months</v>
      </c>
      <c r="BL11" s="394" t="str">
        <f>'Summary (6)'!AD20</f>
        <v>12 Months</v>
      </c>
      <c r="BM11" s="197" t="str">
        <f>'Summary (6)'!AE20</f>
        <v>12 Months</v>
      </c>
      <c r="BN11" s="1190"/>
      <c r="BO11" s="1191"/>
      <c r="BP11" s="1195"/>
      <c r="BQ11" s="1191"/>
      <c r="BR11" s="141" t="str">
        <f>'Summary (6)'!AF20</f>
        <v>12 Months</v>
      </c>
      <c r="BS11" s="395" t="str">
        <f>'Summary (6)'!AG20</f>
        <v>12 Months</v>
      </c>
      <c r="BT11" s="904" t="str">
        <f>'Summary (6)'!AH20</f>
        <v>12 Months</v>
      </c>
      <c r="BU11" s="1227" t="str">
        <f>IF('+ Summary (1)'!$B$10="New Agreement","","Current")</f>
        <v/>
      </c>
      <c r="BV11" s="1229" t="str">
        <f>'Summary (6)'!AJ20</f>
        <v xml:space="preserve"> </v>
      </c>
      <c r="BW11" s="1231" t="str">
        <f>'Summary (6)'!AK20</f>
        <v>New</v>
      </c>
    </row>
    <row r="12" spans="1:112" s="366" customFormat="1" ht="15.75" customHeight="1">
      <c r="A12" s="1181"/>
      <c r="B12" s="1182"/>
      <c r="C12" s="1307"/>
      <c r="D12" s="1308"/>
      <c r="E12" s="1301"/>
      <c r="F12" s="1302"/>
      <c r="G12" s="133" t="str">
        <f>IF('+ Summary (1)'!$B$10="New Agreement","","Current")</f>
        <v/>
      </c>
      <c r="H12" s="386" t="str">
        <f>'Summary (6)'!F21</f>
        <v xml:space="preserve"> </v>
      </c>
      <c r="I12" s="170" t="str">
        <f>'Summary (6)'!G21</f>
        <v>New</v>
      </c>
      <c r="J12" s="1316"/>
      <c r="K12" s="1317"/>
      <c r="L12" s="1320"/>
      <c r="M12" s="1317"/>
      <c r="N12" s="134" t="str">
        <f>IF('+ Summary (1)'!$B$10="New Agreement","","Current")</f>
        <v/>
      </c>
      <c r="O12" s="387" t="str">
        <f>'Summary (6)'!I21</f>
        <v xml:space="preserve"> </v>
      </c>
      <c r="P12" s="177" t="str">
        <f>'Summary (6)'!J21</f>
        <v>New</v>
      </c>
      <c r="Q12" s="1247"/>
      <c r="R12" s="1248"/>
      <c r="S12" s="1251"/>
      <c r="T12" s="1248"/>
      <c r="U12" s="135" t="str">
        <f>IF('+ Summary (1)'!$B$10="New Agreement","","Current")</f>
        <v/>
      </c>
      <c r="V12" s="388" t="str">
        <f>'Summary (6)'!L21</f>
        <v xml:space="preserve"> </v>
      </c>
      <c r="W12" s="180" t="str">
        <f>'Summary (6)'!M21</f>
        <v>New</v>
      </c>
      <c r="X12" s="1323"/>
      <c r="Y12" s="1226"/>
      <c r="Z12" s="1225"/>
      <c r="AA12" s="1226"/>
      <c r="AB12" s="136" t="str">
        <f>IF('+ Summary (1)'!$B$10="New Agreement","","Current")</f>
        <v/>
      </c>
      <c r="AC12" s="396" t="str">
        <f>'Summary (6)'!O21</f>
        <v xml:space="preserve"> </v>
      </c>
      <c r="AD12" s="183" t="str">
        <f>'Summary (6)'!P21</f>
        <v>New</v>
      </c>
      <c r="AE12" s="1274"/>
      <c r="AF12" s="1275"/>
      <c r="AG12" s="1278"/>
      <c r="AH12" s="1275"/>
      <c r="AI12" s="137" t="str">
        <f>IF('+ Summary (1)'!$B$10="New Agreement","","Current")</f>
        <v/>
      </c>
      <c r="AJ12" s="397" t="str">
        <f>'Summary (6)'!R21</f>
        <v xml:space="preserve"> </v>
      </c>
      <c r="AK12" s="186" t="str">
        <f>'Summary (6)'!S21</f>
        <v>New</v>
      </c>
      <c r="AL12" s="1262"/>
      <c r="AM12" s="1263"/>
      <c r="AN12" s="1266"/>
      <c r="AO12" s="1263"/>
      <c r="AP12" s="142" t="str">
        <f>IF('+ Summary (1)'!$B$10="New Agreement","","Current")</f>
        <v/>
      </c>
      <c r="AQ12" s="398" t="str">
        <f>'Summary (6)'!U21</f>
        <v xml:space="preserve"> </v>
      </c>
      <c r="AR12" s="189" t="str">
        <f>'Summary (6)'!V21</f>
        <v>New</v>
      </c>
      <c r="AS12" s="1290"/>
      <c r="AT12" s="1291"/>
      <c r="AU12" s="1294"/>
      <c r="AV12" s="1291"/>
      <c r="AW12" s="143" t="str">
        <f>IF('+ Summary (1)'!$B$10="New Agreement","","Current")</f>
        <v/>
      </c>
      <c r="AX12" s="399" t="str">
        <f>'Summary (6)'!X21</f>
        <v xml:space="preserve"> </v>
      </c>
      <c r="AY12" s="192" t="str">
        <f>'Summary (6)'!Y21</f>
        <v>New</v>
      </c>
      <c r="AZ12" s="1201"/>
      <c r="BA12" s="1202"/>
      <c r="BB12" s="1205"/>
      <c r="BC12" s="1202"/>
      <c r="BD12" s="144" t="str">
        <f>IF('+ Summary (1)'!$B$10="New Agreement","","Current")</f>
        <v/>
      </c>
      <c r="BE12" s="400" t="str">
        <f>'Summary (6)'!AA21</f>
        <v xml:space="preserve"> </v>
      </c>
      <c r="BF12" s="195" t="str">
        <f>'Summary (6)'!AB21</f>
        <v>New</v>
      </c>
      <c r="BG12" s="1216"/>
      <c r="BH12" s="1217"/>
      <c r="BI12" s="1220"/>
      <c r="BJ12" s="1217"/>
      <c r="BK12" s="145" t="str">
        <f>IF('+ Summary (1)'!$B$10="New Agreement","","Current")</f>
        <v/>
      </c>
      <c r="BL12" s="401" t="str">
        <f>'Summary (6)'!AD21</f>
        <v xml:space="preserve"> </v>
      </c>
      <c r="BM12" s="198" t="str">
        <f>'Summary (6)'!AE21</f>
        <v>New</v>
      </c>
      <c r="BN12" s="1192"/>
      <c r="BO12" s="1193"/>
      <c r="BP12" s="1196"/>
      <c r="BQ12" s="1193"/>
      <c r="BR12" s="146" t="str">
        <f>IF('+ Summary (1)'!$B$10="New Agreement","","Current")</f>
        <v/>
      </c>
      <c r="BS12" s="402" t="str">
        <f>'Summary (6)'!AG21</f>
        <v xml:space="preserve"> </v>
      </c>
      <c r="BT12" s="905" t="str">
        <f>'Summary (6)'!AH21</f>
        <v>New</v>
      </c>
      <c r="BU12" s="1228"/>
      <c r="BV12" s="1230"/>
      <c r="BW12" s="1232"/>
    </row>
    <row r="13" spans="1:112" s="366" customFormat="1" ht="63">
      <c r="A13" s="1183" t="s">
        <v>332</v>
      </c>
      <c r="B13" s="1184"/>
      <c r="C13" s="171" t="s">
        <v>335</v>
      </c>
      <c r="D13" s="139" t="s">
        <v>336</v>
      </c>
      <c r="E13" s="139" t="s">
        <v>337</v>
      </c>
      <c r="F13" s="139" t="s">
        <v>338</v>
      </c>
      <c r="G13" s="129" t="s">
        <v>339</v>
      </c>
      <c r="H13" s="386" t="s">
        <v>340</v>
      </c>
      <c r="I13" s="169" t="s">
        <v>339</v>
      </c>
      <c r="J13" s="178" t="s">
        <v>335</v>
      </c>
      <c r="K13" s="130" t="s">
        <v>336</v>
      </c>
      <c r="L13" s="130" t="s">
        <v>337</v>
      </c>
      <c r="M13" s="130" t="s">
        <v>338</v>
      </c>
      <c r="N13" s="130" t="str">
        <f>G13</f>
        <v>Budgeted Salary</v>
      </c>
      <c r="O13" s="387" t="str">
        <f>H13</f>
        <v>Change</v>
      </c>
      <c r="P13" s="176" t="str">
        <f>I13</f>
        <v>Budgeted Salary</v>
      </c>
      <c r="Q13" s="181" t="s">
        <v>335</v>
      </c>
      <c r="R13" s="131" t="s">
        <v>336</v>
      </c>
      <c r="S13" s="131" t="s">
        <v>337</v>
      </c>
      <c r="T13" s="131" t="s">
        <v>338</v>
      </c>
      <c r="U13" s="131" t="str">
        <f>N13</f>
        <v>Budgeted Salary</v>
      </c>
      <c r="V13" s="388" t="str">
        <f>O13</f>
        <v>Change</v>
      </c>
      <c r="W13" s="179" t="str">
        <f>P13</f>
        <v>Budgeted Salary</v>
      </c>
      <c r="X13" s="184" t="s">
        <v>335</v>
      </c>
      <c r="Y13" s="140" t="s">
        <v>336</v>
      </c>
      <c r="Z13" s="140" t="s">
        <v>337</v>
      </c>
      <c r="AA13" s="140" t="s">
        <v>338</v>
      </c>
      <c r="AB13" s="136" t="str">
        <f>U13</f>
        <v>Budgeted Salary</v>
      </c>
      <c r="AC13" s="396" t="str">
        <f>V13</f>
        <v>Change</v>
      </c>
      <c r="AD13" s="183" t="str">
        <f>W13</f>
        <v>Budgeted Salary</v>
      </c>
      <c r="AE13" s="187" t="s">
        <v>335</v>
      </c>
      <c r="AF13" s="138" t="s">
        <v>336</v>
      </c>
      <c r="AG13" s="138" t="s">
        <v>337</v>
      </c>
      <c r="AH13" s="138" t="s">
        <v>338</v>
      </c>
      <c r="AI13" s="137" t="str">
        <f>AB13</f>
        <v>Budgeted Salary</v>
      </c>
      <c r="AJ13" s="397" t="str">
        <f>AC13</f>
        <v>Change</v>
      </c>
      <c r="AK13" s="186" t="str">
        <f>AD13</f>
        <v>Budgeted Salary</v>
      </c>
      <c r="AL13" s="190" t="s">
        <v>335</v>
      </c>
      <c r="AM13" s="147" t="s">
        <v>336</v>
      </c>
      <c r="AN13" s="147" t="s">
        <v>337</v>
      </c>
      <c r="AO13" s="147" t="s">
        <v>338</v>
      </c>
      <c r="AP13" s="142" t="str">
        <f>AI13</f>
        <v>Budgeted Salary</v>
      </c>
      <c r="AQ13" s="398" t="str">
        <f>AJ13</f>
        <v>Change</v>
      </c>
      <c r="AR13" s="189" t="str">
        <f>AK13</f>
        <v>Budgeted Salary</v>
      </c>
      <c r="AS13" s="193" t="s">
        <v>335</v>
      </c>
      <c r="AT13" s="148" t="s">
        <v>336</v>
      </c>
      <c r="AU13" s="148" t="s">
        <v>337</v>
      </c>
      <c r="AV13" s="148" t="s">
        <v>338</v>
      </c>
      <c r="AW13" s="143" t="str">
        <f>AP13</f>
        <v>Budgeted Salary</v>
      </c>
      <c r="AX13" s="399" t="str">
        <f>AQ13</f>
        <v>Change</v>
      </c>
      <c r="AY13" s="192" t="str">
        <f>AR13</f>
        <v>Budgeted Salary</v>
      </c>
      <c r="AZ13" s="196" t="s">
        <v>335</v>
      </c>
      <c r="BA13" s="149" t="s">
        <v>336</v>
      </c>
      <c r="BB13" s="149" t="s">
        <v>337</v>
      </c>
      <c r="BC13" s="149" t="s">
        <v>338</v>
      </c>
      <c r="BD13" s="144" t="str">
        <f>AW13</f>
        <v>Budgeted Salary</v>
      </c>
      <c r="BE13" s="400" t="str">
        <f>AX13</f>
        <v>Change</v>
      </c>
      <c r="BF13" s="195" t="str">
        <f>AY13</f>
        <v>Budgeted Salary</v>
      </c>
      <c r="BG13" s="199" t="s">
        <v>335</v>
      </c>
      <c r="BH13" s="150" t="s">
        <v>336</v>
      </c>
      <c r="BI13" s="150" t="s">
        <v>337</v>
      </c>
      <c r="BJ13" s="150" t="s">
        <v>338</v>
      </c>
      <c r="BK13" s="145" t="str">
        <f>BD13</f>
        <v>Budgeted Salary</v>
      </c>
      <c r="BL13" s="401" t="str">
        <f>BE13</f>
        <v>Change</v>
      </c>
      <c r="BM13" s="198" t="str">
        <f>BF13</f>
        <v>Budgeted Salary</v>
      </c>
      <c r="BN13" s="200" t="s">
        <v>335</v>
      </c>
      <c r="BO13" s="151" t="s">
        <v>336</v>
      </c>
      <c r="BP13" s="151" t="s">
        <v>337</v>
      </c>
      <c r="BQ13" s="151" t="s">
        <v>338</v>
      </c>
      <c r="BR13" s="146" t="str">
        <f>BK13</f>
        <v>Budgeted Salary</v>
      </c>
      <c r="BS13" s="402" t="str">
        <f>BL13</f>
        <v>Change</v>
      </c>
      <c r="BT13" s="905" t="str">
        <f>BM13</f>
        <v>Budgeted Salary</v>
      </c>
      <c r="BU13" s="906" t="str">
        <f>U13</f>
        <v>Budgeted Salary</v>
      </c>
      <c r="BV13" s="909" t="str">
        <f>V13</f>
        <v>Change</v>
      </c>
      <c r="BW13" s="910"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176"/>
      <c r="B14" s="1145"/>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11">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176"/>
      <c r="B15" s="1145"/>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11">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176"/>
      <c r="B16" s="1145"/>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11">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176"/>
      <c r="B17" s="1145"/>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ROUND(IF(ISBLANK(AZ17),BD17,AZ17*BC17),0)</f>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11">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176"/>
      <c r="B18" s="1145"/>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11">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176"/>
      <c r="B19" s="1145"/>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11">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176"/>
      <c r="B20" s="1145"/>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11">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176"/>
      <c r="B21" s="1145"/>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11">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176"/>
      <c r="B22" s="1145"/>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11">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176"/>
      <c r="B23" s="1145"/>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11">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176"/>
      <c r="B24" s="1145"/>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11">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176"/>
      <c r="B25" s="1145"/>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11">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176"/>
      <c r="B26" s="1145"/>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11">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176"/>
      <c r="B27" s="1145"/>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11">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176"/>
      <c r="B28" s="1145"/>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11">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176"/>
      <c r="B29" s="1145"/>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11">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176"/>
      <c r="B30" s="1145"/>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11">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176"/>
      <c r="B31" s="1145"/>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11">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176"/>
      <c r="B32" s="1145"/>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11">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176"/>
      <c r="B33" s="1145"/>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11">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176"/>
      <c r="B34" s="1145"/>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11">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176"/>
      <c r="B35" s="1145"/>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11">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176"/>
      <c r="B36" s="1145"/>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11">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176"/>
      <c r="B37" s="1145"/>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11">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176"/>
      <c r="B38" s="1145"/>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11">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176"/>
      <c r="B39" s="1145"/>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11">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176"/>
      <c r="B40" s="1145"/>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11">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176"/>
      <c r="B41" s="1145"/>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11">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176"/>
      <c r="B42" s="1145"/>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11">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176"/>
      <c r="B43" s="1145"/>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11">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176"/>
      <c r="B44" s="1145"/>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11">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176"/>
      <c r="B45" s="1145"/>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11">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176"/>
      <c r="B46" s="1145"/>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11">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176"/>
      <c r="B47" s="1145"/>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11">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176"/>
      <c r="B48" s="1145"/>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11">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176"/>
      <c r="B49" s="1145"/>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11">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176"/>
      <c r="B50" s="1145"/>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11">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176"/>
      <c r="B51" s="1145"/>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11">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176"/>
      <c r="B52" s="1145"/>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11">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176"/>
      <c r="B53" s="1145"/>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11">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176"/>
      <c r="B54" s="1145"/>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11">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176"/>
      <c r="B55" s="1145"/>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11">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176"/>
      <c r="B56" s="1145"/>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11">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176"/>
      <c r="B57" s="1145"/>
      <c r="C57" s="1282" t="s">
        <v>341</v>
      </c>
      <c r="D57" s="1283"/>
      <c r="E57" s="1283"/>
      <c r="F57" s="1284"/>
      <c r="G57" s="611">
        <f>ROUND(SUM(G14:G56),0)</f>
        <v>0</v>
      </c>
      <c r="H57" s="609">
        <f>ROUND(SUM(H14:H56),0)</f>
        <v>0</v>
      </c>
      <c r="I57" s="612">
        <f>ROUND(SUM(I14:I56),0)</f>
        <v>0</v>
      </c>
      <c r="J57" s="1282" t="s">
        <v>341</v>
      </c>
      <c r="K57" s="1283"/>
      <c r="L57" s="1283"/>
      <c r="M57" s="1284"/>
      <c r="N57" s="611">
        <f>ROUND(SUM(N14:N56),0)</f>
        <v>0</v>
      </c>
      <c r="O57" s="609">
        <f>ROUND(SUM(O14:O56),0)</f>
        <v>0</v>
      </c>
      <c r="P57" s="612">
        <f>ROUND(SUM(P14:P56),0)</f>
        <v>0</v>
      </c>
      <c r="Q57" s="1282" t="s">
        <v>341</v>
      </c>
      <c r="R57" s="1283"/>
      <c r="S57" s="1283"/>
      <c r="T57" s="1284"/>
      <c r="U57" s="611">
        <f>ROUND(SUM(U14:U56),0)</f>
        <v>0</v>
      </c>
      <c r="V57" s="609">
        <f>ROUND(SUM(V14:V56),0)</f>
        <v>0</v>
      </c>
      <c r="W57" s="612">
        <f>ROUND(SUM(W14:W56),0)</f>
        <v>0</v>
      </c>
      <c r="X57" s="1282" t="s">
        <v>341</v>
      </c>
      <c r="Y57" s="1283"/>
      <c r="Z57" s="1283"/>
      <c r="AA57" s="1284"/>
      <c r="AB57" s="611">
        <f>ROUND(SUM(AB14:AB56),0)</f>
        <v>0</v>
      </c>
      <c r="AC57" s="609">
        <f>ROUND(SUM(AC14:AC56),0)</f>
        <v>0</v>
      </c>
      <c r="AD57" s="612">
        <f>ROUND(SUM(AD14:AD56),0)</f>
        <v>0</v>
      </c>
      <c r="AE57" s="1282" t="s">
        <v>341</v>
      </c>
      <c r="AF57" s="1283"/>
      <c r="AG57" s="1283"/>
      <c r="AH57" s="1284"/>
      <c r="AI57" s="611">
        <f>ROUND(SUM(AI14:AI56),0)</f>
        <v>0</v>
      </c>
      <c r="AJ57" s="609">
        <f>ROUND(SUM(AJ14:AJ56),0)</f>
        <v>0</v>
      </c>
      <c r="AK57" s="612">
        <f>SUM(AK14:AK56)</f>
        <v>0</v>
      </c>
      <c r="AL57" s="1282" t="s">
        <v>341</v>
      </c>
      <c r="AM57" s="1283"/>
      <c r="AN57" s="1283"/>
      <c r="AO57" s="1284"/>
      <c r="AP57" s="611">
        <f>ROUND(SUM(AP14:AP56),0)</f>
        <v>0</v>
      </c>
      <c r="AQ57" s="609">
        <f>ROUND(SUM(AQ14:AQ56),0)</f>
        <v>0</v>
      </c>
      <c r="AR57" s="612">
        <f>ROUND(SUM(AR14:AR56),0)</f>
        <v>0</v>
      </c>
      <c r="AS57" s="1282" t="s">
        <v>341</v>
      </c>
      <c r="AT57" s="1283"/>
      <c r="AU57" s="1283"/>
      <c r="AV57" s="1284"/>
      <c r="AW57" s="611">
        <f>ROUND(SUM(AW14:AW56),0)</f>
        <v>0</v>
      </c>
      <c r="AX57" s="609">
        <f>ROUND(SUM(AX14:AX56),0)</f>
        <v>0</v>
      </c>
      <c r="AY57" s="612">
        <f>ROUND(SUM(AY14:AY56),0)</f>
        <v>0</v>
      </c>
      <c r="AZ57" s="1282" t="s">
        <v>341</v>
      </c>
      <c r="BA57" s="1283"/>
      <c r="BB57" s="1283"/>
      <c r="BC57" s="1284"/>
      <c r="BD57" s="611">
        <f>ROUND(SUM(BD14:BD56),0)</f>
        <v>0</v>
      </c>
      <c r="BE57" s="609">
        <f>ROUND(SUM(BE14:BE56),0)</f>
        <v>0</v>
      </c>
      <c r="BF57" s="612">
        <f>ROUND(SUM(BF14:BF56),0)</f>
        <v>0</v>
      </c>
      <c r="BG57" s="1282" t="s">
        <v>341</v>
      </c>
      <c r="BH57" s="1283"/>
      <c r="BI57" s="1283"/>
      <c r="BJ57" s="1284"/>
      <c r="BK57" s="611">
        <f>ROUND(SUM(BK14:BK56),0)</f>
        <v>0</v>
      </c>
      <c r="BL57" s="609">
        <f>ROUND(SUM(BL14:BL56),0)</f>
        <v>0</v>
      </c>
      <c r="BM57" s="612">
        <f>ROUND(SUM(BM14:BM56),0)</f>
        <v>0</v>
      </c>
      <c r="BN57" s="1282" t="s">
        <v>341</v>
      </c>
      <c r="BO57" s="1283"/>
      <c r="BP57" s="1283"/>
      <c r="BQ57" s="1284"/>
      <c r="BR57" s="611">
        <f>ROUND(SUM(BR14:BR56),0)</f>
        <v>0</v>
      </c>
      <c r="BS57" s="609">
        <f>ROUND(SUM(BS14:BS56),0)</f>
        <v>0</v>
      </c>
      <c r="BT57" s="912">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176"/>
      <c r="B58" s="1145"/>
      <c r="C58" s="1234" t="s">
        <v>342</v>
      </c>
      <c r="D58" s="1235"/>
      <c r="E58" s="1236"/>
      <c r="F58" s="616">
        <f>SUM(F14:F56)</f>
        <v>0</v>
      </c>
      <c r="G58" s="90"/>
      <c r="H58" s="403"/>
      <c r="I58" s="98"/>
      <c r="J58" s="1234" t="s">
        <v>342</v>
      </c>
      <c r="K58" s="1235"/>
      <c r="L58" s="1236"/>
      <c r="M58" s="616">
        <f>SUM(M14:M56)</f>
        <v>0</v>
      </c>
      <c r="N58" s="90"/>
      <c r="O58" s="403"/>
      <c r="P58" s="98"/>
      <c r="Q58" s="1234" t="s">
        <v>342</v>
      </c>
      <c r="R58" s="1235"/>
      <c r="S58" s="1236"/>
      <c r="T58" s="616">
        <f>SUM(T14:T56)</f>
        <v>0</v>
      </c>
      <c r="U58" s="90"/>
      <c r="V58" s="403"/>
      <c r="W58" s="98"/>
      <c r="X58" s="1234" t="s">
        <v>342</v>
      </c>
      <c r="Y58" s="1235"/>
      <c r="Z58" s="1236"/>
      <c r="AA58" s="616">
        <f>SUM(AA14:AA56)</f>
        <v>0</v>
      </c>
      <c r="AB58" s="90"/>
      <c r="AC58" s="403"/>
      <c r="AD58" s="98"/>
      <c r="AE58" s="1234" t="s">
        <v>342</v>
      </c>
      <c r="AF58" s="1235"/>
      <c r="AG58" s="1236"/>
      <c r="AH58" s="616">
        <f>SUM(AH14:AH56)</f>
        <v>0</v>
      </c>
      <c r="AI58" s="90"/>
      <c r="AJ58" s="403"/>
      <c r="AK58" s="98"/>
      <c r="AL58" s="1234" t="s">
        <v>342</v>
      </c>
      <c r="AM58" s="1235"/>
      <c r="AN58" s="1236"/>
      <c r="AO58" s="616">
        <f>SUM(AO14:AO56)</f>
        <v>0</v>
      </c>
      <c r="AP58" s="90"/>
      <c r="AQ58" s="403"/>
      <c r="AR58" s="98"/>
      <c r="AS58" s="1234" t="s">
        <v>342</v>
      </c>
      <c r="AT58" s="1235"/>
      <c r="AU58" s="1236"/>
      <c r="AV58" s="616">
        <f>SUM(AV14:AV56)</f>
        <v>0</v>
      </c>
      <c r="AW58" s="90"/>
      <c r="AX58" s="403"/>
      <c r="AY58" s="98"/>
      <c r="AZ58" s="1234" t="s">
        <v>342</v>
      </c>
      <c r="BA58" s="1235"/>
      <c r="BB58" s="1236"/>
      <c r="BC58" s="616">
        <f>SUM(BC14:BC56)</f>
        <v>0</v>
      </c>
      <c r="BD58" s="90"/>
      <c r="BE58" s="403"/>
      <c r="BF58" s="98"/>
      <c r="BG58" s="1234" t="s">
        <v>342</v>
      </c>
      <c r="BH58" s="1235"/>
      <c r="BI58" s="1236"/>
      <c r="BJ58" s="616">
        <f>SUM(BJ14:BJ56)</f>
        <v>0</v>
      </c>
      <c r="BK58" s="90"/>
      <c r="BL58" s="403"/>
      <c r="BM58" s="98"/>
      <c r="BN58" s="1234" t="s">
        <v>342</v>
      </c>
      <c r="BO58" s="1235"/>
      <c r="BP58" s="1236"/>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176"/>
      <c r="B59" s="1145"/>
      <c r="C59" s="374"/>
      <c r="D59" s="375"/>
      <c r="E59" s="375"/>
      <c r="F59" s="794" t="s">
        <v>343</v>
      </c>
      <c r="G59" s="377"/>
      <c r="H59" s="617">
        <f>I59-G59</f>
        <v>0</v>
      </c>
      <c r="I59" s="378"/>
      <c r="J59" s="374"/>
      <c r="K59" s="168"/>
      <c r="L59" s="375"/>
      <c r="M59" s="794" t="s">
        <v>343</v>
      </c>
      <c r="N59" s="527"/>
      <c r="O59" s="617">
        <f>P59-N59</f>
        <v>0</v>
      </c>
      <c r="P59" s="378"/>
      <c r="Q59" s="173"/>
      <c r="R59" s="375"/>
      <c r="S59" s="375"/>
      <c r="T59" s="797" t="s">
        <v>343</v>
      </c>
      <c r="U59" s="377"/>
      <c r="V59" s="617">
        <f>W59-U59</f>
        <v>0</v>
      </c>
      <c r="W59" s="378"/>
      <c r="X59" s="374"/>
      <c r="Y59" s="375"/>
      <c r="Z59" s="168"/>
      <c r="AA59" s="794" t="s">
        <v>343</v>
      </c>
      <c r="AB59" s="377"/>
      <c r="AC59" s="617">
        <f>AD59-AB59</f>
        <v>0</v>
      </c>
      <c r="AD59" s="378"/>
      <c r="AE59" s="374"/>
      <c r="AF59" s="168"/>
      <c r="AG59" s="375"/>
      <c r="AH59" s="794" t="s">
        <v>343</v>
      </c>
      <c r="AI59" s="527"/>
      <c r="AJ59" s="437">
        <f>AK59-AI59</f>
        <v>0</v>
      </c>
      <c r="AK59" s="378"/>
      <c r="AL59" s="173"/>
      <c r="AM59" s="375"/>
      <c r="AN59" s="375"/>
      <c r="AO59" s="794" t="s">
        <v>343</v>
      </c>
      <c r="AP59" s="377"/>
      <c r="AQ59" s="437">
        <f>AR59-AP59</f>
        <v>0</v>
      </c>
      <c r="AR59" s="378"/>
      <c r="AS59" s="374"/>
      <c r="AT59" s="375"/>
      <c r="AU59" s="375"/>
      <c r="AV59" s="794" t="s">
        <v>343</v>
      </c>
      <c r="AW59" s="377"/>
      <c r="AX59" s="437">
        <f>AY59-AW59</f>
        <v>0</v>
      </c>
      <c r="AY59" s="378"/>
      <c r="AZ59" s="374"/>
      <c r="BA59" s="375"/>
      <c r="BB59" s="375"/>
      <c r="BC59" s="376" t="s">
        <v>343</v>
      </c>
      <c r="BD59" s="377"/>
      <c r="BE59" s="437">
        <f>BF59-BD59</f>
        <v>0</v>
      </c>
      <c r="BF59" s="378"/>
      <c r="BG59" s="374"/>
      <c r="BH59" s="375"/>
      <c r="BI59" s="375"/>
      <c r="BJ59" s="794" t="s">
        <v>343</v>
      </c>
      <c r="BK59" s="377"/>
      <c r="BL59" s="437">
        <f>BM59-BK59</f>
        <v>0</v>
      </c>
      <c r="BM59" s="378"/>
      <c r="BN59" s="374"/>
      <c r="BO59" s="375"/>
      <c r="BP59" s="375"/>
      <c r="BQ59" s="794" t="s">
        <v>343</v>
      </c>
      <c r="BR59" s="377"/>
      <c r="BS59" s="437">
        <f>BT59-BR59</f>
        <v>0</v>
      </c>
      <c r="BT59" s="913"/>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176"/>
      <c r="B60" s="1145"/>
      <c r="C60" s="406"/>
      <c r="D60" s="87"/>
      <c r="E60" s="99"/>
      <c r="F60" s="795" t="s">
        <v>344</v>
      </c>
      <c r="G60" s="901">
        <f>ROUND(G57*G59,0)</f>
        <v>0</v>
      </c>
      <c r="H60" s="609">
        <f>I60-G60</f>
        <v>0</v>
      </c>
      <c r="I60" s="902">
        <f>ROUND(I57*I59,0)</f>
        <v>0</v>
      </c>
      <c r="J60" s="406"/>
      <c r="K60" s="87"/>
      <c r="L60" s="99"/>
      <c r="M60" s="795" t="s">
        <v>344</v>
      </c>
      <c r="N60" s="901">
        <f>ROUND(N57*N59,0)</f>
        <v>0</v>
      </c>
      <c r="O60" s="609">
        <f>P60-N60</f>
        <v>0</v>
      </c>
      <c r="P60" s="902">
        <f>ROUND(P57*P59,0)</f>
        <v>0</v>
      </c>
      <c r="Q60" s="406"/>
      <c r="R60" s="87"/>
      <c r="S60" s="99"/>
      <c r="T60" s="795" t="s">
        <v>344</v>
      </c>
      <c r="U60" s="901">
        <f>ROUND(U57*U59,0)</f>
        <v>0</v>
      </c>
      <c r="V60" s="609">
        <f>W60-U60</f>
        <v>0</v>
      </c>
      <c r="W60" s="902">
        <f>ROUND(W57*W59,0)</f>
        <v>0</v>
      </c>
      <c r="X60" s="406"/>
      <c r="Y60" s="87"/>
      <c r="Z60" s="99"/>
      <c r="AA60" s="795" t="s">
        <v>344</v>
      </c>
      <c r="AB60" s="901">
        <f>ROUND(AB57*AB59,0)</f>
        <v>0</v>
      </c>
      <c r="AC60" s="609">
        <f>AD60-AB60</f>
        <v>0</v>
      </c>
      <c r="AD60" s="902">
        <f>ROUND(AD57*AD59,0)</f>
        <v>0</v>
      </c>
      <c r="AE60" s="406"/>
      <c r="AF60" s="87"/>
      <c r="AG60" s="99"/>
      <c r="AH60" s="795" t="s">
        <v>344</v>
      </c>
      <c r="AI60" s="901">
        <f>ROUND(AI57*AI59,0)</f>
        <v>0</v>
      </c>
      <c r="AJ60" s="609">
        <f>AK60-AI60</f>
        <v>0</v>
      </c>
      <c r="AK60" s="902">
        <f>ROUND(AK57*AK59,0)</f>
        <v>0</v>
      </c>
      <c r="AL60" s="406"/>
      <c r="AM60" s="87"/>
      <c r="AN60" s="99"/>
      <c r="AO60" s="795" t="s">
        <v>344</v>
      </c>
      <c r="AP60" s="864">
        <f>ROUND(AP57*AP59,0)</f>
        <v>0</v>
      </c>
      <c r="AQ60" s="613">
        <f>AR60-AP60</f>
        <v>0</v>
      </c>
      <c r="AR60" s="707">
        <f>ROUND(AR57*AR59,0)</f>
        <v>0</v>
      </c>
      <c r="AS60" s="406"/>
      <c r="AT60" s="87"/>
      <c r="AU60" s="99"/>
      <c r="AV60" s="795" t="s">
        <v>344</v>
      </c>
      <c r="AW60" s="901">
        <f>ROUND(AW57*AW59,0)</f>
        <v>0</v>
      </c>
      <c r="AX60" s="609">
        <f>AY60-AW60</f>
        <v>0</v>
      </c>
      <c r="AY60" s="902">
        <f>ROUND(AY57*AY59,0)</f>
        <v>0</v>
      </c>
      <c r="AZ60" s="406"/>
      <c r="BA60" s="87"/>
      <c r="BB60" s="99"/>
      <c r="BC60" s="837" t="s">
        <v>344</v>
      </c>
      <c r="BD60" s="901">
        <f>ROUND(BD57*BD59,0)</f>
        <v>0</v>
      </c>
      <c r="BE60" s="609">
        <f>BF60-BD60</f>
        <v>0</v>
      </c>
      <c r="BF60" s="902">
        <f>ROUND(BF57*BF59,0)</f>
        <v>0</v>
      </c>
      <c r="BG60" s="406"/>
      <c r="BH60" s="87"/>
      <c r="BI60" s="99"/>
      <c r="BJ60" s="795" t="s">
        <v>344</v>
      </c>
      <c r="BK60" s="901">
        <f>ROUND(BK57*BK59,0)</f>
        <v>0</v>
      </c>
      <c r="BL60" s="609">
        <f>BM60-BK60</f>
        <v>0</v>
      </c>
      <c r="BM60" s="902">
        <f>ROUND(BM57*BM59,0)</f>
        <v>0</v>
      </c>
      <c r="BN60" s="406"/>
      <c r="BO60" s="87"/>
      <c r="BP60" s="99"/>
      <c r="BQ60" s="795" t="s">
        <v>344</v>
      </c>
      <c r="BR60" s="901">
        <f>ROUND(BR57*BR59,0)</f>
        <v>0</v>
      </c>
      <c r="BS60" s="609">
        <f>BT60-BR60</f>
        <v>0</v>
      </c>
      <c r="BT60" s="914">
        <f>ROUND(BT57*BT59,0)</f>
        <v>0</v>
      </c>
      <c r="BU60" s="623">
        <f t="shared" ref="BU60:BW60" si="33">SUM(G60,N60,U60,AB60,AI60,AP60,AW60,BD60,BK60,BR60)</f>
        <v>0</v>
      </c>
      <c r="BV60" s="903">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177"/>
      <c r="B61" s="1178"/>
      <c r="C61" s="407"/>
      <c r="D61" s="174"/>
      <c r="E61" s="174"/>
      <c r="F61" s="796" t="s">
        <v>345</v>
      </c>
      <c r="G61" s="865">
        <f>G57+G60</f>
        <v>0</v>
      </c>
      <c r="H61" s="614">
        <f>H57+H60</f>
        <v>0</v>
      </c>
      <c r="I61" s="615">
        <f>I57+I60</f>
        <v>0</v>
      </c>
      <c r="J61" s="407"/>
      <c r="K61" s="174"/>
      <c r="L61" s="174"/>
      <c r="M61" s="796" t="s">
        <v>345</v>
      </c>
      <c r="N61" s="865">
        <f>N57+N60</f>
        <v>0</v>
      </c>
      <c r="O61" s="614">
        <f>O57+O60</f>
        <v>0</v>
      </c>
      <c r="P61" s="615">
        <f>P57+P60</f>
        <v>0</v>
      </c>
      <c r="Q61" s="407"/>
      <c r="R61" s="174"/>
      <c r="S61" s="174"/>
      <c r="T61" s="796" t="s">
        <v>345</v>
      </c>
      <c r="U61" s="865">
        <f>U57+U60</f>
        <v>0</v>
      </c>
      <c r="V61" s="614">
        <f>V57+V60</f>
        <v>0</v>
      </c>
      <c r="W61" s="615">
        <f>W57+W60</f>
        <v>0</v>
      </c>
      <c r="X61" s="407"/>
      <c r="Y61" s="174"/>
      <c r="Z61" s="174"/>
      <c r="AA61" s="796" t="s">
        <v>345</v>
      </c>
      <c r="AB61" s="865">
        <f>AB57+AB60</f>
        <v>0</v>
      </c>
      <c r="AC61" s="614">
        <f>AC57+AC60</f>
        <v>0</v>
      </c>
      <c r="AD61" s="615">
        <f>AD57+AD60</f>
        <v>0</v>
      </c>
      <c r="AE61" s="407"/>
      <c r="AF61" s="174"/>
      <c r="AG61" s="174"/>
      <c r="AH61" s="796" t="s">
        <v>345</v>
      </c>
      <c r="AI61" s="865">
        <f>AI57+AI60</f>
        <v>0</v>
      </c>
      <c r="AJ61" s="614">
        <f>AJ57+AJ60</f>
        <v>0</v>
      </c>
      <c r="AK61" s="615">
        <f>AK57+AK60</f>
        <v>0</v>
      </c>
      <c r="AL61" s="407"/>
      <c r="AM61" s="174"/>
      <c r="AN61" s="174"/>
      <c r="AO61" s="796" t="s">
        <v>345</v>
      </c>
      <c r="AP61" s="865">
        <f>AP57+AP60</f>
        <v>0</v>
      </c>
      <c r="AQ61" s="614">
        <f>AQ57+AQ60</f>
        <v>0</v>
      </c>
      <c r="AR61" s="615">
        <f>AR57+AR60</f>
        <v>0</v>
      </c>
      <c r="AS61" s="407"/>
      <c r="AT61" s="174"/>
      <c r="AU61" s="174"/>
      <c r="AV61" s="796" t="s">
        <v>345</v>
      </c>
      <c r="AW61" s="865">
        <f>AW57+AW60</f>
        <v>0</v>
      </c>
      <c r="AX61" s="614">
        <f>AX57+AX60</f>
        <v>0</v>
      </c>
      <c r="AY61" s="615">
        <f>AY57+AY60</f>
        <v>0</v>
      </c>
      <c r="AZ61" s="407"/>
      <c r="BA61" s="174"/>
      <c r="BB61" s="174"/>
      <c r="BC61" s="175" t="s">
        <v>345</v>
      </c>
      <c r="BD61" s="865">
        <f>BD57+BD60</f>
        <v>0</v>
      </c>
      <c r="BE61" s="614">
        <f>BE57+BE60</f>
        <v>0</v>
      </c>
      <c r="BF61" s="615">
        <f>BF57+BF60</f>
        <v>0</v>
      </c>
      <c r="BG61" s="407"/>
      <c r="BH61" s="174"/>
      <c r="BI61" s="174"/>
      <c r="BJ61" s="796" t="s">
        <v>345</v>
      </c>
      <c r="BK61" s="865">
        <f>BK57+BK60</f>
        <v>0</v>
      </c>
      <c r="BL61" s="614">
        <f>BL57+BL60</f>
        <v>0</v>
      </c>
      <c r="BM61" s="615">
        <f>BM57+BM60</f>
        <v>0</v>
      </c>
      <c r="BN61" s="407"/>
      <c r="BO61" s="174"/>
      <c r="BP61" s="174"/>
      <c r="BQ61" s="796" t="s">
        <v>345</v>
      </c>
      <c r="BR61" s="865">
        <f>BR57+BR60</f>
        <v>0</v>
      </c>
      <c r="BS61" s="614">
        <f>BS57+BS60</f>
        <v>0</v>
      </c>
      <c r="BT61" s="915">
        <f>BT57+BT60</f>
        <v>0</v>
      </c>
      <c r="BU61" s="619">
        <f t="shared" ref="BU61:BW61" si="34">SUM(G61,N61,U61,AB61,AI61,AP61,AW61,BD61,BK61,BR61)</f>
        <v>0</v>
      </c>
      <c r="BV61" s="620">
        <f t="shared" si="34"/>
        <v>0</v>
      </c>
      <c r="BW61" s="621">
        <f t="shared" si="34"/>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269</v>
      </c>
      <c r="B73" s="599"/>
      <c r="C73" s="240">
        <f>'Summary (6)'!$E87</f>
        <v>1</v>
      </c>
      <c r="D73" s="241">
        <f>'Summary (6)'!$E87</f>
        <v>1</v>
      </c>
      <c r="E73" s="241">
        <f>'Summary (6)'!$E87</f>
        <v>1</v>
      </c>
      <c r="F73" s="241">
        <f>'Summary (6)'!$E87</f>
        <v>1</v>
      </c>
      <c r="G73" s="241">
        <f>'Summary (6)'!$E87</f>
        <v>1</v>
      </c>
      <c r="H73" s="410">
        <f>'Summary (6)'!$E87</f>
        <v>1</v>
      </c>
      <c r="I73" s="242">
        <f>'Summary (6)'!$E87</f>
        <v>1</v>
      </c>
      <c r="J73" s="240">
        <f>'Summary (6)'!$H87</f>
        <v>2</v>
      </c>
      <c r="K73" s="241">
        <f>'Summary (6)'!$H87</f>
        <v>2</v>
      </c>
      <c r="L73" s="241">
        <f>'Summary (6)'!$H87</f>
        <v>2</v>
      </c>
      <c r="M73" s="241">
        <f>'Summary (6)'!$H87</f>
        <v>2</v>
      </c>
      <c r="N73" s="241">
        <f>'Summary (6)'!$H87</f>
        <v>2</v>
      </c>
      <c r="O73" s="410">
        <f>'Summary (6)'!$H87</f>
        <v>2</v>
      </c>
      <c r="P73" s="242">
        <f>'Summary (6)'!$H87</f>
        <v>2</v>
      </c>
      <c r="Q73" s="240">
        <f>'Summary (6)'!$K87</f>
        <v>3</v>
      </c>
      <c r="R73" s="241">
        <f>'Summary (6)'!$K87</f>
        <v>3</v>
      </c>
      <c r="S73" s="241">
        <f>'Summary (6)'!$K87</f>
        <v>3</v>
      </c>
      <c r="T73" s="241">
        <f>'Summary (6)'!$K87</f>
        <v>3</v>
      </c>
      <c r="U73" s="241">
        <f>'Summary (6)'!$K87</f>
        <v>3</v>
      </c>
      <c r="V73" s="410">
        <f>'Summary (6)'!$K87</f>
        <v>3</v>
      </c>
      <c r="W73" s="242">
        <f>'Summary (6)'!$K87</f>
        <v>3</v>
      </c>
      <c r="X73" s="240">
        <f>'Summary (6)'!$N87</f>
        <v>4</v>
      </c>
      <c r="Y73" s="241">
        <f>'Summary (6)'!$N87</f>
        <v>4</v>
      </c>
      <c r="Z73" s="241">
        <f>'Summary (6)'!$N87</f>
        <v>4</v>
      </c>
      <c r="AA73" s="241">
        <f>'Summary (6)'!$N87</f>
        <v>4</v>
      </c>
      <c r="AB73" s="241">
        <f>'Summary (6)'!$N87</f>
        <v>4</v>
      </c>
      <c r="AC73" s="410">
        <f>'Summary (6)'!$N87</f>
        <v>4</v>
      </c>
      <c r="AD73" s="242">
        <f>'Summary (6)'!$N87</f>
        <v>4</v>
      </c>
      <c r="AE73" s="240">
        <f>'Summary (6)'!$Q87</f>
        <v>5</v>
      </c>
      <c r="AF73" s="241">
        <f>'Summary (6)'!$Q87</f>
        <v>5</v>
      </c>
      <c r="AG73" s="241">
        <f>'Summary (6)'!$Q87</f>
        <v>5</v>
      </c>
      <c r="AH73" s="241">
        <f>'Summary (6)'!$Q87</f>
        <v>5</v>
      </c>
      <c r="AI73" s="241">
        <f>'Summary (6)'!$Q87</f>
        <v>5</v>
      </c>
      <c r="AJ73" s="410">
        <f>'Summary (6)'!$Q87</f>
        <v>5</v>
      </c>
      <c r="AK73" s="242">
        <f>'Summary (6)'!$Q87</f>
        <v>5</v>
      </c>
      <c r="AL73" s="240">
        <f>'Summary (6)'!$T87</f>
        <v>6</v>
      </c>
      <c r="AM73" s="241">
        <f>'Summary (6)'!$T87</f>
        <v>6</v>
      </c>
      <c r="AN73" s="241">
        <f>'Summary (6)'!$T87</f>
        <v>6</v>
      </c>
      <c r="AO73" s="241">
        <f>'Summary (6)'!$T87</f>
        <v>6</v>
      </c>
      <c r="AP73" s="241">
        <f>'Summary (6)'!$T87</f>
        <v>6</v>
      </c>
      <c r="AQ73" s="410">
        <f>'Summary (6)'!$T87</f>
        <v>6</v>
      </c>
      <c r="AR73" s="242">
        <f>'Summary (6)'!$T87</f>
        <v>6</v>
      </c>
      <c r="AS73" s="240">
        <f>'Summary (6)'!$W87</f>
        <v>7</v>
      </c>
      <c r="AT73" s="241">
        <f>'Summary (6)'!$W87</f>
        <v>7</v>
      </c>
      <c r="AU73" s="241">
        <f>'Summary (6)'!$W87</f>
        <v>7</v>
      </c>
      <c r="AV73" s="241">
        <f>'Summary (6)'!$W87</f>
        <v>7</v>
      </c>
      <c r="AW73" s="241">
        <f>'Summary (6)'!$W87</f>
        <v>7</v>
      </c>
      <c r="AX73" s="410">
        <f>'Summary (6)'!$W87</f>
        <v>7</v>
      </c>
      <c r="AY73" s="242">
        <f>'Summary (6)'!$W87</f>
        <v>7</v>
      </c>
      <c r="AZ73" s="240">
        <f>'Summary (6)'!$Z87</f>
        <v>8</v>
      </c>
      <c r="BA73" s="241">
        <f>'Summary (6)'!$Z87</f>
        <v>8</v>
      </c>
      <c r="BB73" s="241">
        <f>'Summary (6)'!$Z87</f>
        <v>8</v>
      </c>
      <c r="BC73" s="241">
        <f>'Summary (6)'!$Z87</f>
        <v>8</v>
      </c>
      <c r="BD73" s="241">
        <f>'Summary (6)'!$Z87</f>
        <v>8</v>
      </c>
      <c r="BE73" s="410">
        <f>'Summary (6)'!$Z87</f>
        <v>8</v>
      </c>
      <c r="BF73" s="242">
        <f>'Summary (6)'!$Z87</f>
        <v>8</v>
      </c>
      <c r="BG73" s="240">
        <f>'Summary (6)'!$AC87</f>
        <v>9</v>
      </c>
      <c r="BH73" s="241">
        <f>'Summary (6)'!$AC87</f>
        <v>9</v>
      </c>
      <c r="BI73" s="241">
        <f>'Summary (6)'!$AC87</f>
        <v>9</v>
      </c>
      <c r="BJ73" s="241">
        <f>'Summary (6)'!$AC87</f>
        <v>9</v>
      </c>
      <c r="BK73" s="241">
        <f>'Summary (6)'!$AC87</f>
        <v>9</v>
      </c>
      <c r="BL73" s="410">
        <f>'Summary (6)'!$AC87</f>
        <v>9</v>
      </c>
      <c r="BM73" s="242">
        <f>'Summary (6)'!$AC87</f>
        <v>9</v>
      </c>
      <c r="BN73" s="240">
        <f>'Summary (6)'!$AF87</f>
        <v>10</v>
      </c>
      <c r="BO73" s="241">
        <f>'Summary (6)'!$AF87</f>
        <v>10</v>
      </c>
      <c r="BP73" s="241">
        <f>'Summary (6)'!$AF87</f>
        <v>10</v>
      </c>
      <c r="BQ73" s="241">
        <f>'Summary (6)'!$AF87</f>
        <v>10</v>
      </c>
      <c r="BR73" s="241">
        <f>'Summary (6)'!$AF87</f>
        <v>10</v>
      </c>
      <c r="BS73" s="410">
        <f>'Summary (6)'!$AF87</f>
        <v>10</v>
      </c>
      <c r="BT73" s="242">
        <f>'Summary (6)'!$AF87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270</v>
      </c>
      <c r="B74" s="600"/>
      <c r="C74" s="243">
        <f>'Summary (6)'!$E88</f>
        <v>45323</v>
      </c>
      <c r="D74" s="92">
        <f>'Summary (6)'!$E88</f>
        <v>45323</v>
      </c>
      <c r="E74" s="92">
        <f>'Summary (6)'!$E88</f>
        <v>45323</v>
      </c>
      <c r="F74" s="92">
        <f>'Summary (6)'!$E88</f>
        <v>45323</v>
      </c>
      <c r="G74" s="92">
        <f>'Summary (6)'!$E88</f>
        <v>45323</v>
      </c>
      <c r="H74" s="411">
        <f>'Summary (6)'!$E88</f>
        <v>45323</v>
      </c>
      <c r="I74" s="244">
        <f>'Summary (6)'!$E88</f>
        <v>45323</v>
      </c>
      <c r="J74" s="243">
        <f>'Summary (6)'!$H88</f>
        <v>45689</v>
      </c>
      <c r="K74" s="92">
        <f>'Summary (6)'!$H88</f>
        <v>45689</v>
      </c>
      <c r="L74" s="92">
        <f>'Summary (6)'!$H88</f>
        <v>45689</v>
      </c>
      <c r="M74" s="92">
        <f>'Summary (6)'!$H88</f>
        <v>45689</v>
      </c>
      <c r="N74" s="92">
        <f>'Summary (6)'!$H88</f>
        <v>45689</v>
      </c>
      <c r="O74" s="411">
        <f>'Summary (6)'!$H88</f>
        <v>45689</v>
      </c>
      <c r="P74" s="244">
        <f>'Summary (6)'!$H88</f>
        <v>45689</v>
      </c>
      <c r="Q74" s="243">
        <f>'Summary (6)'!$K88</f>
        <v>46054</v>
      </c>
      <c r="R74" s="92">
        <f>'Summary (6)'!$K88</f>
        <v>46054</v>
      </c>
      <c r="S74" s="92">
        <f>'Summary (6)'!$K88</f>
        <v>46054</v>
      </c>
      <c r="T74" s="92">
        <f>'Summary (6)'!$K88</f>
        <v>46054</v>
      </c>
      <c r="U74" s="92">
        <f>'Summary (6)'!$K88</f>
        <v>46054</v>
      </c>
      <c r="V74" s="411">
        <f>'Summary (6)'!$K88</f>
        <v>46054</v>
      </c>
      <c r="W74" s="244">
        <f>'Summary (6)'!$K88</f>
        <v>46054</v>
      </c>
      <c r="X74" s="243">
        <f>'Summary (6)'!$N88</f>
        <v>46419</v>
      </c>
      <c r="Y74" s="92">
        <f>'Summary (6)'!$N88</f>
        <v>46419</v>
      </c>
      <c r="Z74" s="92">
        <f>'Summary (6)'!$N88</f>
        <v>46419</v>
      </c>
      <c r="AA74" s="92">
        <f>'Summary (6)'!$N88</f>
        <v>46419</v>
      </c>
      <c r="AB74" s="92">
        <f>'Summary (6)'!$N88</f>
        <v>46419</v>
      </c>
      <c r="AC74" s="411">
        <f>'Summary (6)'!$N88</f>
        <v>46419</v>
      </c>
      <c r="AD74" s="244">
        <f>'Summary (6)'!$N88</f>
        <v>46419</v>
      </c>
      <c r="AE74" s="243">
        <f>'Summary (6)'!$Q88</f>
        <v>46784</v>
      </c>
      <c r="AF74" s="92">
        <f>'Summary (6)'!$Q88</f>
        <v>46784</v>
      </c>
      <c r="AG74" s="92">
        <f>'Summary (6)'!$Q88</f>
        <v>46784</v>
      </c>
      <c r="AH74" s="92">
        <f>'Summary (6)'!$Q88</f>
        <v>46784</v>
      </c>
      <c r="AI74" s="92">
        <f>'Summary (6)'!$Q88</f>
        <v>46784</v>
      </c>
      <c r="AJ74" s="411">
        <f>'Summary (6)'!$Q88</f>
        <v>46784</v>
      </c>
      <c r="AK74" s="244">
        <f>'Summary (6)'!$Q88</f>
        <v>46784</v>
      </c>
      <c r="AL74" s="243">
        <f>'Summary (6)'!$T88</f>
        <v>47150</v>
      </c>
      <c r="AM74" s="92">
        <f>'Summary (6)'!$T88</f>
        <v>47150</v>
      </c>
      <c r="AN74" s="92">
        <f>'Summary (6)'!$T88</f>
        <v>47150</v>
      </c>
      <c r="AO74" s="92">
        <f>'Summary (6)'!$T88</f>
        <v>47150</v>
      </c>
      <c r="AP74" s="92">
        <f>'Summary (6)'!$T88</f>
        <v>47150</v>
      </c>
      <c r="AQ74" s="411">
        <f>'Summary (6)'!$T88</f>
        <v>47150</v>
      </c>
      <c r="AR74" s="244">
        <f>'Summary (6)'!$T88</f>
        <v>47150</v>
      </c>
      <c r="AS74" s="243">
        <f>'Summary (6)'!$W88</f>
        <v>47515</v>
      </c>
      <c r="AT74" s="92">
        <f>'Summary (6)'!$W88</f>
        <v>47515</v>
      </c>
      <c r="AU74" s="92">
        <f>'Summary (6)'!$W88</f>
        <v>47515</v>
      </c>
      <c r="AV74" s="92">
        <f>'Summary (6)'!$W88</f>
        <v>47515</v>
      </c>
      <c r="AW74" s="92">
        <f>'Summary (6)'!$W88</f>
        <v>47515</v>
      </c>
      <c r="AX74" s="411">
        <f>'Summary (6)'!$W88</f>
        <v>47515</v>
      </c>
      <c r="AY74" s="244">
        <f>'Summary (6)'!$W88</f>
        <v>47515</v>
      </c>
      <c r="AZ74" s="243">
        <f>'Summary (6)'!$Z88</f>
        <v>47880</v>
      </c>
      <c r="BA74" s="92">
        <f>'Summary (6)'!$Z88</f>
        <v>47880</v>
      </c>
      <c r="BB74" s="92">
        <f>'Summary (6)'!$Z88</f>
        <v>47880</v>
      </c>
      <c r="BC74" s="92">
        <f>'Summary (6)'!$Z88</f>
        <v>47880</v>
      </c>
      <c r="BD74" s="92">
        <f>'Summary (6)'!$Z88</f>
        <v>47880</v>
      </c>
      <c r="BE74" s="411">
        <f>'Summary (6)'!$Z88</f>
        <v>47880</v>
      </c>
      <c r="BF74" s="244">
        <f>'Summary (6)'!$Z88</f>
        <v>47880</v>
      </c>
      <c r="BG74" s="243">
        <f>'Summary (6)'!$AC88</f>
        <v>48245</v>
      </c>
      <c r="BH74" s="92">
        <f>'Summary (6)'!$AC88</f>
        <v>48245</v>
      </c>
      <c r="BI74" s="92">
        <f>'Summary (6)'!$AC88</f>
        <v>48245</v>
      </c>
      <c r="BJ74" s="92">
        <f>'Summary (6)'!$AC88</f>
        <v>48245</v>
      </c>
      <c r="BK74" s="92">
        <f>'Summary (6)'!$AC88</f>
        <v>48245</v>
      </c>
      <c r="BL74" s="411">
        <f>'Summary (6)'!$AC88</f>
        <v>48245</v>
      </c>
      <c r="BM74" s="244">
        <f>'Summary (6)'!$AC88</f>
        <v>48245</v>
      </c>
      <c r="BN74" s="243">
        <f>'Summary (6)'!$AF88</f>
        <v>48611</v>
      </c>
      <c r="BO74" s="92">
        <f>'Summary (6)'!$AF88</f>
        <v>48611</v>
      </c>
      <c r="BP74" s="92">
        <f>'Summary (6)'!$AF88</f>
        <v>48611</v>
      </c>
      <c r="BQ74" s="92">
        <f>'Summary (6)'!$AF88</f>
        <v>48611</v>
      </c>
      <c r="BR74" s="92">
        <f>'Summary (6)'!$AF88</f>
        <v>48611</v>
      </c>
      <c r="BS74" s="411">
        <f>'Summary (6)'!$AF88</f>
        <v>48611</v>
      </c>
      <c r="BT74" s="244">
        <f>'Summary (6)'!$AF88</f>
        <v>48611</v>
      </c>
      <c r="BU74" s="92">
        <f>'Summary (6)'!AI88</f>
        <v>45323</v>
      </c>
      <c r="BV74" s="92">
        <f>'Summary (6)'!AJ88</f>
        <v>45323</v>
      </c>
      <c r="BW74" s="92">
        <f>'Summary (6)'!AK88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271</v>
      </c>
      <c r="B75" s="600"/>
      <c r="C75" s="243">
        <f>'Summary (6)'!$E89</f>
        <v>45688</v>
      </c>
      <c r="D75" s="92">
        <f>'Summary (6)'!$E89</f>
        <v>45688</v>
      </c>
      <c r="E75" s="92">
        <f>'Summary (6)'!$E89</f>
        <v>45688</v>
      </c>
      <c r="F75" s="92">
        <f>'Summary (6)'!$E89</f>
        <v>45688</v>
      </c>
      <c r="G75" s="92">
        <f>'Summary (6)'!$E89</f>
        <v>45688</v>
      </c>
      <c r="H75" s="411">
        <f>'Summary (6)'!$E89</f>
        <v>45688</v>
      </c>
      <c r="I75" s="244">
        <f>'Summary (6)'!$E89</f>
        <v>45688</v>
      </c>
      <c r="J75" s="243">
        <f>'Summary (6)'!$H89</f>
        <v>46053</v>
      </c>
      <c r="K75" s="92">
        <f>'Summary (6)'!$H89</f>
        <v>46053</v>
      </c>
      <c r="L75" s="92">
        <f>'Summary (6)'!$H89</f>
        <v>46053</v>
      </c>
      <c r="M75" s="92">
        <f>'Summary (6)'!$H89</f>
        <v>46053</v>
      </c>
      <c r="N75" s="92">
        <f>'Summary (6)'!$H89</f>
        <v>46053</v>
      </c>
      <c r="O75" s="411">
        <f>'Summary (6)'!$H89</f>
        <v>46053</v>
      </c>
      <c r="P75" s="244">
        <f>'Summary (6)'!$H89</f>
        <v>46053</v>
      </c>
      <c r="Q75" s="243">
        <f>'Summary (6)'!$K89</f>
        <v>46418</v>
      </c>
      <c r="R75" s="92">
        <f>'Summary (6)'!$K89</f>
        <v>46418</v>
      </c>
      <c r="S75" s="92">
        <f>'Summary (6)'!$K89</f>
        <v>46418</v>
      </c>
      <c r="T75" s="92">
        <f>'Summary (6)'!$K89</f>
        <v>46418</v>
      </c>
      <c r="U75" s="92">
        <f>'Summary (6)'!$K89</f>
        <v>46418</v>
      </c>
      <c r="V75" s="411">
        <f>'Summary (6)'!$K89</f>
        <v>46418</v>
      </c>
      <c r="W75" s="244">
        <f>'Summary (6)'!$K89</f>
        <v>46418</v>
      </c>
      <c r="X75" s="243">
        <f>'Summary (6)'!$N89</f>
        <v>46783</v>
      </c>
      <c r="Y75" s="92">
        <f>'Summary (6)'!$N89</f>
        <v>46783</v>
      </c>
      <c r="Z75" s="92">
        <f>'Summary (6)'!$N89</f>
        <v>46783</v>
      </c>
      <c r="AA75" s="92">
        <f>'Summary (6)'!$N89</f>
        <v>46783</v>
      </c>
      <c r="AB75" s="92">
        <f>'Summary (6)'!$N89</f>
        <v>46783</v>
      </c>
      <c r="AC75" s="411">
        <f>'Summary (6)'!$N89</f>
        <v>46783</v>
      </c>
      <c r="AD75" s="244">
        <f>'Summary (6)'!$N89</f>
        <v>46783</v>
      </c>
      <c r="AE75" s="243">
        <f>'Summary (6)'!$Q89</f>
        <v>47149</v>
      </c>
      <c r="AF75" s="92">
        <f>'Summary (6)'!$Q89</f>
        <v>47149</v>
      </c>
      <c r="AG75" s="92">
        <f>'Summary (6)'!$Q89</f>
        <v>47149</v>
      </c>
      <c r="AH75" s="92">
        <f>'Summary (6)'!$Q89</f>
        <v>47149</v>
      </c>
      <c r="AI75" s="92">
        <f>'Summary (6)'!$Q89</f>
        <v>47149</v>
      </c>
      <c r="AJ75" s="411">
        <f>'Summary (6)'!$Q89</f>
        <v>47149</v>
      </c>
      <c r="AK75" s="244">
        <f>'Summary (6)'!$Q89</f>
        <v>47149</v>
      </c>
      <c r="AL75" s="243">
        <f>'Summary (6)'!$T89</f>
        <v>47514</v>
      </c>
      <c r="AM75" s="92">
        <f>'Summary (6)'!$T89</f>
        <v>47514</v>
      </c>
      <c r="AN75" s="92">
        <f>'Summary (6)'!$T89</f>
        <v>47514</v>
      </c>
      <c r="AO75" s="92">
        <f>'Summary (6)'!$T89</f>
        <v>47514</v>
      </c>
      <c r="AP75" s="92">
        <f>'Summary (6)'!$T89</f>
        <v>47514</v>
      </c>
      <c r="AQ75" s="411">
        <f>'Summary (6)'!$T89</f>
        <v>47514</v>
      </c>
      <c r="AR75" s="244">
        <f>'Summary (6)'!$T89</f>
        <v>47514</v>
      </c>
      <c r="AS75" s="243">
        <f>'Summary (6)'!$W89</f>
        <v>47879</v>
      </c>
      <c r="AT75" s="92">
        <f>'Summary (6)'!$W89</f>
        <v>47879</v>
      </c>
      <c r="AU75" s="92">
        <f>'Summary (6)'!$W89</f>
        <v>47879</v>
      </c>
      <c r="AV75" s="92">
        <f>'Summary (6)'!$W89</f>
        <v>47879</v>
      </c>
      <c r="AW75" s="92">
        <f>'Summary (6)'!$W89</f>
        <v>47879</v>
      </c>
      <c r="AX75" s="411">
        <f>'Summary (6)'!$W89</f>
        <v>47879</v>
      </c>
      <c r="AY75" s="244">
        <f>'Summary (6)'!$W89</f>
        <v>47879</v>
      </c>
      <c r="AZ75" s="243">
        <f>'Summary (6)'!$Z89</f>
        <v>48244</v>
      </c>
      <c r="BA75" s="92">
        <f>'Summary (6)'!$Z89</f>
        <v>48244</v>
      </c>
      <c r="BB75" s="92">
        <f>'Summary (6)'!$Z89</f>
        <v>48244</v>
      </c>
      <c r="BC75" s="92">
        <f>'Summary (6)'!$Z89</f>
        <v>48244</v>
      </c>
      <c r="BD75" s="92">
        <f>'Summary (6)'!$Z89</f>
        <v>48244</v>
      </c>
      <c r="BE75" s="411">
        <f>'Summary (6)'!$Z89</f>
        <v>48244</v>
      </c>
      <c r="BF75" s="244">
        <f>'Summary (6)'!$Z89</f>
        <v>48244</v>
      </c>
      <c r="BG75" s="243">
        <f>'Summary (6)'!$AC89</f>
        <v>48610</v>
      </c>
      <c r="BH75" s="92">
        <f>'Summary (6)'!$AC89</f>
        <v>48610</v>
      </c>
      <c r="BI75" s="92">
        <f>'Summary (6)'!$AC89</f>
        <v>48610</v>
      </c>
      <c r="BJ75" s="92">
        <f>'Summary (6)'!$AC89</f>
        <v>48610</v>
      </c>
      <c r="BK75" s="92">
        <f>'Summary (6)'!$AC89</f>
        <v>48610</v>
      </c>
      <c r="BL75" s="411">
        <f>'Summary (6)'!$AC89</f>
        <v>48610</v>
      </c>
      <c r="BM75" s="244">
        <f>'Summary (6)'!$AC89</f>
        <v>48610</v>
      </c>
      <c r="BN75" s="243">
        <f>'Summary (6)'!$AF89</f>
        <v>48975</v>
      </c>
      <c r="BO75" s="92">
        <f>'Summary (6)'!$AF89</f>
        <v>48975</v>
      </c>
      <c r="BP75" s="92">
        <f>'Summary (6)'!$AF89</f>
        <v>48975</v>
      </c>
      <c r="BQ75" s="92">
        <f>'Summary (6)'!$AF89</f>
        <v>48975</v>
      </c>
      <c r="BR75" s="92">
        <f>'Summary (6)'!$AF89</f>
        <v>48975</v>
      </c>
      <c r="BS75" s="411">
        <f>'Summary (6)'!$AF89</f>
        <v>48975</v>
      </c>
      <c r="BT75" s="244">
        <f>'Summary (6)'!$AF89</f>
        <v>48975</v>
      </c>
      <c r="BU75" s="92">
        <f>'Summary (6)'!AI89</f>
        <v>45688</v>
      </c>
      <c r="BV75" s="92">
        <f>'Summary (6)'!AJ89</f>
        <v>45688</v>
      </c>
      <c r="BW75" s="92">
        <f>'Summary (6)'!AK89</f>
        <v>45688</v>
      </c>
    </row>
    <row r="76" spans="1:112" s="86" customFormat="1">
      <c r="A76" s="599" t="s">
        <v>259</v>
      </c>
      <c r="B76" s="599"/>
      <c r="C76" s="243">
        <f>'Summary (6)'!$E90</f>
        <v>0</v>
      </c>
      <c r="D76" s="92">
        <f>'Summary (6)'!$E90</f>
        <v>0</v>
      </c>
      <c r="E76" s="92">
        <f>'Summary (6)'!$E90</f>
        <v>0</v>
      </c>
      <c r="F76" s="92">
        <f>'Summary (6)'!$E90</f>
        <v>0</v>
      </c>
      <c r="G76" s="92">
        <f>'Summary (6)'!$E90</f>
        <v>0</v>
      </c>
      <c r="H76" s="411">
        <f>'Summary (6)'!$E90</f>
        <v>0</v>
      </c>
      <c r="I76" s="244">
        <f>'Summary (6)'!$E90</f>
        <v>0</v>
      </c>
      <c r="J76" s="243">
        <f>'Summary (6)'!$H90</f>
        <v>0</v>
      </c>
      <c r="K76" s="92">
        <f>'Summary (6)'!$H90</f>
        <v>0</v>
      </c>
      <c r="L76" s="92">
        <f>'Summary (6)'!$H90</f>
        <v>0</v>
      </c>
      <c r="M76" s="92">
        <f>'Summary (6)'!$H90</f>
        <v>0</v>
      </c>
      <c r="N76" s="92">
        <f>'Summary (6)'!$H90</f>
        <v>0</v>
      </c>
      <c r="O76" s="411">
        <f>'Summary (6)'!$H90</f>
        <v>0</v>
      </c>
      <c r="P76" s="244">
        <f>'Summary (6)'!$H90</f>
        <v>0</v>
      </c>
      <c r="Q76" s="243">
        <f>'Summary (6)'!$K90</f>
        <v>0</v>
      </c>
      <c r="R76" s="92">
        <f>'Summary (6)'!$K90</f>
        <v>0</v>
      </c>
      <c r="S76" s="92">
        <f>'Summary (6)'!$K90</f>
        <v>0</v>
      </c>
      <c r="T76" s="92">
        <f>'Summary (6)'!$K90</f>
        <v>0</v>
      </c>
      <c r="U76" s="92">
        <f>'Summary (6)'!$K90</f>
        <v>0</v>
      </c>
      <c r="V76" s="411">
        <f>'Summary (6)'!$K90</f>
        <v>0</v>
      </c>
      <c r="W76" s="244">
        <f>'Summary (6)'!$K90</f>
        <v>0</v>
      </c>
      <c r="X76" s="243">
        <f>'Summary (6)'!$N90</f>
        <v>0</v>
      </c>
      <c r="Y76" s="92">
        <f>'Summary (6)'!$N90</f>
        <v>0</v>
      </c>
      <c r="Z76" s="92">
        <f>'Summary (6)'!$N90</f>
        <v>0</v>
      </c>
      <c r="AA76" s="92">
        <f>'Summary (6)'!$N90</f>
        <v>0</v>
      </c>
      <c r="AB76" s="92">
        <f>'Summary (6)'!$N90</f>
        <v>0</v>
      </c>
      <c r="AC76" s="411">
        <f>'Summary (6)'!$N90</f>
        <v>0</v>
      </c>
      <c r="AD76" s="244">
        <f>'Summary (6)'!$N90</f>
        <v>0</v>
      </c>
      <c r="AE76" s="243">
        <f>'Summary (6)'!$Q90</f>
        <v>0</v>
      </c>
      <c r="AF76" s="92">
        <f>'Summary (6)'!$Q90</f>
        <v>0</v>
      </c>
      <c r="AG76" s="92">
        <f>'Summary (6)'!$Q90</f>
        <v>0</v>
      </c>
      <c r="AH76" s="92">
        <f>'Summary (6)'!$Q90</f>
        <v>0</v>
      </c>
      <c r="AI76" s="92">
        <f>'Summary (6)'!$Q90</f>
        <v>0</v>
      </c>
      <c r="AJ76" s="411">
        <f>'Summary (6)'!$Q90</f>
        <v>0</v>
      </c>
      <c r="AK76" s="244">
        <f>'Summary (6)'!$Q90</f>
        <v>0</v>
      </c>
      <c r="AL76" s="243">
        <f>'Summary (6)'!$T90</f>
        <v>0</v>
      </c>
      <c r="AM76" s="92">
        <f>'Summary (6)'!$T90</f>
        <v>0</v>
      </c>
      <c r="AN76" s="92">
        <f>'Summary (6)'!$T90</f>
        <v>0</v>
      </c>
      <c r="AO76" s="92">
        <f>'Summary (6)'!$T90</f>
        <v>0</v>
      </c>
      <c r="AP76" s="92">
        <f>'Summary (6)'!$T90</f>
        <v>0</v>
      </c>
      <c r="AQ76" s="411">
        <f>'Summary (6)'!$T90</f>
        <v>0</v>
      </c>
      <c r="AR76" s="244">
        <f>'Summary (6)'!$T90</f>
        <v>0</v>
      </c>
      <c r="AS76" s="243">
        <f>'Summary (6)'!$W90</f>
        <v>0</v>
      </c>
      <c r="AT76" s="92">
        <f>'Summary (6)'!$W90</f>
        <v>0</v>
      </c>
      <c r="AU76" s="92">
        <f>'Summary (6)'!$W90</f>
        <v>0</v>
      </c>
      <c r="AV76" s="92">
        <f>'Summary (6)'!$W90</f>
        <v>0</v>
      </c>
      <c r="AW76" s="92">
        <f>'Summary (6)'!$W90</f>
        <v>0</v>
      </c>
      <c r="AX76" s="411">
        <f>'Summary (6)'!$W90</f>
        <v>0</v>
      </c>
      <c r="AY76" s="244">
        <f>'Summary (6)'!$W90</f>
        <v>0</v>
      </c>
      <c r="AZ76" s="243">
        <f>'Summary (6)'!$Z90</f>
        <v>0</v>
      </c>
      <c r="BA76" s="92">
        <f>'Summary (6)'!$Z90</f>
        <v>0</v>
      </c>
      <c r="BB76" s="92">
        <f>'Summary (6)'!$Z90</f>
        <v>0</v>
      </c>
      <c r="BC76" s="92">
        <f>'Summary (6)'!$Z90</f>
        <v>0</v>
      </c>
      <c r="BD76" s="92">
        <f>'Summary (6)'!$Z90</f>
        <v>0</v>
      </c>
      <c r="BE76" s="411">
        <f>'Summary (6)'!$Z90</f>
        <v>0</v>
      </c>
      <c r="BF76" s="244">
        <f>'Summary (6)'!$Z90</f>
        <v>0</v>
      </c>
      <c r="BG76" s="243">
        <f>'Summary (6)'!$AC90</f>
        <v>0</v>
      </c>
      <c r="BH76" s="92">
        <f>'Summary (6)'!$AC90</f>
        <v>0</v>
      </c>
      <c r="BI76" s="92">
        <f>'Summary (6)'!$AC90</f>
        <v>0</v>
      </c>
      <c r="BJ76" s="92">
        <f>'Summary (6)'!$AC90</f>
        <v>0</v>
      </c>
      <c r="BK76" s="92">
        <f>'Summary (6)'!$AC90</f>
        <v>0</v>
      </c>
      <c r="BL76" s="411">
        <f>'Summary (6)'!$AC90</f>
        <v>0</v>
      </c>
      <c r="BM76" s="244">
        <f>'Summary (6)'!$AC90</f>
        <v>0</v>
      </c>
      <c r="BN76" s="243">
        <f>'Summary (6)'!$AF90</f>
        <v>0</v>
      </c>
      <c r="BO76" s="92">
        <f>'Summary (6)'!$AF90</f>
        <v>0</v>
      </c>
      <c r="BP76" s="92">
        <f>'Summary (6)'!$AF90</f>
        <v>0</v>
      </c>
      <c r="BQ76" s="92">
        <f>'Summary (6)'!$AF90</f>
        <v>0</v>
      </c>
      <c r="BR76" s="92">
        <f>'Summary (6)'!$AF90</f>
        <v>0</v>
      </c>
      <c r="BS76" s="411">
        <f>'Summary (6)'!$AF90</f>
        <v>0</v>
      </c>
      <c r="BT76" s="244">
        <f>'Summary (6)'!$AF90</f>
        <v>0</v>
      </c>
      <c r="BU76" s="92">
        <f>'Summary (6)'!AI90</f>
        <v>0</v>
      </c>
      <c r="BV76" s="92">
        <f>'Summary (6)'!AJ90</f>
        <v>0</v>
      </c>
      <c r="BW76" s="92">
        <f>'Summary (6)'!AK90</f>
        <v>0</v>
      </c>
    </row>
    <row r="77" spans="1:112" s="86" customFormat="1" ht="16.5" thickBot="1">
      <c r="A77" s="601" t="s">
        <v>272</v>
      </c>
      <c r="B77" s="601"/>
      <c r="C77" s="245">
        <f>'Summary (6)'!$E91</f>
        <v>0</v>
      </c>
      <c r="D77" s="246">
        <f>'Summary (6)'!$E91</f>
        <v>0</v>
      </c>
      <c r="E77" s="246">
        <f>'Summary (6)'!$E91</f>
        <v>0</v>
      </c>
      <c r="F77" s="246">
        <f>'Summary (6)'!$E91</f>
        <v>0</v>
      </c>
      <c r="G77" s="246">
        <f>'Summary (6)'!$E91</f>
        <v>0</v>
      </c>
      <c r="H77" s="412">
        <f>'Summary (6)'!$E91</f>
        <v>0</v>
      </c>
      <c r="I77" s="247">
        <f>'Summary (6)'!$E91</f>
        <v>0</v>
      </c>
      <c r="J77" s="245">
        <f>'Summary (6)'!$H91</f>
        <v>0</v>
      </c>
      <c r="K77" s="246">
        <f>'Summary (6)'!$H91</f>
        <v>0</v>
      </c>
      <c r="L77" s="246">
        <f>'Summary (6)'!$H91</f>
        <v>0</v>
      </c>
      <c r="M77" s="246">
        <f>'Summary (6)'!$H91</f>
        <v>0</v>
      </c>
      <c r="N77" s="246">
        <f>'Summary (6)'!$H91</f>
        <v>0</v>
      </c>
      <c r="O77" s="412">
        <f>'Summary (6)'!$H91</f>
        <v>0</v>
      </c>
      <c r="P77" s="247">
        <f>'Summary (6)'!$H91</f>
        <v>0</v>
      </c>
      <c r="Q77" s="245">
        <f>'Summary (6)'!$K91</f>
        <v>0</v>
      </c>
      <c r="R77" s="246">
        <f>'Summary (6)'!$K91</f>
        <v>0</v>
      </c>
      <c r="S77" s="246">
        <f>'Summary (6)'!$K91</f>
        <v>0</v>
      </c>
      <c r="T77" s="246">
        <f>'Summary (6)'!$K91</f>
        <v>0</v>
      </c>
      <c r="U77" s="246">
        <f>'Summary (6)'!$K91</f>
        <v>0</v>
      </c>
      <c r="V77" s="412">
        <f>'Summary (6)'!$K91</f>
        <v>0</v>
      </c>
      <c r="W77" s="247">
        <f>'Summary (6)'!$K91</f>
        <v>0</v>
      </c>
      <c r="X77" s="245">
        <f>'Summary (6)'!$N91</f>
        <v>0</v>
      </c>
      <c r="Y77" s="246">
        <f>'Summary (6)'!$N91</f>
        <v>0</v>
      </c>
      <c r="Z77" s="246">
        <f>'Summary (6)'!$N91</f>
        <v>0</v>
      </c>
      <c r="AA77" s="246">
        <f>'Summary (6)'!$N91</f>
        <v>0</v>
      </c>
      <c r="AB77" s="246">
        <f>'Summary (6)'!$N91</f>
        <v>0</v>
      </c>
      <c r="AC77" s="412">
        <f>'Summary (6)'!$N91</f>
        <v>0</v>
      </c>
      <c r="AD77" s="247">
        <f>'Summary (6)'!$N91</f>
        <v>0</v>
      </c>
      <c r="AE77" s="245">
        <f>'Summary (6)'!$Q91</f>
        <v>0</v>
      </c>
      <c r="AF77" s="246">
        <f>'Summary (6)'!$Q91</f>
        <v>0</v>
      </c>
      <c r="AG77" s="246">
        <f>'Summary (6)'!$Q91</f>
        <v>0</v>
      </c>
      <c r="AH77" s="246">
        <f>'Summary (6)'!$Q91</f>
        <v>0</v>
      </c>
      <c r="AI77" s="246">
        <f>'Summary (6)'!$Q91</f>
        <v>0</v>
      </c>
      <c r="AJ77" s="412">
        <f>'Summary (6)'!$Q91</f>
        <v>0</v>
      </c>
      <c r="AK77" s="247">
        <f>'Summary (6)'!$Q91</f>
        <v>0</v>
      </c>
      <c r="AL77" s="245">
        <f>'Summary (6)'!$T91</f>
        <v>0</v>
      </c>
      <c r="AM77" s="246">
        <f>'Summary (6)'!$T91</f>
        <v>0</v>
      </c>
      <c r="AN77" s="246">
        <f>'Summary (6)'!$T91</f>
        <v>0</v>
      </c>
      <c r="AO77" s="246">
        <f>'Summary (6)'!$T91</f>
        <v>0</v>
      </c>
      <c r="AP77" s="246">
        <f>'Summary (6)'!$T91</f>
        <v>0</v>
      </c>
      <c r="AQ77" s="412">
        <f>'Summary (6)'!$T91</f>
        <v>0</v>
      </c>
      <c r="AR77" s="247">
        <f>'Summary (6)'!$T91</f>
        <v>0</v>
      </c>
      <c r="AS77" s="245">
        <f>'Summary (6)'!$W91</f>
        <v>0</v>
      </c>
      <c r="AT77" s="246">
        <f>'Summary (6)'!$W91</f>
        <v>0</v>
      </c>
      <c r="AU77" s="246">
        <f>'Summary (6)'!$W91</f>
        <v>0</v>
      </c>
      <c r="AV77" s="246">
        <f>'Summary (6)'!$W91</f>
        <v>0</v>
      </c>
      <c r="AW77" s="246">
        <f>'Summary (6)'!$W91</f>
        <v>0</v>
      </c>
      <c r="AX77" s="412">
        <f>'Summary (6)'!$W91</f>
        <v>0</v>
      </c>
      <c r="AY77" s="247">
        <f>'Summary (6)'!$W91</f>
        <v>0</v>
      </c>
      <c r="AZ77" s="245">
        <f>'Summary (6)'!$Z91</f>
        <v>0</v>
      </c>
      <c r="BA77" s="246">
        <f>'Summary (6)'!$Z91</f>
        <v>0</v>
      </c>
      <c r="BB77" s="246">
        <f>'Summary (6)'!$Z91</f>
        <v>0</v>
      </c>
      <c r="BC77" s="246">
        <f>'Summary (6)'!$Z91</f>
        <v>0</v>
      </c>
      <c r="BD77" s="246">
        <f>'Summary (6)'!$Z91</f>
        <v>0</v>
      </c>
      <c r="BE77" s="412">
        <f>'Summary (6)'!$Z91</f>
        <v>0</v>
      </c>
      <c r="BF77" s="247">
        <f>'Summary (6)'!$Z91</f>
        <v>0</v>
      </c>
      <c r="BG77" s="245">
        <f>'Summary (6)'!$AC91</f>
        <v>0</v>
      </c>
      <c r="BH77" s="246">
        <f>'Summary (6)'!$AC91</f>
        <v>0</v>
      </c>
      <c r="BI77" s="246">
        <f>'Summary (6)'!$AC91</f>
        <v>0</v>
      </c>
      <c r="BJ77" s="246">
        <f>'Summary (6)'!$AC91</f>
        <v>0</v>
      </c>
      <c r="BK77" s="246">
        <f>'Summary (6)'!$AC91</f>
        <v>0</v>
      </c>
      <c r="BL77" s="412">
        <f>'Summary (6)'!$AC91</f>
        <v>0</v>
      </c>
      <c r="BM77" s="247">
        <f>'Summary (6)'!$AC91</f>
        <v>0</v>
      </c>
      <c r="BN77" s="245">
        <f>'Summary (6)'!$AF91</f>
        <v>0</v>
      </c>
      <c r="BO77" s="246">
        <f>'Summary (6)'!$AF91</f>
        <v>0</v>
      </c>
      <c r="BP77" s="246">
        <f>'Summary (6)'!$AF91</f>
        <v>0</v>
      </c>
      <c r="BQ77" s="246">
        <f>'Summary (6)'!$AF91</f>
        <v>0</v>
      </c>
      <c r="BR77" s="246">
        <f>'Summary (6)'!$AF91</f>
        <v>0</v>
      </c>
      <c r="BS77" s="412">
        <f>'Summary (6)'!$AF91</f>
        <v>0</v>
      </c>
      <c r="BT77" s="247">
        <f>'Summary (6)'!$AF91</f>
        <v>0</v>
      </c>
      <c r="BU77" s="226"/>
      <c r="BV77" s="226"/>
      <c r="BW77" s="227"/>
    </row>
    <row r="78" spans="1:112" s="363" customFormat="1">
      <c r="A78" s="632" t="s">
        <v>346</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BN6:BP6"/>
    <mergeCell ref="C8:I8"/>
    <mergeCell ref="J8:P8"/>
    <mergeCell ref="Q8:W8"/>
    <mergeCell ref="X8:AD8"/>
    <mergeCell ref="C9:I9"/>
    <mergeCell ref="J9:P9"/>
    <mergeCell ref="Q9:W9"/>
    <mergeCell ref="X9:AD9"/>
    <mergeCell ref="AE9:AK9"/>
    <mergeCell ref="AE8:AK8"/>
    <mergeCell ref="AL8:AR8"/>
    <mergeCell ref="AS8:AY8"/>
    <mergeCell ref="AZ8:BF8"/>
    <mergeCell ref="BG8:BM8"/>
    <mergeCell ref="AL9:AR9"/>
    <mergeCell ref="AS9:AY9"/>
    <mergeCell ref="AZ9:BF9"/>
    <mergeCell ref="BG9:BM9"/>
    <mergeCell ref="BN8:BT8"/>
    <mergeCell ref="BN10:BO12"/>
    <mergeCell ref="BP10:BQ12"/>
    <mergeCell ref="AN10:AO12"/>
    <mergeCell ref="AS10:AT12"/>
    <mergeCell ref="AU10:AV12"/>
    <mergeCell ref="AZ10:BA12"/>
    <mergeCell ref="BB10:BC12"/>
    <mergeCell ref="BG10:BH12"/>
    <mergeCell ref="BU9:BW9"/>
    <mergeCell ref="BN9:BT9"/>
    <mergeCell ref="BI10:BJ12"/>
    <mergeCell ref="BU11:BU12"/>
    <mergeCell ref="BV11:BV12"/>
    <mergeCell ref="BW11:BW12"/>
    <mergeCell ref="S10:T12"/>
    <mergeCell ref="X10:Y12"/>
    <mergeCell ref="Z10:AA12"/>
    <mergeCell ref="AE10:AF12"/>
    <mergeCell ref="AG10:AH12"/>
    <mergeCell ref="AL10:AM12"/>
    <mergeCell ref="C10:D12"/>
    <mergeCell ref="E10:F12"/>
    <mergeCell ref="J10:K12"/>
    <mergeCell ref="L10:M12"/>
    <mergeCell ref="Q10:R12"/>
    <mergeCell ref="BG58:BI58"/>
    <mergeCell ref="BN58:BP58"/>
    <mergeCell ref="BG57:BJ57"/>
    <mergeCell ref="BN57:BQ57"/>
    <mergeCell ref="C58:E58"/>
    <mergeCell ref="J58:L58"/>
    <mergeCell ref="Q58:S58"/>
    <mergeCell ref="X58:Z58"/>
    <mergeCell ref="AE58:AG58"/>
    <mergeCell ref="AL58:AN58"/>
    <mergeCell ref="AS58:AU58"/>
    <mergeCell ref="AZ58:BB58"/>
    <mergeCell ref="Q57:T57"/>
    <mergeCell ref="X57:AA57"/>
    <mergeCell ref="AE57:AH57"/>
    <mergeCell ref="AL57:AO57"/>
    <mergeCell ref="AS57:AV57"/>
    <mergeCell ref="AZ57:BC57"/>
    <mergeCell ref="C57:F57"/>
    <mergeCell ref="J57:M57"/>
    <mergeCell ref="A18:B18"/>
    <mergeCell ref="A19:B19"/>
    <mergeCell ref="A20:B20"/>
    <mergeCell ref="A21:B21"/>
    <mergeCell ref="A22:B22"/>
    <mergeCell ref="A9:B13"/>
    <mergeCell ref="A14:B14"/>
    <mergeCell ref="A15:B15"/>
    <mergeCell ref="A16:B16"/>
    <mergeCell ref="A17:B17"/>
    <mergeCell ref="A28:B28"/>
    <mergeCell ref="A29:B29"/>
    <mergeCell ref="A30:B30"/>
    <mergeCell ref="A31:B31"/>
    <mergeCell ref="A32:B32"/>
    <mergeCell ref="A23:B23"/>
    <mergeCell ref="A24:B24"/>
    <mergeCell ref="A25:B25"/>
    <mergeCell ref="A26:B26"/>
    <mergeCell ref="A27:B27"/>
    <mergeCell ref="A38:B38"/>
    <mergeCell ref="A39:B39"/>
    <mergeCell ref="A40:B40"/>
    <mergeCell ref="A41:B41"/>
    <mergeCell ref="A42:B42"/>
    <mergeCell ref="A33:B33"/>
    <mergeCell ref="A34:B34"/>
    <mergeCell ref="A35:B35"/>
    <mergeCell ref="A36:B36"/>
    <mergeCell ref="A37:B37"/>
    <mergeCell ref="A48:B48"/>
    <mergeCell ref="A49:B49"/>
    <mergeCell ref="A50:B50"/>
    <mergeCell ref="A51:B51"/>
    <mergeCell ref="A52:B52"/>
    <mergeCell ref="A43:B43"/>
    <mergeCell ref="A44:B44"/>
    <mergeCell ref="A45:B45"/>
    <mergeCell ref="A46:B46"/>
    <mergeCell ref="A47:B47"/>
    <mergeCell ref="A58:B58"/>
    <mergeCell ref="A59:B59"/>
    <mergeCell ref="A60:B60"/>
    <mergeCell ref="A61:B61"/>
    <mergeCell ref="A53:B53"/>
    <mergeCell ref="A54:B54"/>
    <mergeCell ref="A55:B55"/>
    <mergeCell ref="A56:B56"/>
    <mergeCell ref="A57:B57"/>
  </mergeCells>
  <conditionalFormatting sqref="C14:C56 J14:J56 Q14:Q56 X14:X56 AE14:AE56 AL14:AL56 AS14:AS56 AZ14:AZ56 BG14:BG56 BN14:BN56">
    <cfRule type="expression" dxfId="285" priority="13">
      <formula>AND(C14&gt;0,C14&lt;C$78)</formula>
    </cfRule>
  </conditionalFormatting>
  <conditionalFormatting sqref="C14:E56 J14:L56 Q14:S56 X14:Z56 AE14:AG56 AL14:AN56 AS14:AU56 AZ14:BB56 BG14:BI56 BN14:BP56">
    <cfRule type="expression" dxfId="284" priority="10">
      <formula>$A14=""</formula>
    </cfRule>
    <cfRule type="containsBlanks" dxfId="283" priority="12">
      <formula>LEN(TRIM(C14))=0</formula>
    </cfRule>
  </conditionalFormatting>
  <conditionalFormatting sqref="C58:BQ61">
    <cfRule type="expression" dxfId="281" priority="9">
      <formula>C$76&gt;C$75</formula>
    </cfRule>
  </conditionalFormatting>
  <conditionalFormatting sqref="C14:BT56 C57 G57:J57 Q57 X57 AE57 AL57 AS57 AZ57 BG57 BN57 N57:P61 U57:W61 AB57:AD61 AI57:AK61 AP57:AR61 AW57:AY61 BD57:BF61 BK57:BM61 BR57:BT61">
    <cfRule type="expression" dxfId="280" priority="7">
      <formula>C$76&gt;C$75</formula>
    </cfRule>
  </conditionalFormatting>
  <conditionalFormatting sqref="G59 I59 N59 P59 U59 W59 AB59 AD59 AI59 AK59 AP59 AR59 AW59 AY59 BD59 BF59 BK59 BM59 BR59 BT59">
    <cfRule type="containsBlanks" dxfId="279" priority="11">
      <formula>LEN(TRIM(G59))=0</formula>
    </cfRule>
  </conditionalFormatting>
  <conditionalFormatting sqref="BR60">
    <cfRule type="expression" dxfId="277" priority="5">
      <formula>BR$76&gt;BR$75</formula>
    </cfRule>
  </conditionalFormatting>
  <conditionalFormatting sqref="BT60">
    <cfRule type="expression" dxfId="274" priority="3">
      <formula>BT$76&gt;BT$75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5CDD7ABE-1D1C-4B75-A942-8376FD52CB4B}">
            <xm:f>C$73&gt;'+ Summary (1)'!$D$6</xm:f>
            <x14:dxf>
              <fill>
                <patternFill>
                  <bgColor theme="0" tint="-0.499984740745262"/>
                </patternFill>
              </fill>
            </x14:dxf>
          </x14:cfRule>
          <xm:sqref>C58:BQ61</xm:sqref>
        </x14:conditionalFormatting>
        <x14:conditionalFormatting xmlns:xm="http://schemas.microsoft.com/office/excel/2006/main">
          <x14:cfRule type="expression" priority="4" id="{A9DEA1A7-310F-41DE-8B54-9F6AF2706CF3}">
            <xm:f>BR$73&gt;'+ Summary (1)'!$D$6</xm:f>
            <x14:dxf>
              <fill>
                <patternFill>
                  <bgColor theme="0" tint="-0.499984740745262"/>
                </patternFill>
              </fill>
            </x14:dxf>
          </x14:cfRule>
          <xm:sqref>BR60</xm:sqref>
        </x14:conditionalFormatting>
        <x14:conditionalFormatting xmlns:xm="http://schemas.microsoft.com/office/excel/2006/main">
          <x14:cfRule type="expression" priority="6" id="{852C6E31-DD27-4D14-A94E-8FED0C8AC209}">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2" id="{BE229D86-044D-4A3D-9A71-B1ED38485F4C}">
            <xm:f>BT$73&gt;'+ Summary (1)'!$D$6</xm:f>
            <x14:dxf>
              <fill>
                <patternFill>
                  <bgColor theme="0" tint="-0.499984740745262"/>
                </patternFill>
              </fill>
            </x14:dxf>
          </x14:cfRule>
          <xm:sqref>BT60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L125"/>
  <sheetViews>
    <sheetView showGridLines="0" showZeros="0" zoomScaleNormal="100" workbookViewId="0">
      <pane xSplit="1" ySplit="13" topLeftCell="I75"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(6)'!A1</f>
        <v>DEPARTMENT OF HOMELESSNESS AND SUPPORTIVE HOUSING</v>
      </c>
      <c r="B1" s="89"/>
      <c r="C1" s="82"/>
      <c r="D1" s="82"/>
      <c r="E1" s="82"/>
      <c r="F1" s="82"/>
      <c r="G1" s="82"/>
      <c r="AI1" s="540"/>
    </row>
    <row r="2" spans="1:35" ht="15.75">
      <c r="A2" s="89" t="s">
        <v>347</v>
      </c>
      <c r="B2" s="89"/>
      <c r="C2" s="89"/>
      <c r="D2" s="82"/>
      <c r="E2" s="82"/>
      <c r="F2" s="82"/>
      <c r="G2" s="85"/>
    </row>
    <row r="3" spans="1:35" ht="15" customHeight="1">
      <c r="A3" s="95" t="s">
        <v>259</v>
      </c>
      <c r="B3" s="728">
        <f>'Summary (6)'!B3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(6)'!A7</f>
        <v>Provider Name</v>
      </c>
      <c r="B4" s="729">
        <f>'Summary (6)'!B7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(6)'!A8</f>
        <v>Program</v>
      </c>
      <c r="B5" s="729" t="str">
        <f>'Summary (6)'!B8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(6)'!A9</f>
        <v>F$P Contract ID#</v>
      </c>
      <c r="B6" s="730">
        <f>'Summary (6)'!B9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325</v>
      </c>
      <c r="B7" s="733">
        <f>'Summary (6)'!B12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78" t="str">
        <f>'Summary (6)'!E17</f>
        <v xml:space="preserve"> </v>
      </c>
      <c r="D8" s="1378"/>
      <c r="E8" s="1378"/>
      <c r="F8" s="1377" t="str">
        <f>'Summary (6)'!H17</f>
        <v xml:space="preserve"> </v>
      </c>
      <c r="G8" s="1377"/>
      <c r="H8" s="1377"/>
      <c r="I8" s="1377" t="str">
        <f>'Summary (6)'!K17</f>
        <v xml:space="preserve"> </v>
      </c>
      <c r="J8" s="1377"/>
      <c r="K8" s="1377"/>
      <c r="L8" s="1377" t="str">
        <f>'Summary (6)'!N17</f>
        <v xml:space="preserve"> </v>
      </c>
      <c r="M8" s="1377"/>
      <c r="N8" s="1377"/>
      <c r="O8" s="1377" t="str">
        <f>'Summary (6)'!Q17</f>
        <v xml:space="preserve"> </v>
      </c>
      <c r="P8" s="1377"/>
      <c r="Q8" s="1377"/>
      <c r="R8" s="1377" t="str">
        <f>'Summary (6)'!T17</f>
        <v xml:space="preserve"> </v>
      </c>
      <c r="S8" s="1377"/>
      <c r="T8" s="1377"/>
      <c r="U8" s="1377" t="str">
        <f>'Summary (6)'!W17</f>
        <v xml:space="preserve"> </v>
      </c>
      <c r="V8" s="1377"/>
      <c r="W8" s="1377"/>
      <c r="X8" s="1377" t="str">
        <f>'Summary (6)'!Z17</f>
        <v xml:space="preserve"> </v>
      </c>
      <c r="Y8" s="1377"/>
      <c r="Z8" s="1377"/>
      <c r="AA8" s="1377" t="str">
        <f>'Summary (6)'!AC17</f>
        <v xml:space="preserve"> </v>
      </c>
      <c r="AB8" s="1377"/>
      <c r="AC8" s="1377"/>
      <c r="AD8" s="1377" t="str">
        <f>'Summary (6)'!AF17</f>
        <v xml:space="preserve"> </v>
      </c>
      <c r="AE8" s="1377"/>
      <c r="AF8" s="1377"/>
    </row>
    <row r="9" spans="1:35" ht="24.75" customHeight="1">
      <c r="C9" s="1329" t="str">
        <f>'Summary (6)'!E18</f>
        <v>Year 1</v>
      </c>
      <c r="D9" s="1330"/>
      <c r="E9" s="1331"/>
      <c r="F9" s="1332" t="str">
        <f>'Summary (6)'!H18</f>
        <v>Year 2</v>
      </c>
      <c r="G9" s="1333"/>
      <c r="H9" s="1334"/>
      <c r="I9" s="1335" t="str">
        <f>'Summary (6)'!K18</f>
        <v>Year 3</v>
      </c>
      <c r="J9" s="1336"/>
      <c r="K9" s="1337"/>
      <c r="L9" s="1338" t="str">
        <f>'Summary (6)'!N18</f>
        <v>Year 4</v>
      </c>
      <c r="M9" s="1339"/>
      <c r="N9" s="1340"/>
      <c r="O9" s="1341" t="str">
        <f>'Summary (6)'!Q18</f>
        <v>Year 5</v>
      </c>
      <c r="P9" s="1342"/>
      <c r="Q9" s="1343"/>
      <c r="R9" s="1344" t="str">
        <f>'Summary (6)'!T18</f>
        <v>Year 6</v>
      </c>
      <c r="S9" s="1345"/>
      <c r="T9" s="1346"/>
      <c r="U9" s="1347" t="str">
        <f>'Summary (6)'!W18</f>
        <v>Year 7</v>
      </c>
      <c r="V9" s="1348"/>
      <c r="W9" s="1349"/>
      <c r="X9" s="1350" t="str">
        <f>'Summary (6)'!Z18</f>
        <v>Year 8</v>
      </c>
      <c r="Y9" s="1351"/>
      <c r="Z9" s="1352"/>
      <c r="AA9" s="1353" t="str">
        <f>'Summary (6)'!AC18</f>
        <v>Year 9</v>
      </c>
      <c r="AB9" s="1354"/>
      <c r="AC9" s="1355"/>
      <c r="AD9" s="1356" t="str">
        <f>'Summary (6)'!AF18</f>
        <v>Year 10</v>
      </c>
      <c r="AE9" s="1357"/>
      <c r="AF9" s="1358"/>
      <c r="AG9" s="1326" t="s">
        <v>302</v>
      </c>
      <c r="AH9" s="1327"/>
      <c r="AI9" s="1328"/>
    </row>
    <row r="10" spans="1:35" s="21" customFormat="1" ht="27" customHeight="1">
      <c r="C10" s="643" t="str">
        <f>'Salary Detail (6)'!G10</f>
        <v>2/1/2024 - 1/31/2025</v>
      </c>
      <c r="D10" s="644" t="str">
        <f>'Salary Detail (6)'!H10</f>
        <v>2/1/2024 - 1/31/2025</v>
      </c>
      <c r="E10" s="645" t="str">
        <f>'Salary Detail (6)'!I10</f>
        <v>2/1/2024 - 1/31/2025</v>
      </c>
      <c r="F10" s="646" t="str">
        <f>'Salary Detail (6)'!N10</f>
        <v>N/A</v>
      </c>
      <c r="G10" s="647" t="str">
        <f>'Salary Detail (6)'!O10</f>
        <v>N/A</v>
      </c>
      <c r="H10" s="648" t="str">
        <f>'Salary Detail (6)'!P10</f>
        <v>N/A</v>
      </c>
      <c r="I10" s="649" t="str">
        <f>'Salary Detail (6)'!U10</f>
        <v>N/A</v>
      </c>
      <c r="J10" s="650" t="str">
        <f>'Salary Detail (6)'!V10</f>
        <v>N/A</v>
      </c>
      <c r="K10" s="651" t="str">
        <f>'Salary Detail (6)'!W10</f>
        <v>N/A</v>
      </c>
      <c r="L10" s="652" t="str">
        <f>'Salary Detail (6)'!AB10</f>
        <v>N/A</v>
      </c>
      <c r="M10" s="653" t="str">
        <f>'Salary Detail (6)'!AC10</f>
        <v>N/A</v>
      </c>
      <c r="N10" s="654" t="str">
        <f>'Salary Detail (6)'!AD10</f>
        <v>N/A</v>
      </c>
      <c r="O10" s="655" t="str">
        <f>'Salary Detail (6)'!AI10</f>
        <v>N/A</v>
      </c>
      <c r="P10" s="656" t="str">
        <f>'Salary Detail (6)'!AJ10</f>
        <v>N/A</v>
      </c>
      <c r="Q10" s="657" t="str">
        <f>'Salary Detail (6)'!AK10</f>
        <v>N/A</v>
      </c>
      <c r="R10" s="658" t="str">
        <f>'Salary Detail (6)'!AP10</f>
        <v>N/A</v>
      </c>
      <c r="S10" s="659" t="str">
        <f>'Salary Detail (6)'!AQ10</f>
        <v>N/A</v>
      </c>
      <c r="T10" s="660" t="str">
        <f>'Salary Detail (6)'!AR10</f>
        <v>N/A</v>
      </c>
      <c r="U10" s="661" t="str">
        <f>'Salary Detail (6)'!AW10</f>
        <v>N/A</v>
      </c>
      <c r="V10" s="662" t="str">
        <f>'Salary Detail (6)'!AX10</f>
        <v>N/A</v>
      </c>
      <c r="W10" s="663" t="str">
        <f>'Salary Detail (6)'!AY10</f>
        <v>N/A</v>
      </c>
      <c r="X10" s="664" t="str">
        <f>'Salary Detail (6)'!BD10</f>
        <v>N/A</v>
      </c>
      <c r="Y10" s="665" t="str">
        <f>'Salary Detail (6)'!BE10</f>
        <v>N/A</v>
      </c>
      <c r="Z10" s="666" t="str">
        <f>'Salary Detail (6)'!BF10</f>
        <v>N/A</v>
      </c>
      <c r="AA10" s="667" t="str">
        <f>'Salary Detail (6)'!BK10</f>
        <v>N/A</v>
      </c>
      <c r="AB10" s="668" t="str">
        <f>'Salary Detail (6)'!BL10</f>
        <v>N/A</v>
      </c>
      <c r="AC10" s="669" t="str">
        <f>'Salary Detail (6)'!BM10</f>
        <v>N/A</v>
      </c>
      <c r="AD10" s="670" t="str">
        <f>'Salary Detail (6)'!BR10</f>
        <v>N/A</v>
      </c>
      <c r="AE10" s="671" t="str">
        <f>'Salary Detail (6)'!BS10</f>
        <v>N/A</v>
      </c>
      <c r="AF10" s="672" t="str">
        <f>'Salary Detail (6)'!BT10</f>
        <v>N/A</v>
      </c>
      <c r="AG10" s="798" t="str">
        <f>'Salary Detail (6)'!BU10</f>
        <v>2/1/2024 - 1/31/2025</v>
      </c>
      <c r="AH10" s="799" t="str">
        <f>'Salary Detail (6)'!BV10</f>
        <v>2/1/2024 - 1/31/2025</v>
      </c>
      <c r="AI10" s="800" t="str">
        <f>'Salary Detail (6)'!BW10</f>
        <v>2/1/2024 - 1/31/2025</v>
      </c>
    </row>
    <row r="11" spans="1:35" ht="19.5" customHeight="1">
      <c r="C11" s="673" t="str">
        <f>'Salary Detail (6)'!G11</f>
        <v>12 Months</v>
      </c>
      <c r="D11" s="691" t="str">
        <f>'Salary Detail (6)'!H11</f>
        <v>12 Months</v>
      </c>
      <c r="E11" s="692" t="str">
        <f>'Salary Detail (6)'!I11</f>
        <v>12 Months</v>
      </c>
      <c r="F11" s="676" t="str">
        <f>'Salary Detail (6)'!N11</f>
        <v>12 Months</v>
      </c>
      <c r="G11" s="693" t="str">
        <f>'Salary Detail (6)'!O11</f>
        <v>12 Months</v>
      </c>
      <c r="H11" s="678" t="str">
        <f>'Salary Detail (6)'!P11</f>
        <v>12 Months</v>
      </c>
      <c r="I11" s="694" t="str">
        <f>'Salary Detail (6)'!U11</f>
        <v>12 Months</v>
      </c>
      <c r="J11" s="695" t="str">
        <f>'Salary Detail (6)'!V11</f>
        <v>12 Months</v>
      </c>
      <c r="K11" s="696" t="str">
        <f>'Salary Detail (6)'!W11</f>
        <v>12 Months</v>
      </c>
      <c r="L11" s="31" t="str">
        <f>'Salary Detail (6)'!AB11</f>
        <v>12 Months</v>
      </c>
      <c r="M11" s="697" t="str">
        <f>'Salary Detail (6)'!AC11</f>
        <v>12 Months</v>
      </c>
      <c r="N11" s="33" t="str">
        <f>'Salary Detail (6)'!AD11</f>
        <v>12 Months</v>
      </c>
      <c r="O11" s="34" t="str">
        <f>'Salary Detail (6)'!AI11</f>
        <v>12 Months</v>
      </c>
      <c r="P11" s="698" t="str">
        <f>'Salary Detail (6)'!AJ11</f>
        <v>12 Months</v>
      </c>
      <c r="Q11" s="36" t="str">
        <f>'Salary Detail (6)'!AK11</f>
        <v>12 Months</v>
      </c>
      <c r="R11" s="37" t="str">
        <f>'Salary Detail (6)'!AP11</f>
        <v>12 Months</v>
      </c>
      <c r="S11" s="699" t="str">
        <f>'Salary Detail (6)'!AQ11</f>
        <v>12 Months</v>
      </c>
      <c r="T11" s="39" t="str">
        <f>'Salary Detail (6)'!AR11</f>
        <v>12 Months</v>
      </c>
      <c r="U11" s="40" t="str">
        <f>'Salary Detail (6)'!AW11</f>
        <v>12 Months</v>
      </c>
      <c r="V11" s="700" t="str">
        <f>'Salary Detail (6)'!AX11</f>
        <v>12 Months</v>
      </c>
      <c r="W11" s="42" t="str">
        <f>'Salary Detail (6)'!AY11</f>
        <v>12 Months</v>
      </c>
      <c r="X11" s="43" t="str">
        <f>'Salary Detail (6)'!BD11</f>
        <v>12 Months</v>
      </c>
      <c r="Y11" s="701" t="str">
        <f>'Salary Detail (6)'!BE11</f>
        <v>12 Months</v>
      </c>
      <c r="Z11" s="45" t="str">
        <f>'Salary Detail (6)'!BF11</f>
        <v>12 Months</v>
      </c>
      <c r="AA11" s="46" t="str">
        <f>'Salary Detail (6)'!BK11</f>
        <v>12 Months</v>
      </c>
      <c r="AB11" s="702" t="str">
        <f>'Salary Detail (6)'!BL11</f>
        <v>12 Months</v>
      </c>
      <c r="AC11" s="48" t="str">
        <f>'Salary Detail (6)'!BM11</f>
        <v>12 Months</v>
      </c>
      <c r="AD11" s="49" t="str">
        <f>'Salary Detail (6)'!BR11</f>
        <v>12 Months</v>
      </c>
      <c r="AE11" s="703" t="str">
        <f>'Salary Detail (6)'!BS11</f>
        <v>12 Months</v>
      </c>
      <c r="AF11" s="51" t="str">
        <f>'Salary Detail (6)'!BT11</f>
        <v>12 Months</v>
      </c>
      <c r="AG11" s="1453" t="str">
        <f>'Salary Detail (6)'!BU11</f>
        <v/>
      </c>
      <c r="AH11" s="1455">
        <f>'Salary Detail (6)'!AH52</f>
        <v>0</v>
      </c>
      <c r="AI11" s="1363" t="str">
        <f>'Salary Detail (6)'!BW11</f>
        <v>New</v>
      </c>
    </row>
    <row r="12" spans="1:35" ht="19.5" customHeight="1">
      <c r="C12" s="673" t="str">
        <f>'Salary Detail (6)'!G12</f>
        <v/>
      </c>
      <c r="D12" s="674" t="str">
        <f>'Salary Detail (6)'!H12</f>
        <v xml:space="preserve"> </v>
      </c>
      <c r="E12" s="675" t="str">
        <f>'Salary Detail (6)'!I12</f>
        <v>New</v>
      </c>
      <c r="F12" s="676" t="str">
        <f>'Salary Detail (6)'!N12</f>
        <v/>
      </c>
      <c r="G12" s="677" t="str">
        <f>'Salary Detail (6)'!O12</f>
        <v xml:space="preserve"> </v>
      </c>
      <c r="H12" s="678" t="str">
        <f>'Salary Detail (6)'!P12</f>
        <v>New</v>
      </c>
      <c r="I12" s="679" t="str">
        <f>'Salary Detail (6)'!U12</f>
        <v/>
      </c>
      <c r="J12" s="680" t="str">
        <f>'Salary Detail (6)'!V12</f>
        <v xml:space="preserve"> </v>
      </c>
      <c r="K12" s="681" t="str">
        <f>'Salary Detail (6)'!W12</f>
        <v>New</v>
      </c>
      <c r="L12" s="31" t="str">
        <f>'Salary Detail (6)'!AB12</f>
        <v/>
      </c>
      <c r="M12" s="32" t="str">
        <f>'Salary Detail (6)'!AC12</f>
        <v xml:space="preserve"> </v>
      </c>
      <c r="N12" s="33" t="str">
        <f>'Salary Detail (6)'!AD12</f>
        <v>New</v>
      </c>
      <c r="O12" s="34" t="str">
        <f>'Salary Detail (6)'!AI12</f>
        <v/>
      </c>
      <c r="P12" s="35" t="str">
        <f>'Salary Detail (6)'!AJ12</f>
        <v xml:space="preserve"> </v>
      </c>
      <c r="Q12" s="36" t="str">
        <f>'Salary Detail (6)'!AK12</f>
        <v>New</v>
      </c>
      <c r="R12" s="37" t="str">
        <f>'Salary Detail (6)'!AP12</f>
        <v/>
      </c>
      <c r="S12" s="38" t="str">
        <f>'Salary Detail (6)'!AQ12</f>
        <v xml:space="preserve"> </v>
      </c>
      <c r="T12" s="39" t="str">
        <f>'Salary Detail (6)'!AR12</f>
        <v>New</v>
      </c>
      <c r="U12" s="40" t="str">
        <f>'Salary Detail (6)'!AW12</f>
        <v/>
      </c>
      <c r="V12" s="41" t="str">
        <f>'Salary Detail (6)'!AX12</f>
        <v xml:space="preserve"> </v>
      </c>
      <c r="W12" s="42" t="str">
        <f>'Salary Detail (6)'!AY12</f>
        <v>New</v>
      </c>
      <c r="X12" s="43" t="str">
        <f>'Salary Detail (6)'!BD12</f>
        <v/>
      </c>
      <c r="Y12" s="44" t="str">
        <f>'Salary Detail (6)'!BE12</f>
        <v xml:space="preserve"> </v>
      </c>
      <c r="Z12" s="45" t="str">
        <f>'Salary Detail (6)'!BF12</f>
        <v>New</v>
      </c>
      <c r="AA12" s="46" t="str">
        <f>'Salary Detail (6)'!BK12</f>
        <v/>
      </c>
      <c r="AB12" s="47" t="str">
        <f>'Salary Detail (6)'!BL12</f>
        <v xml:space="preserve"> </v>
      </c>
      <c r="AC12" s="48" t="str">
        <f>'Salary Detail (6)'!BM12</f>
        <v>New</v>
      </c>
      <c r="AD12" s="49" t="str">
        <f>'Salary Detail (6)'!BR12</f>
        <v/>
      </c>
      <c r="AE12" s="50" t="str">
        <f>'Salary Detail (6)'!BS12</f>
        <v xml:space="preserve"> </v>
      </c>
      <c r="AF12" s="51" t="str">
        <f>'Salary Detail (6)'!BT12</f>
        <v>New</v>
      </c>
      <c r="AG12" s="1454"/>
      <c r="AH12" s="1456"/>
      <c r="AI12" s="1364"/>
    </row>
    <row r="13" spans="1:35" ht="30.75" customHeight="1">
      <c r="A13" s="739" t="s">
        <v>348</v>
      </c>
      <c r="B13" s="740"/>
      <c r="C13" s="22" t="s">
        <v>349</v>
      </c>
      <c r="D13" s="23" t="s">
        <v>340</v>
      </c>
      <c r="E13" s="24" t="s">
        <v>349</v>
      </c>
      <c r="F13" s="25" t="s">
        <v>349</v>
      </c>
      <c r="G13" s="26" t="s">
        <v>340</v>
      </c>
      <c r="H13" s="27" t="s">
        <v>349</v>
      </c>
      <c r="I13" s="28" t="s">
        <v>349</v>
      </c>
      <c r="J13" s="30" t="s">
        <v>340</v>
      </c>
      <c r="K13" s="29" t="s">
        <v>349</v>
      </c>
      <c r="L13" s="31" t="s">
        <v>349</v>
      </c>
      <c r="M13" s="32" t="s">
        <v>340</v>
      </c>
      <c r="N13" s="33" t="s">
        <v>349</v>
      </c>
      <c r="O13" s="34" t="s">
        <v>349</v>
      </c>
      <c r="P13" s="35" t="s">
        <v>340</v>
      </c>
      <c r="Q13" s="36" t="s">
        <v>349</v>
      </c>
      <c r="R13" s="37" t="s">
        <v>349</v>
      </c>
      <c r="S13" s="38" t="s">
        <v>340</v>
      </c>
      <c r="T13" s="39" t="s">
        <v>349</v>
      </c>
      <c r="U13" s="40" t="s">
        <v>349</v>
      </c>
      <c r="V13" s="41" t="s">
        <v>340</v>
      </c>
      <c r="W13" s="42" t="s">
        <v>349</v>
      </c>
      <c r="X13" s="43" t="s">
        <v>349</v>
      </c>
      <c r="Y13" s="44" t="s">
        <v>340</v>
      </c>
      <c r="Z13" s="45" t="s">
        <v>349</v>
      </c>
      <c r="AA13" s="46" t="s">
        <v>349</v>
      </c>
      <c r="AB13" s="47" t="s">
        <v>340</v>
      </c>
      <c r="AC13" s="48" t="s">
        <v>349</v>
      </c>
      <c r="AD13" s="49" t="s">
        <v>349</v>
      </c>
      <c r="AE13" s="50" t="s">
        <v>340</v>
      </c>
      <c r="AF13" s="51" t="s">
        <v>349</v>
      </c>
      <c r="AG13" s="801" t="s">
        <v>349</v>
      </c>
      <c r="AH13" s="803" t="s">
        <v>340</v>
      </c>
      <c r="AI13" s="802" t="s">
        <v>349</v>
      </c>
    </row>
    <row r="14" spans="1:35" s="413" customFormat="1" ht="17.25" customHeight="1">
      <c r="A14" s="1324" t="s">
        <v>350</v>
      </c>
      <c r="B14" s="1325"/>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24" t="s">
        <v>351</v>
      </c>
      <c r="B15" s="1325"/>
      <c r="C15" s="427"/>
      <c r="D15" s="424">
        <f t="shared" ref="D15:D66" si="0">E15-C15</f>
        <v>0</v>
      </c>
      <c r="E15" s="428"/>
      <c r="F15" s="414"/>
      <c r="G15" s="424">
        <f t="shared" ref="G15:G66" si="1">H15-F15</f>
        <v>0</v>
      </c>
      <c r="H15" s="415"/>
      <c r="I15" s="414"/>
      <c r="J15" s="424">
        <f t="shared" ref="J15:J66" si="2">K15-I15</f>
        <v>0</v>
      </c>
      <c r="K15" s="415"/>
      <c r="L15" s="414"/>
      <c r="M15" s="424">
        <f t="shared" ref="M15:M66" si="3">N15-L15</f>
        <v>0</v>
      </c>
      <c r="N15" s="415"/>
      <c r="O15" s="414"/>
      <c r="P15" s="424">
        <f t="shared" ref="P15:P66" si="4">Q15-O15</f>
        <v>0</v>
      </c>
      <c r="Q15" s="415"/>
      <c r="R15" s="414"/>
      <c r="S15" s="424">
        <f t="shared" ref="S15:S66" si="5">T15-R15</f>
        <v>0</v>
      </c>
      <c r="T15" s="415"/>
      <c r="U15" s="414"/>
      <c r="V15" s="424">
        <f t="shared" ref="V15:V66" si="6">W15-U15</f>
        <v>0</v>
      </c>
      <c r="W15" s="415"/>
      <c r="X15" s="414"/>
      <c r="Y15" s="424">
        <f t="shared" ref="Y15:Y66" si="7">Z15-X15</f>
        <v>0</v>
      </c>
      <c r="Z15" s="415"/>
      <c r="AA15" s="414"/>
      <c r="AB15" s="424">
        <f t="shared" ref="AB15:AB66" si="8">AC15-AA15</f>
        <v>0</v>
      </c>
      <c r="AC15" s="415"/>
      <c r="AD15" s="414"/>
      <c r="AE15" s="424">
        <f t="shared" ref="AE15:AE66" si="9">AF15-AD15</f>
        <v>0</v>
      </c>
      <c r="AF15" s="415"/>
      <c r="AG15" s="431">
        <f t="shared" ref="AG15:AI30" si="10">SUM(C15,F15,I15,L15,O15,R15,U15,X15,AA15,AD15)</f>
        <v>0</v>
      </c>
      <c r="AH15" s="432">
        <f t="shared" si="10"/>
        <v>0</v>
      </c>
      <c r="AI15" s="682">
        <f t="shared" si="10"/>
        <v>0</v>
      </c>
    </row>
    <row r="16" spans="1:35" s="413" customFormat="1" ht="17.25" customHeight="1">
      <c r="A16" s="1324" t="s">
        <v>352</v>
      </c>
      <c r="B16" s="1325"/>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24" t="s">
        <v>353</v>
      </c>
      <c r="B17" s="1325"/>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24" t="s">
        <v>354</v>
      </c>
      <c r="B18" s="1325"/>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24" t="s">
        <v>355</v>
      </c>
      <c r="B19" s="1325"/>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24" t="s">
        <v>356</v>
      </c>
      <c r="B20" s="1325"/>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24" t="s">
        <v>357</v>
      </c>
      <c r="B21" s="1325"/>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24" t="s">
        <v>358</v>
      </c>
      <c r="B22" s="1325"/>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65"/>
      <c r="B23" s="1366"/>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65"/>
      <c r="B24" s="1366"/>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65"/>
      <c r="B26" s="1366"/>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65"/>
      <c r="B27" s="1366"/>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65"/>
      <c r="B28" s="1366"/>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3" si="11">SUM(C28,F28,I28,L28,O28,R28,U28,X28,AA28,AD28)</f>
        <v>0</v>
      </c>
      <c r="AH28" s="432">
        <f t="shared" si="11"/>
        <v>0</v>
      </c>
      <c r="AI28" s="682">
        <f t="shared" si="10"/>
        <v>0</v>
      </c>
      <c r="AJ28"/>
      <c r="AK28"/>
      <c r="AL28"/>
    </row>
    <row r="29" spans="1:38" s="413" customFormat="1" ht="17.25" customHeight="1">
      <c r="A29" s="1365"/>
      <c r="B29" s="1366"/>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65"/>
      <c r="B30" s="1366"/>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65"/>
      <c r="B31" s="1366"/>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65"/>
      <c r="B32" s="1366"/>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65"/>
      <c r="B33" s="1366"/>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65"/>
      <c r="B34" s="1366"/>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65"/>
      <c r="B35" s="1366"/>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65"/>
      <c r="B36" s="1366"/>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65"/>
      <c r="B37" s="1366"/>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65"/>
      <c r="B38" s="1366"/>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65"/>
      <c r="B39" s="1366"/>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65"/>
      <c r="B40" s="1366"/>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65"/>
      <c r="B41" s="1366"/>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65"/>
      <c r="B42" s="1366"/>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65"/>
      <c r="B43" s="1366"/>
      <c r="C43" s="414"/>
      <c r="D43" s="424">
        <f t="shared" ref="D43" si="12">E43-C43</f>
        <v>0</v>
      </c>
      <c r="E43" s="415"/>
      <c r="F43" s="414"/>
      <c r="G43" s="424">
        <f t="shared" ref="G43" si="13">H43-F43</f>
        <v>0</v>
      </c>
      <c r="H43" s="428"/>
      <c r="I43" s="414"/>
      <c r="J43" s="424">
        <f t="shared" ref="J43" si="14">K43-I43</f>
        <v>0</v>
      </c>
      <c r="K43" s="428"/>
      <c r="L43" s="414"/>
      <c r="M43" s="424">
        <f t="shared" ref="M43" si="15">N43-L43</f>
        <v>0</v>
      </c>
      <c r="N43" s="428"/>
      <c r="O43" s="414"/>
      <c r="P43" s="424">
        <f t="shared" ref="P43" si="16">Q43-O43</f>
        <v>0</v>
      </c>
      <c r="Q43" s="428"/>
      <c r="R43" s="414"/>
      <c r="S43" s="424">
        <f t="shared" ref="S43" si="17">T43-R43</f>
        <v>0</v>
      </c>
      <c r="T43" s="428"/>
      <c r="U43" s="414"/>
      <c r="V43" s="424">
        <f t="shared" ref="V43" si="18">W43-U43</f>
        <v>0</v>
      </c>
      <c r="W43" s="428"/>
      <c r="X43" s="414"/>
      <c r="Y43" s="424">
        <f t="shared" ref="Y43" si="19">Z43-X43</f>
        <v>0</v>
      </c>
      <c r="Z43" s="428"/>
      <c r="AA43" s="414"/>
      <c r="AB43" s="424">
        <f t="shared" ref="AB43" si="20">AC43-AA43</f>
        <v>0</v>
      </c>
      <c r="AC43" s="428"/>
      <c r="AD43" s="414"/>
      <c r="AE43" s="424">
        <f t="shared" ref="AE43" si="21">AF43-AD43</f>
        <v>0</v>
      </c>
      <c r="AF43" s="428"/>
      <c r="AG43" s="431">
        <f t="shared" ref="AG43" si="22">SUM(C43,F43,I43,L43,O43,R43,U43,X43,AA43,AD43)</f>
        <v>0</v>
      </c>
      <c r="AH43" s="432">
        <f t="shared" ref="AH43" si="23">SUM(D43,G43,J43,M43,P43,S43,V43,Y43,AB43,AE43)</f>
        <v>0</v>
      </c>
      <c r="AI43" s="682">
        <f t="shared" ref="AI43" si="24">SUM(E43,H43,K43,N43,Q43,T43,W43,Z43,AC43,AF43)</f>
        <v>0</v>
      </c>
      <c r="AJ43"/>
      <c r="AK43"/>
      <c r="AL43"/>
    </row>
    <row r="44" spans="1:38" s="413" customFormat="1" ht="17.25" customHeight="1">
      <c r="A44" s="1365"/>
      <c r="B44" s="1366"/>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65"/>
      <c r="B45" s="1366"/>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65"/>
      <c r="B46" s="1366"/>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65"/>
      <c r="B47" s="1366"/>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65"/>
      <c r="B48" s="1366"/>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65"/>
      <c r="B49" s="1366"/>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65"/>
      <c r="B50" s="1366"/>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1"/>
        <v>0</v>
      </c>
      <c r="AH50" s="432">
        <f t="shared" si="11"/>
        <v>0</v>
      </c>
      <c r="AI50" s="682">
        <f t="shared" si="11"/>
        <v>0</v>
      </c>
      <c r="AJ50"/>
      <c r="AK50"/>
      <c r="AL50"/>
    </row>
    <row r="51" spans="1:38" s="413" customFormat="1" ht="17.25" customHeight="1">
      <c r="A51" s="1365"/>
      <c r="B51" s="1366"/>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65"/>
      <c r="B52" s="1366"/>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65"/>
      <c r="B53" s="1366"/>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65"/>
      <c r="B54" s="1366"/>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65"/>
      <c r="B55" s="1366"/>
      <c r="C55" s="414"/>
      <c r="D55" s="424">
        <f t="shared" ref="D55" si="25">E55-C55</f>
        <v>0</v>
      </c>
      <c r="E55" s="415"/>
      <c r="F55" s="414"/>
      <c r="G55" s="424">
        <f t="shared" ref="G55" si="26">H55-F55</f>
        <v>0</v>
      </c>
      <c r="H55" s="415"/>
      <c r="I55" s="414"/>
      <c r="J55" s="424">
        <f t="shared" ref="J55" si="27">K55-I55</f>
        <v>0</v>
      </c>
      <c r="K55" s="415"/>
      <c r="L55" s="414"/>
      <c r="M55" s="424">
        <f t="shared" ref="M55" si="28">N55-L55</f>
        <v>0</v>
      </c>
      <c r="N55" s="415"/>
      <c r="O55" s="414"/>
      <c r="P55" s="424">
        <f t="shared" ref="P55" si="29">Q55-O55</f>
        <v>0</v>
      </c>
      <c r="Q55" s="415"/>
      <c r="R55" s="414"/>
      <c r="S55" s="424">
        <f t="shared" ref="S55" si="30">T55-R55</f>
        <v>0</v>
      </c>
      <c r="T55" s="415"/>
      <c r="U55" s="414"/>
      <c r="V55" s="424">
        <f t="shared" ref="V55" si="31">W55-U55</f>
        <v>0</v>
      </c>
      <c r="W55" s="415"/>
      <c r="X55" s="414"/>
      <c r="Y55" s="424">
        <f t="shared" ref="Y55" si="32">Z55-X55</f>
        <v>0</v>
      </c>
      <c r="Z55" s="415"/>
      <c r="AA55" s="414"/>
      <c r="AB55" s="424">
        <f t="shared" ref="AB55" si="33">AC55-AA55</f>
        <v>0</v>
      </c>
      <c r="AC55" s="415"/>
      <c r="AD55" s="414"/>
      <c r="AE55" s="424">
        <f t="shared" ref="AE55" si="34">AF55-AD55</f>
        <v>0</v>
      </c>
      <c r="AF55" s="415"/>
      <c r="AG55" s="431">
        <f t="shared" ref="AG55" si="35">SUM(C55,F55,I55,L55,O55,R55,U55,X55,AA55,AD55)</f>
        <v>0</v>
      </c>
      <c r="AH55" s="432">
        <f t="shared" ref="AH55" si="36">SUM(D55,G55,J55,M55,P55,S55,V55,Y55,AB55,AE55)</f>
        <v>0</v>
      </c>
      <c r="AI55" s="682">
        <f t="shared" ref="AI55" si="37">SUM(E55,H55,K55,N55,Q55,T55,W55,Z55,AC55,AF55)</f>
        <v>0</v>
      </c>
    </row>
    <row r="56" spans="1:38" s="413" customFormat="1" ht="17.25" customHeight="1">
      <c r="A56" s="1373" t="s">
        <v>359</v>
      </c>
      <c r="B56" s="1374"/>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65"/>
      <c r="B57" s="1366"/>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65"/>
      <c r="B58" s="1366"/>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65"/>
      <c r="B59" s="1366"/>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65"/>
      <c r="B60" s="1366"/>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65"/>
      <c r="B61" s="1366"/>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1"/>
        <v>0</v>
      </c>
      <c r="AH61" s="432">
        <f t="shared" si="11"/>
        <v>0</v>
      </c>
      <c r="AI61" s="682">
        <f t="shared" si="11"/>
        <v>0</v>
      </c>
    </row>
    <row r="62" spans="1:38" s="413" customFormat="1" ht="17.25" customHeight="1">
      <c r="A62" s="1365"/>
      <c r="B62" s="1366"/>
      <c r="C62" s="414"/>
      <c r="D62" s="424">
        <f t="shared" si="0"/>
        <v>0</v>
      </c>
      <c r="E62" s="415"/>
      <c r="F62" s="427"/>
      <c r="G62" s="424">
        <f t="shared" si="1"/>
        <v>0</v>
      </c>
      <c r="H62" s="428"/>
      <c r="I62" s="427"/>
      <c r="J62" s="424">
        <f t="shared" si="2"/>
        <v>0</v>
      </c>
      <c r="K62" s="428"/>
      <c r="L62" s="427"/>
      <c r="M62" s="424">
        <f t="shared" si="3"/>
        <v>0</v>
      </c>
      <c r="N62" s="428"/>
      <c r="O62" s="427"/>
      <c r="P62" s="424">
        <f t="shared" si="4"/>
        <v>0</v>
      </c>
      <c r="Q62" s="428"/>
      <c r="R62" s="427"/>
      <c r="S62" s="424">
        <f t="shared" si="5"/>
        <v>0</v>
      </c>
      <c r="T62" s="428"/>
      <c r="U62" s="427"/>
      <c r="V62" s="424">
        <f t="shared" si="6"/>
        <v>0</v>
      </c>
      <c r="W62" s="428"/>
      <c r="X62" s="427"/>
      <c r="Y62" s="424">
        <f t="shared" si="7"/>
        <v>0</v>
      </c>
      <c r="Z62" s="428"/>
      <c r="AA62" s="427"/>
      <c r="AB62" s="424">
        <f t="shared" si="8"/>
        <v>0</v>
      </c>
      <c r="AC62" s="428"/>
      <c r="AD62" s="427"/>
      <c r="AE62" s="424">
        <f t="shared" si="9"/>
        <v>0</v>
      </c>
      <c r="AF62" s="428"/>
      <c r="AG62" s="431">
        <f t="shared" si="11"/>
        <v>0</v>
      </c>
      <c r="AH62" s="432">
        <f t="shared" si="11"/>
        <v>0</v>
      </c>
      <c r="AI62" s="682">
        <f t="shared" si="11"/>
        <v>0</v>
      </c>
      <c r="AJ62"/>
      <c r="AK62"/>
      <c r="AL62"/>
    </row>
    <row r="63" spans="1:38" s="413" customFormat="1" ht="17.25" customHeight="1">
      <c r="A63" s="1365"/>
      <c r="B63" s="1366"/>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65"/>
      <c r="B64" s="1366"/>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ref="AG64:AI66" si="38">SUM(C64,F64,I64,L64,O64,R64,U64,X64,AA64,AD64)</f>
        <v>0</v>
      </c>
      <c r="AH64" s="432">
        <f t="shared" si="38"/>
        <v>0</v>
      </c>
      <c r="AI64" s="682">
        <f t="shared" si="38"/>
        <v>0</v>
      </c>
    </row>
    <row r="65" spans="1:37" s="413" customFormat="1" ht="17.25" customHeight="1">
      <c r="A65" s="1365"/>
      <c r="B65" s="1366"/>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si="38"/>
        <v>0</v>
      </c>
      <c r="AH65" s="432">
        <f t="shared" si="38"/>
        <v>0</v>
      </c>
      <c r="AI65" s="682">
        <f t="shared" si="38"/>
        <v>0</v>
      </c>
    </row>
    <row r="66" spans="1:37" s="413" customFormat="1" ht="17.25" customHeight="1">
      <c r="A66" s="1365"/>
      <c r="B66" s="1366"/>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si="38"/>
        <v>0</v>
      </c>
      <c r="AH66" s="432">
        <f t="shared" si="38"/>
        <v>0</v>
      </c>
      <c r="AI66" s="682">
        <f t="shared" si="38"/>
        <v>0</v>
      </c>
    </row>
    <row r="67" spans="1:37" s="413" customFormat="1" ht="15" customHeight="1">
      <c r="A67" s="1365"/>
      <c r="B67" s="1366"/>
      <c r="C67" s="417"/>
      <c r="D67" s="424"/>
      <c r="E67" s="418"/>
      <c r="F67" s="417"/>
      <c r="G67" s="424"/>
      <c r="H67" s="418"/>
      <c r="I67" s="417"/>
      <c r="J67" s="424"/>
      <c r="K67" s="418"/>
      <c r="L67" s="417"/>
      <c r="M67" s="424"/>
      <c r="N67" s="418"/>
      <c r="O67" s="417"/>
      <c r="P67" s="424"/>
      <c r="Q67" s="418"/>
      <c r="R67" s="417"/>
      <c r="S67" s="424"/>
      <c r="T67" s="418"/>
      <c r="U67" s="417"/>
      <c r="V67" s="424"/>
      <c r="W67" s="418"/>
      <c r="X67" s="417"/>
      <c r="Y67" s="424"/>
      <c r="Z67" s="418"/>
      <c r="AA67" s="417"/>
      <c r="AB67" s="424"/>
      <c r="AC67" s="418"/>
      <c r="AD67" s="417"/>
      <c r="AE67" s="424"/>
      <c r="AF67" s="418"/>
      <c r="AG67" s="434"/>
      <c r="AH67" s="827"/>
      <c r="AI67" s="436"/>
    </row>
    <row r="68" spans="1:37" ht="17.25" customHeight="1">
      <c r="A68" s="1371" t="s">
        <v>360</v>
      </c>
      <c r="B68" s="1372"/>
      <c r="C68" s="427">
        <f t="shared" ref="C68:AF68" si="39">ROUND(SUM(C14:C67),0)</f>
        <v>0</v>
      </c>
      <c r="D68" s="426">
        <f t="shared" si="39"/>
        <v>0</v>
      </c>
      <c r="E68" s="428">
        <f t="shared" si="39"/>
        <v>0</v>
      </c>
      <c r="F68" s="427">
        <f t="shared" si="39"/>
        <v>0</v>
      </c>
      <c r="G68" s="426">
        <f t="shared" si="39"/>
        <v>0</v>
      </c>
      <c r="H68" s="428">
        <f t="shared" si="39"/>
        <v>0</v>
      </c>
      <c r="I68" s="427">
        <f t="shared" si="39"/>
        <v>0</v>
      </c>
      <c r="J68" s="426">
        <f t="shared" si="39"/>
        <v>0</v>
      </c>
      <c r="K68" s="428">
        <f t="shared" si="39"/>
        <v>0</v>
      </c>
      <c r="L68" s="427">
        <f t="shared" si="39"/>
        <v>0</v>
      </c>
      <c r="M68" s="426">
        <f t="shared" si="39"/>
        <v>0</v>
      </c>
      <c r="N68" s="428">
        <f t="shared" si="39"/>
        <v>0</v>
      </c>
      <c r="O68" s="427">
        <f t="shared" si="39"/>
        <v>0</v>
      </c>
      <c r="P68" s="426">
        <f t="shared" si="39"/>
        <v>0</v>
      </c>
      <c r="Q68" s="428">
        <f t="shared" si="39"/>
        <v>0</v>
      </c>
      <c r="R68" s="427">
        <f t="shared" si="39"/>
        <v>0</v>
      </c>
      <c r="S68" s="426">
        <f t="shared" si="39"/>
        <v>0</v>
      </c>
      <c r="T68" s="428">
        <f t="shared" si="39"/>
        <v>0</v>
      </c>
      <c r="U68" s="427">
        <f t="shared" si="39"/>
        <v>0</v>
      </c>
      <c r="V68" s="426">
        <f t="shared" si="39"/>
        <v>0</v>
      </c>
      <c r="W68" s="428">
        <f t="shared" si="39"/>
        <v>0</v>
      </c>
      <c r="X68" s="427">
        <f t="shared" si="39"/>
        <v>0</v>
      </c>
      <c r="Y68" s="426">
        <f t="shared" si="39"/>
        <v>0</v>
      </c>
      <c r="Z68" s="428">
        <f t="shared" si="39"/>
        <v>0</v>
      </c>
      <c r="AA68" s="427">
        <f t="shared" si="39"/>
        <v>0</v>
      </c>
      <c r="AB68" s="426">
        <f t="shared" si="39"/>
        <v>0</v>
      </c>
      <c r="AC68" s="428">
        <f t="shared" si="39"/>
        <v>0</v>
      </c>
      <c r="AD68" s="427">
        <f t="shared" si="39"/>
        <v>0</v>
      </c>
      <c r="AE68" s="426">
        <f t="shared" si="39"/>
        <v>0</v>
      </c>
      <c r="AF68" s="428">
        <f t="shared" si="39"/>
        <v>0</v>
      </c>
      <c r="AG68" s="429">
        <f t="shared" ref="AG68:AI68" si="40">SUM(AG14:AG66)</f>
        <v>0</v>
      </c>
      <c r="AH68" s="430">
        <f t="shared" si="40"/>
        <v>0</v>
      </c>
      <c r="AI68" s="428">
        <f t="shared" si="40"/>
        <v>0</v>
      </c>
    </row>
    <row r="69" spans="1:37" s="413" customFormat="1" ht="17.25" customHeight="1">
      <c r="A69" s="1369"/>
      <c r="B69" s="1370"/>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67" t="s">
        <v>361</v>
      </c>
      <c r="B70" s="1368"/>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65"/>
      <c r="B71" s="1366"/>
      <c r="C71" s="414"/>
      <c r="D71" s="424">
        <f t="shared" ref="D71:D91" si="41">E71-C71</f>
        <v>0</v>
      </c>
      <c r="E71" s="415"/>
      <c r="F71" s="414"/>
      <c r="G71" s="424">
        <f t="shared" ref="G71:G91" si="42">H71-F71</f>
        <v>0</v>
      </c>
      <c r="H71" s="415"/>
      <c r="I71" s="414"/>
      <c r="J71" s="424">
        <f t="shared" ref="J71:J90" si="43">K71-I71</f>
        <v>0</v>
      </c>
      <c r="K71" s="415"/>
      <c r="L71" s="414"/>
      <c r="M71" s="424">
        <f t="shared" ref="M71:M91" si="44">N71-L71</f>
        <v>0</v>
      </c>
      <c r="N71" s="415"/>
      <c r="O71" s="414"/>
      <c r="P71" s="424">
        <f t="shared" ref="P71:P91" si="45">Q71-O71</f>
        <v>0</v>
      </c>
      <c r="Q71" s="415"/>
      <c r="R71" s="414"/>
      <c r="S71" s="424">
        <f t="shared" ref="S71:S91" si="46">T71-R71</f>
        <v>0</v>
      </c>
      <c r="T71" s="415"/>
      <c r="U71" s="414"/>
      <c r="V71" s="424">
        <f t="shared" ref="V71:V91" si="47">W71-U71</f>
        <v>0</v>
      </c>
      <c r="W71" s="415"/>
      <c r="X71" s="414"/>
      <c r="Y71" s="424">
        <f t="shared" ref="Y71:Y91" si="48">Z71-X71</f>
        <v>0</v>
      </c>
      <c r="Z71" s="415"/>
      <c r="AA71" s="414"/>
      <c r="AB71" s="424">
        <f t="shared" ref="AB71:AB91" si="49">AC71-AA71</f>
        <v>0</v>
      </c>
      <c r="AC71" s="415"/>
      <c r="AD71" s="414"/>
      <c r="AE71" s="424">
        <f t="shared" ref="AE71:AE91" si="50">AF71-AD71</f>
        <v>0</v>
      </c>
      <c r="AF71" s="415"/>
      <c r="AG71" s="431">
        <f t="shared" ref="AG71:AI91" si="51">SUM(C71,F71,I71,L71,O71,R71,U71,X71,AA71,AD71)</f>
        <v>0</v>
      </c>
      <c r="AH71" s="432">
        <f t="shared" si="51"/>
        <v>0</v>
      </c>
      <c r="AI71" s="682">
        <f t="shared" si="51"/>
        <v>0</v>
      </c>
      <c r="AK71" s="541"/>
    </row>
    <row r="72" spans="1:37" s="413" customFormat="1" ht="17.25" customHeight="1">
      <c r="A72" s="1365"/>
      <c r="B72" s="1366"/>
      <c r="C72" s="414"/>
      <c r="D72" s="424">
        <f t="shared" ref="D72:D80" si="52">E72-C72</f>
        <v>0</v>
      </c>
      <c r="E72" s="415"/>
      <c r="F72" s="414"/>
      <c r="G72" s="424">
        <f t="shared" ref="G72:G80" si="53">H72-F72</f>
        <v>0</v>
      </c>
      <c r="H72" s="415"/>
      <c r="I72" s="414"/>
      <c r="J72" s="424">
        <f t="shared" ref="J72:J80" si="54">K72-I72</f>
        <v>0</v>
      </c>
      <c r="K72" s="415"/>
      <c r="L72" s="414"/>
      <c r="M72" s="424">
        <f t="shared" ref="M72:M80" si="55">N72-L72</f>
        <v>0</v>
      </c>
      <c r="N72" s="415"/>
      <c r="O72" s="414"/>
      <c r="P72" s="424">
        <f t="shared" ref="P72:P80" si="56">Q72-O72</f>
        <v>0</v>
      </c>
      <c r="Q72" s="415"/>
      <c r="R72" s="414"/>
      <c r="S72" s="424">
        <f t="shared" ref="S72:S80" si="57">T72-R72</f>
        <v>0</v>
      </c>
      <c r="T72" s="415"/>
      <c r="U72" s="414"/>
      <c r="V72" s="424">
        <f t="shared" ref="V72:V80" si="58">W72-U72</f>
        <v>0</v>
      </c>
      <c r="W72" s="415"/>
      <c r="X72" s="414"/>
      <c r="Y72" s="424">
        <f t="shared" ref="Y72:Y80" si="59">Z72-X72</f>
        <v>0</v>
      </c>
      <c r="Z72" s="415"/>
      <c r="AA72" s="414"/>
      <c r="AB72" s="424">
        <f t="shared" ref="AB72:AB80" si="60">AC72-AA72</f>
        <v>0</v>
      </c>
      <c r="AC72" s="415"/>
      <c r="AD72" s="414"/>
      <c r="AE72" s="424">
        <f t="shared" ref="AE72:AE80" si="61">AF72-AD72</f>
        <v>0</v>
      </c>
      <c r="AF72" s="415"/>
      <c r="AG72" s="431">
        <f t="shared" ref="AG72:AG80" si="62">SUM(C72,F72,I72,L72,O72,R72,U72,X72,AA72,AD72)</f>
        <v>0</v>
      </c>
      <c r="AH72" s="432">
        <f t="shared" ref="AH72:AH80" si="63">SUM(D72,G72,J72,M72,P72,S72,V72,Y72,AB72,AE72)</f>
        <v>0</v>
      </c>
      <c r="AI72" s="682">
        <f t="shared" ref="AI72:AI80" si="64">SUM(E72,H72,K72,N72,Q72,T72,W72,Z72,AC72,AF72)</f>
        <v>0</v>
      </c>
      <c r="AK72" s="541"/>
    </row>
    <row r="73" spans="1:37" s="413" customFormat="1" ht="17.25" customHeight="1">
      <c r="A73" s="1365"/>
      <c r="B73" s="1366"/>
      <c r="C73" s="414"/>
      <c r="D73" s="424">
        <f t="shared" si="52"/>
        <v>0</v>
      </c>
      <c r="E73" s="415"/>
      <c r="F73" s="414"/>
      <c r="G73" s="424">
        <f t="shared" si="53"/>
        <v>0</v>
      </c>
      <c r="H73" s="415"/>
      <c r="I73" s="414"/>
      <c r="J73" s="424">
        <f t="shared" si="54"/>
        <v>0</v>
      </c>
      <c r="K73" s="415"/>
      <c r="L73" s="414"/>
      <c r="M73" s="424">
        <f t="shared" si="55"/>
        <v>0</v>
      </c>
      <c r="N73" s="415"/>
      <c r="O73" s="414"/>
      <c r="P73" s="424">
        <f t="shared" si="56"/>
        <v>0</v>
      </c>
      <c r="Q73" s="415"/>
      <c r="R73" s="414"/>
      <c r="S73" s="424">
        <f t="shared" si="57"/>
        <v>0</v>
      </c>
      <c r="T73" s="415"/>
      <c r="U73" s="414"/>
      <c r="V73" s="424">
        <f t="shared" si="58"/>
        <v>0</v>
      </c>
      <c r="W73" s="415"/>
      <c r="X73" s="414"/>
      <c r="Y73" s="424">
        <f t="shared" si="59"/>
        <v>0</v>
      </c>
      <c r="Z73" s="415"/>
      <c r="AA73" s="414"/>
      <c r="AB73" s="424">
        <f t="shared" si="60"/>
        <v>0</v>
      </c>
      <c r="AC73" s="415"/>
      <c r="AD73" s="414"/>
      <c r="AE73" s="424">
        <f t="shared" si="61"/>
        <v>0</v>
      </c>
      <c r="AF73" s="415"/>
      <c r="AG73" s="431">
        <f t="shared" si="62"/>
        <v>0</v>
      </c>
      <c r="AH73" s="432">
        <f t="shared" si="63"/>
        <v>0</v>
      </c>
      <c r="AI73" s="682">
        <f t="shared" si="64"/>
        <v>0</v>
      </c>
      <c r="AK73" s="541"/>
    </row>
    <row r="74" spans="1:37" s="413" customFormat="1" ht="17.25" customHeight="1">
      <c r="A74" s="1365"/>
      <c r="B74" s="1366"/>
      <c r="C74" s="414"/>
      <c r="D74" s="424">
        <f t="shared" si="52"/>
        <v>0</v>
      </c>
      <c r="E74" s="415"/>
      <c r="F74" s="414"/>
      <c r="G74" s="424">
        <f t="shared" si="53"/>
        <v>0</v>
      </c>
      <c r="H74" s="415"/>
      <c r="I74" s="414"/>
      <c r="J74" s="424">
        <f t="shared" si="54"/>
        <v>0</v>
      </c>
      <c r="K74" s="415"/>
      <c r="L74" s="414"/>
      <c r="M74" s="424">
        <f t="shared" si="55"/>
        <v>0</v>
      </c>
      <c r="N74" s="415"/>
      <c r="O74" s="414"/>
      <c r="P74" s="424">
        <f t="shared" si="56"/>
        <v>0</v>
      </c>
      <c r="Q74" s="415"/>
      <c r="R74" s="414"/>
      <c r="S74" s="424">
        <f t="shared" si="57"/>
        <v>0</v>
      </c>
      <c r="T74" s="415"/>
      <c r="U74" s="414"/>
      <c r="V74" s="424">
        <f t="shared" si="58"/>
        <v>0</v>
      </c>
      <c r="W74" s="415"/>
      <c r="X74" s="414"/>
      <c r="Y74" s="424">
        <f t="shared" si="59"/>
        <v>0</v>
      </c>
      <c r="Z74" s="415"/>
      <c r="AA74" s="414"/>
      <c r="AB74" s="424">
        <f t="shared" si="60"/>
        <v>0</v>
      </c>
      <c r="AC74" s="415"/>
      <c r="AD74" s="414"/>
      <c r="AE74" s="424">
        <f t="shared" si="61"/>
        <v>0</v>
      </c>
      <c r="AF74" s="415"/>
      <c r="AG74" s="431">
        <f t="shared" si="62"/>
        <v>0</v>
      </c>
      <c r="AH74" s="432">
        <f t="shared" si="63"/>
        <v>0</v>
      </c>
      <c r="AI74" s="682">
        <f t="shared" si="64"/>
        <v>0</v>
      </c>
      <c r="AK74" s="541"/>
    </row>
    <row r="75" spans="1:37" s="413" customFormat="1" ht="17.25" customHeight="1">
      <c r="A75" s="1365"/>
      <c r="B75" s="1366"/>
      <c r="C75" s="414"/>
      <c r="D75" s="424">
        <f t="shared" si="52"/>
        <v>0</v>
      </c>
      <c r="E75" s="415"/>
      <c r="F75" s="414"/>
      <c r="G75" s="424">
        <f t="shared" si="53"/>
        <v>0</v>
      </c>
      <c r="H75" s="415"/>
      <c r="I75" s="414"/>
      <c r="J75" s="424">
        <f t="shared" si="54"/>
        <v>0</v>
      </c>
      <c r="K75" s="415"/>
      <c r="L75" s="414"/>
      <c r="M75" s="424">
        <f t="shared" si="55"/>
        <v>0</v>
      </c>
      <c r="N75" s="415"/>
      <c r="O75" s="414"/>
      <c r="P75" s="424">
        <f t="shared" si="56"/>
        <v>0</v>
      </c>
      <c r="Q75" s="415"/>
      <c r="R75" s="414"/>
      <c r="S75" s="424">
        <f t="shared" si="57"/>
        <v>0</v>
      </c>
      <c r="T75" s="415"/>
      <c r="U75" s="414"/>
      <c r="V75" s="424">
        <f t="shared" si="58"/>
        <v>0</v>
      </c>
      <c r="W75" s="415"/>
      <c r="X75" s="414"/>
      <c r="Y75" s="424">
        <f t="shared" si="59"/>
        <v>0</v>
      </c>
      <c r="Z75" s="415"/>
      <c r="AA75" s="414"/>
      <c r="AB75" s="424">
        <f t="shared" si="60"/>
        <v>0</v>
      </c>
      <c r="AC75" s="415"/>
      <c r="AD75" s="414"/>
      <c r="AE75" s="424">
        <f t="shared" si="61"/>
        <v>0</v>
      </c>
      <c r="AF75" s="415"/>
      <c r="AG75" s="431">
        <f t="shared" si="62"/>
        <v>0</v>
      </c>
      <c r="AH75" s="432">
        <f t="shared" si="63"/>
        <v>0</v>
      </c>
      <c r="AI75" s="682">
        <f t="shared" si="64"/>
        <v>0</v>
      </c>
      <c r="AK75" s="541"/>
    </row>
    <row r="76" spans="1:37" s="413" customFormat="1" ht="17.25" customHeight="1">
      <c r="A76" s="1365"/>
      <c r="B76" s="1366"/>
      <c r="C76" s="414"/>
      <c r="D76" s="424">
        <f t="shared" si="52"/>
        <v>0</v>
      </c>
      <c r="E76" s="415"/>
      <c r="F76" s="414"/>
      <c r="G76" s="424">
        <f t="shared" si="53"/>
        <v>0</v>
      </c>
      <c r="H76" s="415"/>
      <c r="I76" s="414"/>
      <c r="J76" s="424">
        <f t="shared" si="54"/>
        <v>0</v>
      </c>
      <c r="K76" s="415"/>
      <c r="L76" s="414"/>
      <c r="M76" s="424">
        <f t="shared" si="55"/>
        <v>0</v>
      </c>
      <c r="N76" s="415"/>
      <c r="O76" s="414"/>
      <c r="P76" s="424">
        <f t="shared" si="56"/>
        <v>0</v>
      </c>
      <c r="Q76" s="415"/>
      <c r="R76" s="414"/>
      <c r="S76" s="424">
        <f t="shared" si="57"/>
        <v>0</v>
      </c>
      <c r="T76" s="415"/>
      <c r="U76" s="414"/>
      <c r="V76" s="424">
        <f t="shared" si="58"/>
        <v>0</v>
      </c>
      <c r="W76" s="415"/>
      <c r="X76" s="414"/>
      <c r="Y76" s="424">
        <f t="shared" si="59"/>
        <v>0</v>
      </c>
      <c r="Z76" s="415"/>
      <c r="AA76" s="414"/>
      <c r="AB76" s="424">
        <f t="shared" si="60"/>
        <v>0</v>
      </c>
      <c r="AC76" s="415"/>
      <c r="AD76" s="414"/>
      <c r="AE76" s="424">
        <f t="shared" si="61"/>
        <v>0</v>
      </c>
      <c r="AF76" s="415"/>
      <c r="AG76" s="431">
        <f t="shared" si="62"/>
        <v>0</v>
      </c>
      <c r="AH76" s="432">
        <f t="shared" si="63"/>
        <v>0</v>
      </c>
      <c r="AI76" s="682">
        <f t="shared" si="64"/>
        <v>0</v>
      </c>
      <c r="AK76" s="541"/>
    </row>
    <row r="77" spans="1:37" s="413" customFormat="1" ht="17.25" customHeight="1">
      <c r="A77" s="1365"/>
      <c r="B77" s="1366"/>
      <c r="C77" s="414"/>
      <c r="D77" s="424">
        <f t="shared" si="52"/>
        <v>0</v>
      </c>
      <c r="E77" s="415"/>
      <c r="F77" s="414"/>
      <c r="G77" s="424">
        <f t="shared" si="53"/>
        <v>0</v>
      </c>
      <c r="H77" s="415"/>
      <c r="I77" s="414"/>
      <c r="J77" s="424">
        <f t="shared" si="54"/>
        <v>0</v>
      </c>
      <c r="K77" s="415"/>
      <c r="L77" s="414"/>
      <c r="M77" s="424">
        <f t="shared" si="55"/>
        <v>0</v>
      </c>
      <c r="N77" s="415"/>
      <c r="O77" s="414"/>
      <c r="P77" s="424">
        <f t="shared" si="56"/>
        <v>0</v>
      </c>
      <c r="Q77" s="415"/>
      <c r="R77" s="414"/>
      <c r="S77" s="424">
        <f t="shared" si="57"/>
        <v>0</v>
      </c>
      <c r="T77" s="415"/>
      <c r="U77" s="414"/>
      <c r="V77" s="424">
        <f t="shared" si="58"/>
        <v>0</v>
      </c>
      <c r="W77" s="415"/>
      <c r="X77" s="414"/>
      <c r="Y77" s="424">
        <f t="shared" si="59"/>
        <v>0</v>
      </c>
      <c r="Z77" s="415"/>
      <c r="AA77" s="414"/>
      <c r="AB77" s="424">
        <f t="shared" si="60"/>
        <v>0</v>
      </c>
      <c r="AC77" s="415"/>
      <c r="AD77" s="414"/>
      <c r="AE77" s="424">
        <f t="shared" si="61"/>
        <v>0</v>
      </c>
      <c r="AF77" s="415"/>
      <c r="AG77" s="431">
        <f t="shared" si="62"/>
        <v>0</v>
      </c>
      <c r="AH77" s="432">
        <f t="shared" si="63"/>
        <v>0</v>
      </c>
      <c r="AI77" s="682">
        <f t="shared" si="64"/>
        <v>0</v>
      </c>
      <c r="AK77" s="541"/>
    </row>
    <row r="78" spans="1:37" s="413" customFormat="1" ht="17.25" customHeight="1">
      <c r="A78" s="1365"/>
      <c r="B78" s="1366"/>
      <c r="C78" s="414"/>
      <c r="D78" s="424">
        <f t="shared" si="52"/>
        <v>0</v>
      </c>
      <c r="E78" s="415"/>
      <c r="F78" s="414"/>
      <c r="G78" s="424">
        <f t="shared" si="53"/>
        <v>0</v>
      </c>
      <c r="H78" s="415"/>
      <c r="I78" s="414"/>
      <c r="J78" s="424">
        <f t="shared" si="54"/>
        <v>0</v>
      </c>
      <c r="K78" s="415"/>
      <c r="L78" s="414"/>
      <c r="M78" s="424">
        <f t="shared" si="55"/>
        <v>0</v>
      </c>
      <c r="N78" s="415"/>
      <c r="O78" s="414"/>
      <c r="P78" s="424">
        <f t="shared" si="56"/>
        <v>0</v>
      </c>
      <c r="Q78" s="415"/>
      <c r="R78" s="414"/>
      <c r="S78" s="424">
        <f t="shared" si="57"/>
        <v>0</v>
      </c>
      <c r="T78" s="415"/>
      <c r="U78" s="414"/>
      <c r="V78" s="424">
        <f t="shared" si="58"/>
        <v>0</v>
      </c>
      <c r="W78" s="415"/>
      <c r="X78" s="414"/>
      <c r="Y78" s="424">
        <f t="shared" si="59"/>
        <v>0</v>
      </c>
      <c r="Z78" s="415"/>
      <c r="AA78" s="414"/>
      <c r="AB78" s="424">
        <f t="shared" si="60"/>
        <v>0</v>
      </c>
      <c r="AC78" s="415"/>
      <c r="AD78" s="414"/>
      <c r="AE78" s="424">
        <f t="shared" si="61"/>
        <v>0</v>
      </c>
      <c r="AF78" s="415"/>
      <c r="AG78" s="431">
        <f t="shared" si="62"/>
        <v>0</v>
      </c>
      <c r="AH78" s="432">
        <f t="shared" si="63"/>
        <v>0</v>
      </c>
      <c r="AI78" s="682">
        <f t="shared" si="64"/>
        <v>0</v>
      </c>
      <c r="AK78" s="541"/>
    </row>
    <row r="79" spans="1:37" s="413" customFormat="1" ht="17.25" customHeight="1">
      <c r="A79" s="1365"/>
      <c r="B79" s="1366"/>
      <c r="C79" s="414"/>
      <c r="D79" s="424">
        <f t="shared" si="52"/>
        <v>0</v>
      </c>
      <c r="E79" s="415"/>
      <c r="F79" s="414"/>
      <c r="G79" s="424">
        <f t="shared" si="53"/>
        <v>0</v>
      </c>
      <c r="H79" s="415"/>
      <c r="I79" s="414"/>
      <c r="J79" s="424">
        <f t="shared" si="54"/>
        <v>0</v>
      </c>
      <c r="K79" s="415"/>
      <c r="L79" s="414"/>
      <c r="M79" s="424">
        <f t="shared" si="55"/>
        <v>0</v>
      </c>
      <c r="N79" s="415"/>
      <c r="O79" s="414"/>
      <c r="P79" s="424">
        <f t="shared" si="56"/>
        <v>0</v>
      </c>
      <c r="Q79" s="415"/>
      <c r="R79" s="414"/>
      <c r="S79" s="424">
        <f t="shared" si="57"/>
        <v>0</v>
      </c>
      <c r="T79" s="415"/>
      <c r="U79" s="414"/>
      <c r="V79" s="424">
        <f t="shared" si="58"/>
        <v>0</v>
      </c>
      <c r="W79" s="415"/>
      <c r="X79" s="414"/>
      <c r="Y79" s="424">
        <f t="shared" si="59"/>
        <v>0</v>
      </c>
      <c r="Z79" s="415"/>
      <c r="AA79" s="414"/>
      <c r="AB79" s="424">
        <f t="shared" si="60"/>
        <v>0</v>
      </c>
      <c r="AC79" s="415"/>
      <c r="AD79" s="414"/>
      <c r="AE79" s="424">
        <f t="shared" si="61"/>
        <v>0</v>
      </c>
      <c r="AF79" s="415"/>
      <c r="AG79" s="431">
        <f t="shared" si="62"/>
        <v>0</v>
      </c>
      <c r="AH79" s="432">
        <f t="shared" si="63"/>
        <v>0</v>
      </c>
      <c r="AI79" s="682">
        <f t="shared" si="64"/>
        <v>0</v>
      </c>
      <c r="AK79" s="541"/>
    </row>
    <row r="80" spans="1:37" s="413" customFormat="1" ht="17.25" customHeight="1">
      <c r="A80" s="1365"/>
      <c r="B80" s="1366"/>
      <c r="C80" s="414"/>
      <c r="D80" s="424">
        <f t="shared" si="52"/>
        <v>0</v>
      </c>
      <c r="E80" s="415"/>
      <c r="F80" s="414"/>
      <c r="G80" s="424">
        <f t="shared" si="53"/>
        <v>0</v>
      </c>
      <c r="H80" s="415"/>
      <c r="I80" s="414"/>
      <c r="J80" s="424">
        <f t="shared" si="54"/>
        <v>0</v>
      </c>
      <c r="K80" s="415"/>
      <c r="L80" s="414"/>
      <c r="M80" s="424">
        <f t="shared" si="55"/>
        <v>0</v>
      </c>
      <c r="N80" s="415"/>
      <c r="O80" s="414"/>
      <c r="P80" s="424">
        <f t="shared" si="56"/>
        <v>0</v>
      </c>
      <c r="Q80" s="415"/>
      <c r="R80" s="414"/>
      <c r="S80" s="424">
        <f t="shared" si="57"/>
        <v>0</v>
      </c>
      <c r="T80" s="415"/>
      <c r="U80" s="414"/>
      <c r="V80" s="424">
        <f t="shared" si="58"/>
        <v>0</v>
      </c>
      <c r="W80" s="415"/>
      <c r="X80" s="414"/>
      <c r="Y80" s="424">
        <f t="shared" si="59"/>
        <v>0</v>
      </c>
      <c r="Z80" s="415"/>
      <c r="AA80" s="414"/>
      <c r="AB80" s="424">
        <f t="shared" si="60"/>
        <v>0</v>
      </c>
      <c r="AC80" s="415"/>
      <c r="AD80" s="414"/>
      <c r="AE80" s="424">
        <f t="shared" si="61"/>
        <v>0</v>
      </c>
      <c r="AF80" s="415"/>
      <c r="AG80" s="431">
        <f t="shared" si="62"/>
        <v>0</v>
      </c>
      <c r="AH80" s="432">
        <f t="shared" si="63"/>
        <v>0</v>
      </c>
      <c r="AI80" s="682">
        <f t="shared" si="64"/>
        <v>0</v>
      </c>
      <c r="AK80" s="541"/>
    </row>
    <row r="81" spans="1:38" s="413" customFormat="1" ht="17.25" customHeight="1">
      <c r="A81" s="1373" t="s">
        <v>362</v>
      </c>
      <c r="B81" s="1374"/>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65"/>
      <c r="B82" s="1366"/>
      <c r="C82" s="414"/>
      <c r="D82" s="424">
        <f t="shared" si="41"/>
        <v>0</v>
      </c>
      <c r="E82" s="415"/>
      <c r="F82" s="414"/>
      <c r="G82" s="424">
        <f t="shared" si="42"/>
        <v>0</v>
      </c>
      <c r="H82" s="415"/>
      <c r="I82" s="414"/>
      <c r="J82" s="424">
        <f t="shared" si="43"/>
        <v>0</v>
      </c>
      <c r="K82" s="415"/>
      <c r="L82" s="414"/>
      <c r="M82" s="424">
        <f t="shared" si="44"/>
        <v>0</v>
      </c>
      <c r="N82" s="415"/>
      <c r="O82" s="414"/>
      <c r="P82" s="424">
        <f t="shared" si="45"/>
        <v>0</v>
      </c>
      <c r="Q82" s="415"/>
      <c r="R82" s="414"/>
      <c r="S82" s="424">
        <f t="shared" si="46"/>
        <v>0</v>
      </c>
      <c r="T82" s="415"/>
      <c r="U82" s="414"/>
      <c r="V82" s="424">
        <f t="shared" si="47"/>
        <v>0</v>
      </c>
      <c r="W82" s="415"/>
      <c r="X82" s="414"/>
      <c r="Y82" s="424">
        <f t="shared" si="48"/>
        <v>0</v>
      </c>
      <c r="Z82" s="415"/>
      <c r="AA82" s="414"/>
      <c r="AB82" s="424">
        <f t="shared" si="49"/>
        <v>0</v>
      </c>
      <c r="AC82" s="415"/>
      <c r="AD82" s="414"/>
      <c r="AE82" s="424">
        <f t="shared" si="50"/>
        <v>0</v>
      </c>
      <c r="AF82" s="415"/>
      <c r="AG82" s="431">
        <f t="shared" si="51"/>
        <v>0</v>
      </c>
      <c r="AH82" s="432">
        <f t="shared" si="51"/>
        <v>0</v>
      </c>
      <c r="AI82" s="682">
        <f t="shared" si="51"/>
        <v>0</v>
      </c>
      <c r="AK82" s="541"/>
    </row>
    <row r="83" spans="1:38" s="413" customFormat="1" ht="17.25" customHeight="1">
      <c r="A83" s="1365"/>
      <c r="B83" s="1366"/>
      <c r="C83" s="414"/>
      <c r="D83" s="424">
        <f t="shared" si="41"/>
        <v>0</v>
      </c>
      <c r="E83" s="415"/>
      <c r="F83" s="414"/>
      <c r="G83" s="424">
        <f t="shared" si="42"/>
        <v>0</v>
      </c>
      <c r="H83" s="415"/>
      <c r="I83" s="414"/>
      <c r="J83" s="424">
        <f t="shared" si="43"/>
        <v>0</v>
      </c>
      <c r="K83" s="415"/>
      <c r="L83" s="414"/>
      <c r="M83" s="424">
        <f t="shared" si="44"/>
        <v>0</v>
      </c>
      <c r="N83" s="415"/>
      <c r="O83" s="414"/>
      <c r="P83" s="424">
        <f t="shared" si="45"/>
        <v>0</v>
      </c>
      <c r="Q83" s="415"/>
      <c r="R83" s="414"/>
      <c r="S83" s="424">
        <f t="shared" si="46"/>
        <v>0</v>
      </c>
      <c r="T83" s="415"/>
      <c r="U83" s="414"/>
      <c r="V83" s="424">
        <f t="shared" si="47"/>
        <v>0</v>
      </c>
      <c r="W83" s="415"/>
      <c r="X83" s="414"/>
      <c r="Y83" s="424">
        <f t="shared" si="48"/>
        <v>0</v>
      </c>
      <c r="Z83" s="415"/>
      <c r="AA83" s="414"/>
      <c r="AB83" s="424">
        <f t="shared" si="49"/>
        <v>0</v>
      </c>
      <c r="AC83" s="415"/>
      <c r="AD83" s="414"/>
      <c r="AE83" s="424">
        <f t="shared" si="50"/>
        <v>0</v>
      </c>
      <c r="AF83" s="415"/>
      <c r="AG83" s="431">
        <f t="shared" si="51"/>
        <v>0</v>
      </c>
      <c r="AH83" s="432">
        <f t="shared" si="51"/>
        <v>0</v>
      </c>
      <c r="AI83" s="682">
        <f t="shared" si="51"/>
        <v>0</v>
      </c>
      <c r="AK83" s="541"/>
    </row>
    <row r="84" spans="1:38" s="413" customFormat="1" ht="17.25" customHeight="1">
      <c r="A84" s="1365"/>
      <c r="B84" s="1366"/>
      <c r="C84" s="414"/>
      <c r="D84" s="424">
        <f t="shared" si="41"/>
        <v>0</v>
      </c>
      <c r="E84" s="415"/>
      <c r="F84" s="414"/>
      <c r="G84" s="424">
        <f t="shared" si="42"/>
        <v>0</v>
      </c>
      <c r="H84" s="415"/>
      <c r="I84" s="414"/>
      <c r="J84" s="424">
        <f t="shared" si="43"/>
        <v>0</v>
      </c>
      <c r="K84" s="415"/>
      <c r="L84" s="414"/>
      <c r="M84" s="424">
        <f t="shared" si="44"/>
        <v>0</v>
      </c>
      <c r="N84" s="415"/>
      <c r="O84" s="414"/>
      <c r="P84" s="424">
        <f t="shared" si="45"/>
        <v>0</v>
      </c>
      <c r="Q84" s="415"/>
      <c r="R84" s="414"/>
      <c r="S84" s="424">
        <f t="shared" si="46"/>
        <v>0</v>
      </c>
      <c r="T84" s="415"/>
      <c r="U84" s="414"/>
      <c r="V84" s="424">
        <f t="shared" si="47"/>
        <v>0</v>
      </c>
      <c r="W84" s="415"/>
      <c r="X84" s="414"/>
      <c r="Y84" s="424">
        <f t="shared" si="48"/>
        <v>0</v>
      </c>
      <c r="Z84" s="415"/>
      <c r="AA84" s="414"/>
      <c r="AB84" s="424">
        <f t="shared" si="49"/>
        <v>0</v>
      </c>
      <c r="AC84" s="415"/>
      <c r="AD84" s="414"/>
      <c r="AE84" s="424">
        <f t="shared" si="50"/>
        <v>0</v>
      </c>
      <c r="AF84" s="415"/>
      <c r="AG84" s="431">
        <f t="shared" si="51"/>
        <v>0</v>
      </c>
      <c r="AH84" s="432">
        <f t="shared" si="51"/>
        <v>0</v>
      </c>
      <c r="AI84" s="682">
        <f t="shared" si="51"/>
        <v>0</v>
      </c>
      <c r="AK84" s="541"/>
    </row>
    <row r="85" spans="1:38" s="413" customFormat="1" ht="17.25" customHeight="1">
      <c r="A85" s="1365"/>
      <c r="B85" s="1366"/>
      <c r="C85" s="414"/>
      <c r="D85" s="424">
        <f t="shared" si="41"/>
        <v>0</v>
      </c>
      <c r="E85" s="415"/>
      <c r="F85" s="414"/>
      <c r="G85" s="424">
        <f t="shared" si="42"/>
        <v>0</v>
      </c>
      <c r="H85" s="415"/>
      <c r="I85" s="414"/>
      <c r="J85" s="424">
        <f t="shared" si="43"/>
        <v>0</v>
      </c>
      <c r="K85" s="415"/>
      <c r="L85" s="414"/>
      <c r="M85" s="424">
        <f t="shared" si="44"/>
        <v>0</v>
      </c>
      <c r="N85" s="415"/>
      <c r="O85" s="414"/>
      <c r="P85" s="424">
        <f t="shared" si="45"/>
        <v>0</v>
      </c>
      <c r="Q85" s="415"/>
      <c r="R85" s="414"/>
      <c r="S85" s="424">
        <f t="shared" si="46"/>
        <v>0</v>
      </c>
      <c r="T85" s="415"/>
      <c r="U85" s="414"/>
      <c r="V85" s="424">
        <f t="shared" si="47"/>
        <v>0</v>
      </c>
      <c r="W85" s="415"/>
      <c r="X85" s="414"/>
      <c r="Y85" s="424">
        <f t="shared" si="48"/>
        <v>0</v>
      </c>
      <c r="Z85" s="415"/>
      <c r="AA85" s="414"/>
      <c r="AB85" s="424">
        <f t="shared" si="49"/>
        <v>0</v>
      </c>
      <c r="AC85" s="415"/>
      <c r="AD85" s="414"/>
      <c r="AE85" s="424">
        <f t="shared" si="50"/>
        <v>0</v>
      </c>
      <c r="AF85" s="415"/>
      <c r="AG85" s="431">
        <f t="shared" si="51"/>
        <v>0</v>
      </c>
      <c r="AH85" s="432">
        <f t="shared" si="51"/>
        <v>0</v>
      </c>
      <c r="AI85" s="682">
        <f t="shared" si="51"/>
        <v>0</v>
      </c>
      <c r="AK85" s="541"/>
    </row>
    <row r="86" spans="1:38" s="413" customFormat="1" ht="17.25" customHeight="1">
      <c r="A86" s="1365"/>
      <c r="B86" s="1366"/>
      <c r="C86" s="414"/>
      <c r="D86" s="424">
        <f t="shared" si="41"/>
        <v>0</v>
      </c>
      <c r="E86" s="415"/>
      <c r="F86" s="414"/>
      <c r="G86" s="424">
        <f t="shared" si="42"/>
        <v>0</v>
      </c>
      <c r="H86" s="415"/>
      <c r="I86" s="414"/>
      <c r="J86" s="424">
        <f t="shared" si="43"/>
        <v>0</v>
      </c>
      <c r="K86" s="415"/>
      <c r="L86" s="414"/>
      <c r="M86" s="424">
        <f t="shared" si="44"/>
        <v>0</v>
      </c>
      <c r="N86" s="415"/>
      <c r="O86" s="414"/>
      <c r="P86" s="424">
        <f t="shared" si="45"/>
        <v>0</v>
      </c>
      <c r="Q86" s="415"/>
      <c r="R86" s="414"/>
      <c r="S86" s="424">
        <f t="shared" si="46"/>
        <v>0</v>
      </c>
      <c r="T86" s="415"/>
      <c r="U86" s="414"/>
      <c r="V86" s="424">
        <f t="shared" si="47"/>
        <v>0</v>
      </c>
      <c r="W86" s="415"/>
      <c r="X86" s="414"/>
      <c r="Y86" s="424">
        <f t="shared" si="48"/>
        <v>0</v>
      </c>
      <c r="Z86" s="415"/>
      <c r="AA86" s="414"/>
      <c r="AB86" s="424">
        <f t="shared" si="49"/>
        <v>0</v>
      </c>
      <c r="AC86" s="415"/>
      <c r="AD86" s="414"/>
      <c r="AE86" s="424">
        <f t="shared" si="50"/>
        <v>0</v>
      </c>
      <c r="AF86" s="415"/>
      <c r="AG86" s="431">
        <f t="shared" si="51"/>
        <v>0</v>
      </c>
      <c r="AH86" s="432">
        <f t="shared" si="51"/>
        <v>0</v>
      </c>
      <c r="AI86" s="682">
        <f t="shared" si="51"/>
        <v>0</v>
      </c>
      <c r="AK86" s="541"/>
    </row>
    <row r="87" spans="1:38" s="413" customFormat="1" ht="17.25" customHeight="1">
      <c r="A87" s="1365"/>
      <c r="B87" s="1366"/>
      <c r="C87" s="414"/>
      <c r="D87" s="424">
        <f t="shared" si="41"/>
        <v>0</v>
      </c>
      <c r="E87" s="415"/>
      <c r="F87" s="414"/>
      <c r="G87" s="424">
        <f t="shared" si="42"/>
        <v>0</v>
      </c>
      <c r="H87" s="415"/>
      <c r="I87" s="414"/>
      <c r="J87" s="424">
        <f t="shared" si="43"/>
        <v>0</v>
      </c>
      <c r="K87" s="415"/>
      <c r="L87" s="414"/>
      <c r="M87" s="424">
        <f t="shared" si="44"/>
        <v>0</v>
      </c>
      <c r="N87" s="415"/>
      <c r="O87" s="414"/>
      <c r="P87" s="424">
        <f t="shared" si="45"/>
        <v>0</v>
      </c>
      <c r="Q87" s="415"/>
      <c r="R87" s="414"/>
      <c r="S87" s="424">
        <f t="shared" si="46"/>
        <v>0</v>
      </c>
      <c r="T87" s="415"/>
      <c r="U87" s="414"/>
      <c r="V87" s="424">
        <f t="shared" si="47"/>
        <v>0</v>
      </c>
      <c r="W87" s="415"/>
      <c r="X87" s="414"/>
      <c r="Y87" s="424">
        <f t="shared" si="48"/>
        <v>0</v>
      </c>
      <c r="Z87" s="415"/>
      <c r="AA87" s="414"/>
      <c r="AB87" s="424">
        <f t="shared" si="49"/>
        <v>0</v>
      </c>
      <c r="AC87" s="415"/>
      <c r="AD87" s="414"/>
      <c r="AE87" s="424">
        <f t="shared" si="50"/>
        <v>0</v>
      </c>
      <c r="AF87" s="415"/>
      <c r="AG87" s="431">
        <f t="shared" si="51"/>
        <v>0</v>
      </c>
      <c r="AH87" s="432">
        <f t="shared" si="51"/>
        <v>0</v>
      </c>
      <c r="AI87" s="682">
        <f t="shared" si="51"/>
        <v>0</v>
      </c>
      <c r="AK87" s="541"/>
      <c r="AL87" s="416"/>
    </row>
    <row r="88" spans="1:38" s="413" customFormat="1" ht="17.25" customHeight="1">
      <c r="A88" s="1365"/>
      <c r="B88" s="1366"/>
      <c r="C88" s="414"/>
      <c r="D88" s="424">
        <f t="shared" si="41"/>
        <v>0</v>
      </c>
      <c r="E88" s="415"/>
      <c r="F88" s="414"/>
      <c r="G88" s="424">
        <f t="shared" si="42"/>
        <v>0</v>
      </c>
      <c r="H88" s="415"/>
      <c r="I88" s="414"/>
      <c r="J88" s="424">
        <f t="shared" si="43"/>
        <v>0</v>
      </c>
      <c r="K88" s="415"/>
      <c r="L88" s="414"/>
      <c r="M88" s="424">
        <f t="shared" si="44"/>
        <v>0</v>
      </c>
      <c r="N88" s="415"/>
      <c r="O88" s="414"/>
      <c r="P88" s="424">
        <f t="shared" si="45"/>
        <v>0</v>
      </c>
      <c r="Q88" s="415"/>
      <c r="R88" s="414"/>
      <c r="S88" s="424">
        <f t="shared" si="46"/>
        <v>0</v>
      </c>
      <c r="T88" s="415"/>
      <c r="U88" s="414"/>
      <c r="V88" s="424">
        <f t="shared" si="47"/>
        <v>0</v>
      </c>
      <c r="W88" s="415"/>
      <c r="X88" s="414"/>
      <c r="Y88" s="424">
        <f t="shared" si="48"/>
        <v>0</v>
      </c>
      <c r="Z88" s="415"/>
      <c r="AA88" s="414"/>
      <c r="AB88" s="424">
        <f t="shared" si="49"/>
        <v>0</v>
      </c>
      <c r="AC88" s="415"/>
      <c r="AD88" s="414"/>
      <c r="AE88" s="424">
        <f t="shared" si="50"/>
        <v>0</v>
      </c>
      <c r="AF88" s="415"/>
      <c r="AG88" s="431">
        <f t="shared" si="51"/>
        <v>0</v>
      </c>
      <c r="AH88" s="432">
        <f t="shared" si="51"/>
        <v>0</v>
      </c>
      <c r="AI88" s="682">
        <f t="shared" si="51"/>
        <v>0</v>
      </c>
    </row>
    <row r="89" spans="1:38" s="413" customFormat="1" ht="17.25" customHeight="1">
      <c r="A89" s="1365"/>
      <c r="B89" s="1366"/>
      <c r="C89" s="414"/>
      <c r="D89" s="424">
        <f t="shared" si="41"/>
        <v>0</v>
      </c>
      <c r="E89" s="415"/>
      <c r="F89" s="414"/>
      <c r="G89" s="424">
        <f t="shared" si="42"/>
        <v>0</v>
      </c>
      <c r="H89" s="415"/>
      <c r="I89" s="414"/>
      <c r="J89" s="424">
        <f>K89-I89</f>
        <v>0</v>
      </c>
      <c r="K89" s="415"/>
      <c r="L89" s="414"/>
      <c r="M89" s="424">
        <f t="shared" si="44"/>
        <v>0</v>
      </c>
      <c r="N89" s="415"/>
      <c r="O89" s="414"/>
      <c r="P89" s="424">
        <f t="shared" si="45"/>
        <v>0</v>
      </c>
      <c r="Q89" s="415"/>
      <c r="R89" s="414"/>
      <c r="S89" s="424">
        <f t="shared" si="46"/>
        <v>0</v>
      </c>
      <c r="T89" s="415"/>
      <c r="U89" s="414"/>
      <c r="V89" s="424">
        <f t="shared" si="47"/>
        <v>0</v>
      </c>
      <c r="W89" s="415"/>
      <c r="X89" s="414"/>
      <c r="Y89" s="424">
        <f t="shared" si="48"/>
        <v>0</v>
      </c>
      <c r="Z89" s="415"/>
      <c r="AA89" s="414"/>
      <c r="AB89" s="424">
        <f t="shared" si="49"/>
        <v>0</v>
      </c>
      <c r="AC89" s="415"/>
      <c r="AD89" s="414"/>
      <c r="AE89" s="424">
        <f t="shared" si="50"/>
        <v>0</v>
      </c>
      <c r="AF89" s="415"/>
      <c r="AG89" s="431">
        <f t="shared" si="51"/>
        <v>0</v>
      </c>
      <c r="AH89" s="432">
        <f t="shared" si="51"/>
        <v>0</v>
      </c>
      <c r="AI89" s="682">
        <f t="shared" si="51"/>
        <v>0</v>
      </c>
    </row>
    <row r="90" spans="1:38" s="413" customFormat="1" ht="17.25" customHeight="1">
      <c r="A90" s="1365"/>
      <c r="B90" s="1366"/>
      <c r="C90" s="414"/>
      <c r="D90" s="424">
        <f t="shared" si="41"/>
        <v>0</v>
      </c>
      <c r="E90" s="415"/>
      <c r="F90" s="414"/>
      <c r="G90" s="424">
        <f t="shared" si="42"/>
        <v>0</v>
      </c>
      <c r="H90" s="415"/>
      <c r="I90" s="414"/>
      <c r="J90" s="424">
        <f t="shared" si="43"/>
        <v>0</v>
      </c>
      <c r="K90" s="415"/>
      <c r="L90" s="414"/>
      <c r="M90" s="424">
        <f t="shared" si="44"/>
        <v>0</v>
      </c>
      <c r="N90" s="415"/>
      <c r="O90" s="414"/>
      <c r="P90" s="424">
        <f t="shared" si="45"/>
        <v>0</v>
      </c>
      <c r="Q90" s="415"/>
      <c r="R90" s="414"/>
      <c r="S90" s="424">
        <f t="shared" si="46"/>
        <v>0</v>
      </c>
      <c r="T90" s="415"/>
      <c r="U90" s="414"/>
      <c r="V90" s="424">
        <f t="shared" si="47"/>
        <v>0</v>
      </c>
      <c r="W90" s="415"/>
      <c r="X90" s="414"/>
      <c r="Y90" s="424">
        <f t="shared" si="48"/>
        <v>0</v>
      </c>
      <c r="Z90" s="415"/>
      <c r="AA90" s="414"/>
      <c r="AB90" s="424">
        <f t="shared" si="49"/>
        <v>0</v>
      </c>
      <c r="AC90" s="415"/>
      <c r="AD90" s="414"/>
      <c r="AE90" s="424">
        <f t="shared" si="50"/>
        <v>0</v>
      </c>
      <c r="AF90" s="415"/>
      <c r="AG90" s="431">
        <f t="shared" si="51"/>
        <v>0</v>
      </c>
      <c r="AH90" s="432">
        <f t="shared" si="51"/>
        <v>0</v>
      </c>
      <c r="AI90" s="682">
        <f t="shared" si="51"/>
        <v>0</v>
      </c>
    </row>
    <row r="91" spans="1:38" s="413" customFormat="1" ht="17.25" customHeight="1">
      <c r="A91" s="1365" t="s">
        <v>363</v>
      </c>
      <c r="B91" s="1366"/>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41"/>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42"/>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44"/>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45"/>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46"/>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47"/>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48"/>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49"/>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50"/>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51"/>
        <v>0</v>
      </c>
      <c r="AH91" s="432">
        <f t="shared" si="51"/>
        <v>0</v>
      </c>
      <c r="AI91" s="682">
        <f t="shared" si="51"/>
        <v>0</v>
      </c>
    </row>
    <row r="92" spans="1:38" s="413" customFormat="1" ht="16.5" customHeight="1">
      <c r="A92" s="1375"/>
      <c r="B92" s="1376"/>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364</v>
      </c>
      <c r="B93" s="738"/>
      <c r="C93" s="427">
        <f>ROUND(SUM(C71:C91),0)</f>
        <v>0</v>
      </c>
      <c r="D93" s="424">
        <f t="shared" ref="D93:AF93" si="65">ROUND(SUM(D71:D91),0)</f>
        <v>0</v>
      </c>
      <c r="E93" s="428">
        <f t="shared" si="65"/>
        <v>0</v>
      </c>
      <c r="F93" s="427">
        <f t="shared" si="65"/>
        <v>0</v>
      </c>
      <c r="G93" s="424">
        <f t="shared" si="65"/>
        <v>0</v>
      </c>
      <c r="H93" s="428">
        <f t="shared" si="65"/>
        <v>0</v>
      </c>
      <c r="I93" s="427">
        <f t="shared" si="65"/>
        <v>0</v>
      </c>
      <c r="J93" s="424">
        <f t="shared" si="65"/>
        <v>0</v>
      </c>
      <c r="K93" s="428">
        <f t="shared" si="65"/>
        <v>0</v>
      </c>
      <c r="L93" s="427">
        <f t="shared" si="65"/>
        <v>0</v>
      </c>
      <c r="M93" s="424">
        <f t="shared" si="65"/>
        <v>0</v>
      </c>
      <c r="N93" s="428">
        <f t="shared" si="65"/>
        <v>0</v>
      </c>
      <c r="O93" s="427">
        <f t="shared" si="65"/>
        <v>0</v>
      </c>
      <c r="P93" s="424">
        <f t="shared" si="65"/>
        <v>0</v>
      </c>
      <c r="Q93" s="428">
        <f t="shared" si="65"/>
        <v>0</v>
      </c>
      <c r="R93" s="427">
        <f t="shared" si="65"/>
        <v>0</v>
      </c>
      <c r="S93" s="424">
        <f t="shared" si="65"/>
        <v>0</v>
      </c>
      <c r="T93" s="428">
        <f t="shared" si="65"/>
        <v>0</v>
      </c>
      <c r="U93" s="427">
        <f t="shared" si="65"/>
        <v>0</v>
      </c>
      <c r="V93" s="424">
        <f t="shared" si="65"/>
        <v>0</v>
      </c>
      <c r="W93" s="428">
        <f t="shared" si="65"/>
        <v>0</v>
      </c>
      <c r="X93" s="427">
        <f t="shared" si="65"/>
        <v>0</v>
      </c>
      <c r="Y93" s="424">
        <f t="shared" si="65"/>
        <v>0</v>
      </c>
      <c r="Z93" s="428">
        <f t="shared" si="65"/>
        <v>0</v>
      </c>
      <c r="AA93" s="427">
        <f t="shared" si="65"/>
        <v>0</v>
      </c>
      <c r="AB93" s="424">
        <f t="shared" si="65"/>
        <v>0</v>
      </c>
      <c r="AC93" s="428">
        <f t="shared" si="65"/>
        <v>0</v>
      </c>
      <c r="AD93" s="427">
        <f t="shared" si="65"/>
        <v>0</v>
      </c>
      <c r="AE93" s="424">
        <f t="shared" si="65"/>
        <v>0</v>
      </c>
      <c r="AF93" s="428">
        <f t="shared" si="65"/>
        <v>0</v>
      </c>
      <c r="AG93" s="431">
        <f t="shared" ref="AG93:AI93" si="66">SUM(AG71:AG91)</f>
        <v>0</v>
      </c>
      <c r="AH93" s="432">
        <f>SUM(AH71:AH91)</f>
        <v>0</v>
      </c>
      <c r="AI93" s="433">
        <f t="shared" si="66"/>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365</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65"/>
      <c r="B96" s="1366"/>
      <c r="C96" s="414"/>
      <c r="D96" s="424">
        <f t="shared" ref="D96:D102" si="67">E96-C96</f>
        <v>0</v>
      </c>
      <c r="E96" s="415"/>
      <c r="F96" s="427"/>
      <c r="G96" s="424">
        <f t="shared" ref="G96:G102" si="68">H96-F96</f>
        <v>0</v>
      </c>
      <c r="H96" s="428"/>
      <c r="I96" s="427"/>
      <c r="J96" s="424">
        <f t="shared" ref="J96:J102" si="69">K96-I96</f>
        <v>0</v>
      </c>
      <c r="K96" s="428"/>
      <c r="L96" s="427"/>
      <c r="M96" s="424">
        <f t="shared" ref="M96:M102" si="70">N96-L96</f>
        <v>0</v>
      </c>
      <c r="N96" s="428"/>
      <c r="O96" s="427"/>
      <c r="P96" s="424">
        <f t="shared" ref="P96:P102" si="71">Q96-O96</f>
        <v>0</v>
      </c>
      <c r="Q96" s="428"/>
      <c r="R96" s="427"/>
      <c r="S96" s="424">
        <f t="shared" ref="S96:S102" si="72">T96-R96</f>
        <v>0</v>
      </c>
      <c r="T96" s="428"/>
      <c r="U96" s="427"/>
      <c r="V96" s="424">
        <f t="shared" ref="V96:V102" si="73">W96-U96</f>
        <v>0</v>
      </c>
      <c r="W96" s="428"/>
      <c r="X96" s="427"/>
      <c r="Y96" s="424">
        <f t="shared" ref="Y96:Y102" si="74">Z96-X96</f>
        <v>0</v>
      </c>
      <c r="Z96" s="428"/>
      <c r="AA96" s="427"/>
      <c r="AB96" s="424">
        <f t="shared" ref="AB96:AB102" si="75">AC96-AA96</f>
        <v>0</v>
      </c>
      <c r="AC96" s="428"/>
      <c r="AD96" s="427"/>
      <c r="AE96" s="424">
        <f t="shared" ref="AE96:AE102" si="76">AF96-AD96</f>
        <v>0</v>
      </c>
      <c r="AF96" s="428"/>
      <c r="AG96" s="431">
        <f t="shared" ref="AG96:AI102" si="77">SUM(C96,F96,I96,L96,O96,R96,U96,X96,AA96,AD96)</f>
        <v>0</v>
      </c>
      <c r="AH96" s="432">
        <f t="shared" si="77"/>
        <v>0</v>
      </c>
      <c r="AI96" s="682">
        <f t="shared" si="77"/>
        <v>0</v>
      </c>
      <c r="AJ96"/>
      <c r="AK96" s="542"/>
      <c r="AL96"/>
    </row>
    <row r="97" spans="1:38" s="413" customFormat="1" ht="17.25" customHeight="1">
      <c r="A97" s="1365"/>
      <c r="B97" s="1366"/>
      <c r="C97" s="414"/>
      <c r="D97" s="424">
        <f t="shared" si="67"/>
        <v>0</v>
      </c>
      <c r="E97" s="415"/>
      <c r="F97" s="427"/>
      <c r="G97" s="424">
        <f t="shared" si="68"/>
        <v>0</v>
      </c>
      <c r="H97" s="428"/>
      <c r="I97" s="427"/>
      <c r="J97" s="424">
        <f t="shared" si="69"/>
        <v>0</v>
      </c>
      <c r="K97" s="428"/>
      <c r="L97" s="427"/>
      <c r="M97" s="424">
        <f t="shared" si="70"/>
        <v>0</v>
      </c>
      <c r="N97" s="428"/>
      <c r="O97" s="427"/>
      <c r="P97" s="424">
        <f t="shared" si="71"/>
        <v>0</v>
      </c>
      <c r="Q97" s="428"/>
      <c r="R97" s="427"/>
      <c r="S97" s="424">
        <f t="shared" si="72"/>
        <v>0</v>
      </c>
      <c r="T97" s="428"/>
      <c r="U97" s="427"/>
      <c r="V97" s="424">
        <f t="shared" si="73"/>
        <v>0</v>
      </c>
      <c r="W97" s="428"/>
      <c r="X97" s="427"/>
      <c r="Y97" s="424">
        <f t="shared" si="74"/>
        <v>0</v>
      </c>
      <c r="Z97" s="428"/>
      <c r="AA97" s="427"/>
      <c r="AB97" s="424">
        <f t="shared" si="75"/>
        <v>0</v>
      </c>
      <c r="AC97" s="428"/>
      <c r="AD97" s="427"/>
      <c r="AE97" s="424">
        <f t="shared" si="76"/>
        <v>0</v>
      </c>
      <c r="AF97" s="428"/>
      <c r="AG97" s="431">
        <f t="shared" si="77"/>
        <v>0</v>
      </c>
      <c r="AH97" s="432">
        <f t="shared" si="77"/>
        <v>0</v>
      </c>
      <c r="AI97" s="682">
        <f t="shared" si="77"/>
        <v>0</v>
      </c>
      <c r="AK97" s="541"/>
    </row>
    <row r="98" spans="1:38" s="413" customFormat="1" ht="17.25" customHeight="1">
      <c r="A98" s="1365"/>
      <c r="B98" s="1366"/>
      <c r="C98" s="414"/>
      <c r="D98" s="424">
        <f t="shared" si="67"/>
        <v>0</v>
      </c>
      <c r="E98" s="415"/>
      <c r="F98" s="414"/>
      <c r="G98" s="424">
        <f t="shared" si="68"/>
        <v>0</v>
      </c>
      <c r="H98" s="415"/>
      <c r="I98" s="414"/>
      <c r="J98" s="424">
        <f t="shared" si="69"/>
        <v>0</v>
      </c>
      <c r="K98" s="415"/>
      <c r="L98" s="414"/>
      <c r="M98" s="424">
        <f t="shared" si="70"/>
        <v>0</v>
      </c>
      <c r="N98" s="415"/>
      <c r="O98" s="414"/>
      <c r="P98" s="424">
        <f t="shared" si="71"/>
        <v>0</v>
      </c>
      <c r="Q98" s="415"/>
      <c r="R98" s="414"/>
      <c r="S98" s="424">
        <f t="shared" si="72"/>
        <v>0</v>
      </c>
      <c r="T98" s="415"/>
      <c r="U98" s="414"/>
      <c r="V98" s="424">
        <f t="shared" si="73"/>
        <v>0</v>
      </c>
      <c r="W98" s="415"/>
      <c r="X98" s="414"/>
      <c r="Y98" s="424">
        <f t="shared" si="74"/>
        <v>0</v>
      </c>
      <c r="Z98" s="415"/>
      <c r="AA98" s="414"/>
      <c r="AB98" s="424">
        <f t="shared" si="75"/>
        <v>0</v>
      </c>
      <c r="AC98" s="415"/>
      <c r="AD98" s="414"/>
      <c r="AE98" s="424">
        <f t="shared" si="76"/>
        <v>0</v>
      </c>
      <c r="AF98" s="415"/>
      <c r="AG98" s="431">
        <f t="shared" si="77"/>
        <v>0</v>
      </c>
      <c r="AH98" s="432">
        <f t="shared" si="77"/>
        <v>0</v>
      </c>
      <c r="AI98" s="682">
        <f t="shared" si="77"/>
        <v>0</v>
      </c>
      <c r="AJ98"/>
      <c r="AK98" s="542"/>
      <c r="AL98" s="13"/>
    </row>
    <row r="99" spans="1:38" s="413" customFormat="1" ht="17.25" customHeight="1">
      <c r="A99" s="1365"/>
      <c r="B99" s="1366"/>
      <c r="C99" s="414"/>
      <c r="D99" s="424">
        <f t="shared" si="67"/>
        <v>0</v>
      </c>
      <c r="E99" s="415"/>
      <c r="F99" s="414"/>
      <c r="G99" s="424">
        <f t="shared" si="68"/>
        <v>0</v>
      </c>
      <c r="H99" s="415"/>
      <c r="I99" s="414"/>
      <c r="J99" s="424">
        <f t="shared" si="69"/>
        <v>0</v>
      </c>
      <c r="K99" s="415"/>
      <c r="L99" s="414"/>
      <c r="M99" s="424">
        <f t="shared" si="70"/>
        <v>0</v>
      </c>
      <c r="N99" s="415"/>
      <c r="O99" s="414"/>
      <c r="P99" s="424">
        <f t="shared" si="71"/>
        <v>0</v>
      </c>
      <c r="Q99" s="415"/>
      <c r="R99" s="414"/>
      <c r="S99" s="424">
        <f t="shared" si="72"/>
        <v>0</v>
      </c>
      <c r="T99" s="415"/>
      <c r="U99" s="414"/>
      <c r="V99" s="424">
        <f t="shared" si="73"/>
        <v>0</v>
      </c>
      <c r="W99" s="415"/>
      <c r="X99" s="414"/>
      <c r="Y99" s="424">
        <f t="shared" si="74"/>
        <v>0</v>
      </c>
      <c r="Z99" s="415"/>
      <c r="AA99" s="414"/>
      <c r="AB99" s="424">
        <f t="shared" si="75"/>
        <v>0</v>
      </c>
      <c r="AC99" s="415"/>
      <c r="AD99" s="414"/>
      <c r="AE99" s="424">
        <f t="shared" si="76"/>
        <v>0</v>
      </c>
      <c r="AF99" s="415"/>
      <c r="AG99" s="431">
        <f t="shared" si="77"/>
        <v>0</v>
      </c>
      <c r="AH99" s="432">
        <f t="shared" si="77"/>
        <v>0</v>
      </c>
      <c r="AI99" s="682">
        <f t="shared" si="77"/>
        <v>0</v>
      </c>
      <c r="AJ99"/>
      <c r="AK99"/>
      <c r="AL99"/>
    </row>
    <row r="100" spans="1:38" s="413" customFormat="1" ht="17.25" customHeight="1">
      <c r="A100" s="1365"/>
      <c r="B100" s="1366"/>
      <c r="C100" s="414"/>
      <c r="D100" s="424">
        <f t="shared" si="67"/>
        <v>0</v>
      </c>
      <c r="E100" s="415"/>
      <c r="F100" s="414"/>
      <c r="G100" s="424">
        <f t="shared" si="68"/>
        <v>0</v>
      </c>
      <c r="H100" s="415"/>
      <c r="I100" s="414"/>
      <c r="J100" s="424">
        <f t="shared" si="69"/>
        <v>0</v>
      </c>
      <c r="K100" s="415"/>
      <c r="L100" s="414"/>
      <c r="M100" s="424">
        <f t="shared" si="70"/>
        <v>0</v>
      </c>
      <c r="N100" s="415"/>
      <c r="O100" s="414"/>
      <c r="P100" s="424">
        <f t="shared" si="71"/>
        <v>0</v>
      </c>
      <c r="Q100" s="415"/>
      <c r="R100" s="414"/>
      <c r="S100" s="424">
        <f t="shared" si="72"/>
        <v>0</v>
      </c>
      <c r="T100" s="415"/>
      <c r="U100" s="414"/>
      <c r="V100" s="424">
        <f t="shared" si="73"/>
        <v>0</v>
      </c>
      <c r="W100" s="415"/>
      <c r="X100" s="414"/>
      <c r="Y100" s="424">
        <f t="shared" si="74"/>
        <v>0</v>
      </c>
      <c r="Z100" s="415"/>
      <c r="AA100" s="414"/>
      <c r="AB100" s="424">
        <f t="shared" si="75"/>
        <v>0</v>
      </c>
      <c r="AC100" s="415"/>
      <c r="AD100" s="414"/>
      <c r="AE100" s="424">
        <f t="shared" si="76"/>
        <v>0</v>
      </c>
      <c r="AF100" s="415"/>
      <c r="AG100" s="431">
        <f t="shared" si="77"/>
        <v>0</v>
      </c>
      <c r="AH100" s="432">
        <f t="shared" si="77"/>
        <v>0</v>
      </c>
      <c r="AI100" s="682">
        <f t="shared" si="77"/>
        <v>0</v>
      </c>
    </row>
    <row r="101" spans="1:38" s="413" customFormat="1" ht="17.25" customHeight="1">
      <c r="A101" s="1365"/>
      <c r="B101" s="1366"/>
      <c r="C101" s="414"/>
      <c r="D101" s="424">
        <f t="shared" si="67"/>
        <v>0</v>
      </c>
      <c r="E101" s="415"/>
      <c r="F101" s="414"/>
      <c r="G101" s="424">
        <f t="shared" si="68"/>
        <v>0</v>
      </c>
      <c r="H101" s="415"/>
      <c r="I101" s="414"/>
      <c r="J101" s="424">
        <f t="shared" si="69"/>
        <v>0</v>
      </c>
      <c r="K101" s="415"/>
      <c r="L101" s="414"/>
      <c r="M101" s="424">
        <f t="shared" si="70"/>
        <v>0</v>
      </c>
      <c r="N101" s="415"/>
      <c r="O101" s="414"/>
      <c r="P101" s="424">
        <f t="shared" si="71"/>
        <v>0</v>
      </c>
      <c r="Q101" s="415"/>
      <c r="R101" s="414"/>
      <c r="S101" s="424">
        <f t="shared" si="72"/>
        <v>0</v>
      </c>
      <c r="T101" s="415"/>
      <c r="U101" s="414"/>
      <c r="V101" s="424">
        <f t="shared" si="73"/>
        <v>0</v>
      </c>
      <c r="W101" s="415"/>
      <c r="X101" s="414"/>
      <c r="Y101" s="424">
        <f t="shared" si="74"/>
        <v>0</v>
      </c>
      <c r="Z101" s="415"/>
      <c r="AA101" s="414"/>
      <c r="AB101" s="424">
        <f t="shared" si="75"/>
        <v>0</v>
      </c>
      <c r="AC101" s="415"/>
      <c r="AD101" s="414"/>
      <c r="AE101" s="424">
        <f t="shared" si="76"/>
        <v>0</v>
      </c>
      <c r="AF101" s="415"/>
      <c r="AG101" s="431">
        <f t="shared" si="77"/>
        <v>0</v>
      </c>
      <c r="AH101" s="432">
        <f t="shared" si="77"/>
        <v>0</v>
      </c>
      <c r="AI101" s="682">
        <f t="shared" si="77"/>
        <v>0</v>
      </c>
    </row>
    <row r="102" spans="1:38" s="413" customFormat="1" ht="17.25" customHeight="1">
      <c r="A102" s="1365"/>
      <c r="B102" s="1366"/>
      <c r="C102" s="414"/>
      <c r="D102" s="424">
        <f t="shared" si="67"/>
        <v>0</v>
      </c>
      <c r="E102" s="415"/>
      <c r="F102" s="414"/>
      <c r="G102" s="424">
        <f t="shared" si="68"/>
        <v>0</v>
      </c>
      <c r="H102" s="415"/>
      <c r="I102" s="414"/>
      <c r="J102" s="424">
        <f t="shared" si="69"/>
        <v>0</v>
      </c>
      <c r="K102" s="415"/>
      <c r="L102" s="414"/>
      <c r="M102" s="424">
        <f t="shared" si="70"/>
        <v>0</v>
      </c>
      <c r="N102" s="415"/>
      <c r="O102" s="414"/>
      <c r="P102" s="424">
        <f t="shared" si="71"/>
        <v>0</v>
      </c>
      <c r="Q102" s="415"/>
      <c r="R102" s="414"/>
      <c r="S102" s="424">
        <f t="shared" si="72"/>
        <v>0</v>
      </c>
      <c r="T102" s="415"/>
      <c r="U102" s="414"/>
      <c r="V102" s="424">
        <f t="shared" si="73"/>
        <v>0</v>
      </c>
      <c r="W102" s="415"/>
      <c r="X102" s="414"/>
      <c r="Y102" s="424">
        <f t="shared" si="74"/>
        <v>0</v>
      </c>
      <c r="Z102" s="415"/>
      <c r="AA102" s="414"/>
      <c r="AB102" s="424">
        <f t="shared" si="75"/>
        <v>0</v>
      </c>
      <c r="AC102" s="415"/>
      <c r="AD102" s="414"/>
      <c r="AE102" s="424">
        <f t="shared" si="76"/>
        <v>0</v>
      </c>
      <c r="AF102" s="415"/>
      <c r="AG102" s="431">
        <f t="shared" si="77"/>
        <v>0</v>
      </c>
      <c r="AH102" s="432">
        <f t="shared" si="77"/>
        <v>0</v>
      </c>
      <c r="AI102" s="682">
        <f t="shared" si="77"/>
        <v>0</v>
      </c>
    </row>
    <row r="103" spans="1:38" s="413" customFormat="1" ht="15" customHeight="1">
      <c r="A103" s="1365"/>
      <c r="B103" s="1366"/>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71" t="s">
        <v>366</v>
      </c>
      <c r="B104" s="1372"/>
      <c r="C104" s="427">
        <f>ROUND(SUM(C96:C102),0)</f>
        <v>0</v>
      </c>
      <c r="D104" s="424">
        <f t="shared" ref="D104:AF104" si="78">ROUND(SUM(D96:D102),0)</f>
        <v>0</v>
      </c>
      <c r="E104" s="428">
        <f t="shared" si="78"/>
        <v>0</v>
      </c>
      <c r="F104" s="427">
        <f t="shared" si="78"/>
        <v>0</v>
      </c>
      <c r="G104" s="424">
        <f t="shared" si="78"/>
        <v>0</v>
      </c>
      <c r="H104" s="428">
        <f t="shared" si="78"/>
        <v>0</v>
      </c>
      <c r="I104" s="427">
        <f t="shared" si="78"/>
        <v>0</v>
      </c>
      <c r="J104" s="424">
        <f t="shared" si="78"/>
        <v>0</v>
      </c>
      <c r="K104" s="428">
        <f t="shared" si="78"/>
        <v>0</v>
      </c>
      <c r="L104" s="427">
        <f t="shared" si="78"/>
        <v>0</v>
      </c>
      <c r="M104" s="424">
        <f t="shared" si="78"/>
        <v>0</v>
      </c>
      <c r="N104" s="428">
        <f t="shared" si="78"/>
        <v>0</v>
      </c>
      <c r="O104" s="427">
        <f t="shared" si="78"/>
        <v>0</v>
      </c>
      <c r="P104" s="424">
        <f t="shared" si="78"/>
        <v>0</v>
      </c>
      <c r="Q104" s="428">
        <f t="shared" si="78"/>
        <v>0</v>
      </c>
      <c r="R104" s="427">
        <f t="shared" si="78"/>
        <v>0</v>
      </c>
      <c r="S104" s="424">
        <f t="shared" si="78"/>
        <v>0</v>
      </c>
      <c r="T104" s="428">
        <f t="shared" si="78"/>
        <v>0</v>
      </c>
      <c r="U104" s="427">
        <f t="shared" si="78"/>
        <v>0</v>
      </c>
      <c r="V104" s="424">
        <f t="shared" si="78"/>
        <v>0</v>
      </c>
      <c r="W104" s="428">
        <f t="shared" si="78"/>
        <v>0</v>
      </c>
      <c r="X104" s="427">
        <f t="shared" si="78"/>
        <v>0</v>
      </c>
      <c r="Y104" s="424">
        <f t="shared" si="78"/>
        <v>0</v>
      </c>
      <c r="Z104" s="428">
        <f t="shared" si="78"/>
        <v>0</v>
      </c>
      <c r="AA104" s="427">
        <f t="shared" si="78"/>
        <v>0</v>
      </c>
      <c r="AB104" s="424">
        <f t="shared" si="78"/>
        <v>0</v>
      </c>
      <c r="AC104" s="428">
        <f t="shared" si="78"/>
        <v>0</v>
      </c>
      <c r="AD104" s="427">
        <f t="shared" si="78"/>
        <v>0</v>
      </c>
      <c r="AE104" s="424">
        <f t="shared" si="78"/>
        <v>0</v>
      </c>
      <c r="AF104" s="428">
        <f t="shared" si="78"/>
        <v>0</v>
      </c>
      <c r="AG104" s="431">
        <f t="shared" ref="AG104" si="79">SUM(AG96:AG102)</f>
        <v>0</v>
      </c>
      <c r="AH104" s="432">
        <f>SUM(AH96:AH102)</f>
        <v>0</v>
      </c>
      <c r="AI104" s="433">
        <f t="shared" ref="AI104" si="80">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367</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(6)'!A72</f>
        <v>Template last modified</v>
      </c>
      <c r="AI106" s="684">
        <f>'Summary (6)'!C72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s="290" customFormat="1" ht="15.75">
      <c r="A120" s="602" t="s">
        <v>269</v>
      </c>
      <c r="B120" s="602"/>
      <c r="C120" s="688">
        <f>'Summary (6)'!E87</f>
        <v>1</v>
      </c>
      <c r="D120" s="688">
        <f>'Summary (6)'!F87</f>
        <v>1</v>
      </c>
      <c r="E120" s="688">
        <f>'Summary (6)'!G87</f>
        <v>1</v>
      </c>
      <c r="F120" s="688">
        <f>'Summary (6)'!H87</f>
        <v>2</v>
      </c>
      <c r="G120" s="688">
        <f>'Summary (6)'!I87</f>
        <v>2</v>
      </c>
      <c r="H120" s="688">
        <f>'Summary (6)'!J87</f>
        <v>2</v>
      </c>
      <c r="I120" s="688">
        <f>'Summary (6)'!K87</f>
        <v>3</v>
      </c>
      <c r="J120" s="688">
        <f>'Summary (6)'!L87</f>
        <v>3</v>
      </c>
      <c r="K120" s="688">
        <f>'Summary (6)'!M87</f>
        <v>3</v>
      </c>
      <c r="L120" s="688">
        <f>'Summary (6)'!N87</f>
        <v>4</v>
      </c>
      <c r="M120" s="688">
        <f>'Summary (6)'!O87</f>
        <v>4</v>
      </c>
      <c r="N120" s="688">
        <f>'Summary (6)'!P87</f>
        <v>4</v>
      </c>
      <c r="O120" s="688">
        <f>'Summary (6)'!Q87</f>
        <v>5</v>
      </c>
      <c r="P120" s="688">
        <f>'Summary (6)'!R87</f>
        <v>5</v>
      </c>
      <c r="Q120" s="688">
        <f>'Summary (6)'!S87</f>
        <v>5</v>
      </c>
      <c r="R120" s="688">
        <f>'Summary (6)'!T87</f>
        <v>6</v>
      </c>
      <c r="S120" s="688">
        <f>'Summary (6)'!U87</f>
        <v>6</v>
      </c>
      <c r="T120" s="688">
        <f>'Summary (6)'!V87</f>
        <v>6</v>
      </c>
      <c r="U120" s="688">
        <f>'Summary (6)'!W87</f>
        <v>7</v>
      </c>
      <c r="V120" s="688">
        <f>'Summary (6)'!X87</f>
        <v>7</v>
      </c>
      <c r="W120" s="688">
        <f>'Summary (6)'!Y87</f>
        <v>7</v>
      </c>
      <c r="X120" s="688">
        <f>'Summary (6)'!Z87</f>
        <v>8</v>
      </c>
      <c r="Y120" s="688">
        <f>'Summary (6)'!AA87</f>
        <v>8</v>
      </c>
      <c r="Z120" s="688">
        <f>'Summary (6)'!AB87</f>
        <v>8</v>
      </c>
      <c r="AA120" s="688">
        <f>'Summary (6)'!AC87</f>
        <v>9</v>
      </c>
      <c r="AB120" s="688">
        <f>'Summary (6)'!AD87</f>
        <v>9</v>
      </c>
      <c r="AC120" s="688">
        <f>'Summary (6)'!AE87</f>
        <v>9</v>
      </c>
      <c r="AD120" s="688">
        <f>'Summary (6)'!AF87</f>
        <v>10</v>
      </c>
      <c r="AE120" s="688">
        <f>'Summary (6)'!AG87</f>
        <v>10</v>
      </c>
      <c r="AF120" s="688">
        <f>'Summary (6)'!AH87</f>
        <v>10</v>
      </c>
      <c r="AG120" s="688">
        <f>AE120</f>
        <v>10</v>
      </c>
      <c r="AH120" s="688">
        <f>AF120</f>
        <v>10</v>
      </c>
      <c r="AI120" s="688">
        <f>AG120</f>
        <v>10</v>
      </c>
    </row>
    <row r="121" spans="1:35" s="596" customFormat="1" ht="15.75">
      <c r="A121" s="603" t="s">
        <v>270</v>
      </c>
      <c r="B121" s="603"/>
      <c r="C121" s="689">
        <f>'Summary (6)'!E88</f>
        <v>45323</v>
      </c>
      <c r="D121" s="689">
        <f>'Summary (6)'!F88</f>
        <v>45323</v>
      </c>
      <c r="E121" s="689">
        <f>'Summary (6)'!G88</f>
        <v>45323</v>
      </c>
      <c r="F121" s="689">
        <f>'Summary (6)'!H88</f>
        <v>45689</v>
      </c>
      <c r="G121" s="689">
        <f>'Summary (6)'!I88</f>
        <v>45689</v>
      </c>
      <c r="H121" s="689">
        <f>'Summary (6)'!J88</f>
        <v>45689</v>
      </c>
      <c r="I121" s="689">
        <f>'Summary (6)'!K88</f>
        <v>46054</v>
      </c>
      <c r="J121" s="689">
        <f>'Summary (6)'!L88</f>
        <v>46054</v>
      </c>
      <c r="K121" s="689">
        <f>'Summary (6)'!M88</f>
        <v>46054</v>
      </c>
      <c r="L121" s="689">
        <f>'Summary (6)'!N88</f>
        <v>46419</v>
      </c>
      <c r="M121" s="689">
        <f>'Summary (6)'!O88</f>
        <v>46419</v>
      </c>
      <c r="N121" s="689">
        <f>'Summary (6)'!P88</f>
        <v>46419</v>
      </c>
      <c r="O121" s="689">
        <f>'Summary (6)'!Q88</f>
        <v>46784</v>
      </c>
      <c r="P121" s="689">
        <f>'Summary (6)'!R88</f>
        <v>46784</v>
      </c>
      <c r="Q121" s="689">
        <f>'Summary (6)'!S88</f>
        <v>46784</v>
      </c>
      <c r="R121" s="689">
        <f>'Summary (6)'!T88</f>
        <v>47150</v>
      </c>
      <c r="S121" s="689">
        <f>'Summary (6)'!U88</f>
        <v>47150</v>
      </c>
      <c r="T121" s="689">
        <f>'Summary (6)'!V88</f>
        <v>47150</v>
      </c>
      <c r="U121" s="689">
        <f>'Summary (6)'!W88</f>
        <v>47515</v>
      </c>
      <c r="V121" s="689">
        <f>'Summary (6)'!X88</f>
        <v>47515</v>
      </c>
      <c r="W121" s="689">
        <f>'Summary (6)'!Y88</f>
        <v>47515</v>
      </c>
      <c r="X121" s="689">
        <f>'Summary (6)'!Z88</f>
        <v>47880</v>
      </c>
      <c r="Y121" s="689">
        <f>'Summary (6)'!AA88</f>
        <v>47880</v>
      </c>
      <c r="Z121" s="689">
        <f>'Summary (6)'!AB88</f>
        <v>47880</v>
      </c>
      <c r="AA121" s="689">
        <f>'Summary (6)'!AC88</f>
        <v>48245</v>
      </c>
      <c r="AB121" s="689">
        <f>'Summary (6)'!AD88</f>
        <v>48245</v>
      </c>
      <c r="AC121" s="689">
        <f>'Summary (6)'!AE88</f>
        <v>48245</v>
      </c>
      <c r="AD121" s="689">
        <f>'Summary (6)'!AF88</f>
        <v>48611</v>
      </c>
      <c r="AE121" s="689">
        <f>'Summary (6)'!AG88</f>
        <v>48611</v>
      </c>
      <c r="AF121" s="689">
        <f>'Summary (6)'!AH88</f>
        <v>48611</v>
      </c>
      <c r="AG121" s="689">
        <f>'Summary (6)'!AI88</f>
        <v>45323</v>
      </c>
      <c r="AH121" s="689">
        <f>'Summary (6)'!AJ88</f>
        <v>45323</v>
      </c>
      <c r="AI121" s="689">
        <f>'Summary (6)'!AK88</f>
        <v>45323</v>
      </c>
    </row>
    <row r="122" spans="1:35" s="596" customFormat="1" ht="15.75">
      <c r="A122" s="603" t="s">
        <v>271</v>
      </c>
      <c r="B122" s="603"/>
      <c r="C122" s="689">
        <f>'Summary (6)'!E89</f>
        <v>45688</v>
      </c>
      <c r="D122" s="689">
        <f>'Summary (6)'!F89</f>
        <v>45688</v>
      </c>
      <c r="E122" s="689">
        <f>'Summary (6)'!G89</f>
        <v>45688</v>
      </c>
      <c r="F122" s="689">
        <f>'Summary (6)'!H89</f>
        <v>46053</v>
      </c>
      <c r="G122" s="689">
        <f>'Summary (6)'!I89</f>
        <v>46053</v>
      </c>
      <c r="H122" s="689">
        <f>'Summary (6)'!J89</f>
        <v>46053</v>
      </c>
      <c r="I122" s="689">
        <f>'Summary (6)'!K89</f>
        <v>46418</v>
      </c>
      <c r="J122" s="689">
        <f>'Summary (6)'!L89</f>
        <v>46418</v>
      </c>
      <c r="K122" s="689">
        <f>'Summary (6)'!M89</f>
        <v>46418</v>
      </c>
      <c r="L122" s="689">
        <f>'Summary (6)'!N89</f>
        <v>46783</v>
      </c>
      <c r="M122" s="689">
        <f>'Summary (6)'!O89</f>
        <v>46783</v>
      </c>
      <c r="N122" s="689">
        <f>'Summary (6)'!P89</f>
        <v>46783</v>
      </c>
      <c r="O122" s="689">
        <f>'Summary (6)'!Q89</f>
        <v>47149</v>
      </c>
      <c r="P122" s="689">
        <f>'Summary (6)'!R89</f>
        <v>47149</v>
      </c>
      <c r="Q122" s="689">
        <f>'Summary (6)'!S89</f>
        <v>47149</v>
      </c>
      <c r="R122" s="689">
        <f>'Summary (6)'!T89</f>
        <v>47514</v>
      </c>
      <c r="S122" s="689">
        <f>'Summary (6)'!U89</f>
        <v>47514</v>
      </c>
      <c r="T122" s="689">
        <f>'Summary (6)'!V89</f>
        <v>47514</v>
      </c>
      <c r="U122" s="689">
        <f>'Summary (6)'!W89</f>
        <v>47879</v>
      </c>
      <c r="V122" s="689">
        <f>'Summary (6)'!X89</f>
        <v>47879</v>
      </c>
      <c r="W122" s="689">
        <f>'Summary (6)'!Y89</f>
        <v>47879</v>
      </c>
      <c r="X122" s="689">
        <f>'Summary (6)'!Z89</f>
        <v>48244</v>
      </c>
      <c r="Y122" s="689">
        <f>'Summary (6)'!AA89</f>
        <v>48244</v>
      </c>
      <c r="Z122" s="689">
        <f>'Summary (6)'!AB89</f>
        <v>48244</v>
      </c>
      <c r="AA122" s="689">
        <f>'Summary (6)'!AC89</f>
        <v>48610</v>
      </c>
      <c r="AB122" s="689">
        <f>'Summary (6)'!AD89</f>
        <v>48610</v>
      </c>
      <c r="AC122" s="689">
        <f>'Summary (6)'!AE89</f>
        <v>48610</v>
      </c>
      <c r="AD122" s="689">
        <f>'Summary (6)'!AF89</f>
        <v>48975</v>
      </c>
      <c r="AE122" s="689">
        <f>'Summary (6)'!AG89</f>
        <v>48975</v>
      </c>
      <c r="AF122" s="689">
        <f>'Summary (6)'!AH89</f>
        <v>48975</v>
      </c>
      <c r="AG122" s="689">
        <f>'Summary (6)'!AI89</f>
        <v>45688</v>
      </c>
      <c r="AH122" s="689">
        <f>'Summary (6)'!AJ89</f>
        <v>45688</v>
      </c>
      <c r="AI122" s="689">
        <f>'Summary (6)'!AK89</f>
        <v>45688</v>
      </c>
    </row>
    <row r="123" spans="1:35" s="290" customFormat="1" ht="15.75">
      <c r="A123" s="602" t="s">
        <v>259</v>
      </c>
      <c r="B123" s="602"/>
      <c r="C123" s="689">
        <f>'Summary (6)'!E90</f>
        <v>0</v>
      </c>
      <c r="D123" s="689">
        <f>'Summary (6)'!F90</f>
        <v>0</v>
      </c>
      <c r="E123" s="689">
        <f>'Summary (6)'!G90</f>
        <v>0</v>
      </c>
      <c r="F123" s="689">
        <f>'Summary (6)'!H90</f>
        <v>0</v>
      </c>
      <c r="G123" s="689">
        <f>'Summary (6)'!I90</f>
        <v>0</v>
      </c>
      <c r="H123" s="689">
        <f>'Summary (6)'!J90</f>
        <v>0</v>
      </c>
      <c r="I123" s="689">
        <f>'Summary (6)'!K90</f>
        <v>0</v>
      </c>
      <c r="J123" s="689">
        <f>'Summary (6)'!L90</f>
        <v>0</v>
      </c>
      <c r="K123" s="689">
        <f>'Summary (6)'!M90</f>
        <v>0</v>
      </c>
      <c r="L123" s="689">
        <f>'Summary (6)'!N90</f>
        <v>0</v>
      </c>
      <c r="M123" s="689">
        <f>'Summary (6)'!O90</f>
        <v>0</v>
      </c>
      <c r="N123" s="689">
        <f>'Summary (6)'!P90</f>
        <v>0</v>
      </c>
      <c r="O123" s="689">
        <f>'Summary (6)'!Q90</f>
        <v>0</v>
      </c>
      <c r="P123" s="689">
        <f>'Summary (6)'!R90</f>
        <v>0</v>
      </c>
      <c r="Q123" s="689">
        <f>'Summary (6)'!S90</f>
        <v>0</v>
      </c>
      <c r="R123" s="689">
        <f>'Summary (6)'!T90</f>
        <v>0</v>
      </c>
      <c r="S123" s="689">
        <f>'Summary (6)'!U90</f>
        <v>0</v>
      </c>
      <c r="T123" s="689">
        <f>'Summary (6)'!V90</f>
        <v>0</v>
      </c>
      <c r="U123" s="689">
        <f>'Summary (6)'!W90</f>
        <v>0</v>
      </c>
      <c r="V123" s="689">
        <f>'Summary (6)'!X90</f>
        <v>0</v>
      </c>
      <c r="W123" s="689">
        <f>'Summary (6)'!Y90</f>
        <v>0</v>
      </c>
      <c r="X123" s="689">
        <f>'Summary (6)'!Z90</f>
        <v>0</v>
      </c>
      <c r="Y123" s="689">
        <f>'Summary (6)'!AA90</f>
        <v>0</v>
      </c>
      <c r="Z123" s="689">
        <f>'Summary (6)'!AB90</f>
        <v>0</v>
      </c>
      <c r="AA123" s="689">
        <f>'Summary (6)'!AC90</f>
        <v>0</v>
      </c>
      <c r="AB123" s="689">
        <f>'Summary (6)'!AD90</f>
        <v>0</v>
      </c>
      <c r="AC123" s="689">
        <f>'Summary (6)'!AE90</f>
        <v>0</v>
      </c>
      <c r="AD123" s="689">
        <f>'Summary (6)'!AF90</f>
        <v>0</v>
      </c>
      <c r="AE123" s="689">
        <f>'Summary (6)'!AG90</f>
        <v>0</v>
      </c>
      <c r="AF123" s="689">
        <f>'Summary (6)'!AH90</f>
        <v>0</v>
      </c>
      <c r="AG123" s="689">
        <f>'Summary (6)'!AI90</f>
        <v>0</v>
      </c>
      <c r="AH123" s="689">
        <f>'Summary (6)'!AJ90</f>
        <v>0</v>
      </c>
      <c r="AI123" s="689">
        <f>'Summary (6)'!AK90</f>
        <v>0</v>
      </c>
    </row>
    <row r="124" spans="1:35" s="290" customFormat="1" ht="15.75">
      <c r="A124" s="604" t="s">
        <v>272</v>
      </c>
      <c r="B124" s="604"/>
      <c r="C124" s="690">
        <f>'Summary (6)'!E91</f>
        <v>0</v>
      </c>
      <c r="D124" s="690">
        <f>'Summary (6)'!F91</f>
        <v>0</v>
      </c>
      <c r="E124" s="690">
        <f>'Summary (6)'!G91</f>
        <v>0</v>
      </c>
      <c r="F124" s="690">
        <f>'Summary (6)'!H91</f>
        <v>0</v>
      </c>
      <c r="G124" s="690">
        <f>'Summary (6)'!I91</f>
        <v>0</v>
      </c>
      <c r="H124" s="690">
        <f>'Summary (6)'!J91</f>
        <v>0</v>
      </c>
      <c r="I124" s="690">
        <f>'Summary (6)'!K91</f>
        <v>0</v>
      </c>
      <c r="J124" s="690">
        <f>'Summary (6)'!L91</f>
        <v>0</v>
      </c>
      <c r="K124" s="690">
        <f>'Summary (6)'!M91</f>
        <v>0</v>
      </c>
      <c r="L124" s="690">
        <f>'Summary (6)'!N91</f>
        <v>0</v>
      </c>
      <c r="M124" s="690">
        <f>'Summary (6)'!O91</f>
        <v>0</v>
      </c>
      <c r="N124" s="690">
        <f>'Summary (6)'!P91</f>
        <v>0</v>
      </c>
      <c r="O124" s="690">
        <f>'Summary (6)'!Q91</f>
        <v>0</v>
      </c>
      <c r="P124" s="690">
        <f>'Summary (6)'!R91</f>
        <v>0</v>
      </c>
      <c r="Q124" s="690">
        <f>'Summary (6)'!S91</f>
        <v>0</v>
      </c>
      <c r="R124" s="690">
        <f>'Summary (6)'!T91</f>
        <v>0</v>
      </c>
      <c r="S124" s="690">
        <f>'Summary (6)'!U91</f>
        <v>0</v>
      </c>
      <c r="T124" s="690">
        <f>'Summary (6)'!V91</f>
        <v>0</v>
      </c>
      <c r="U124" s="690">
        <f>'Summary (6)'!W91</f>
        <v>0</v>
      </c>
      <c r="V124" s="690">
        <f>'Summary (6)'!X91</f>
        <v>0</v>
      </c>
      <c r="W124" s="690">
        <f>'Summary (6)'!Y91</f>
        <v>0</v>
      </c>
      <c r="X124" s="690">
        <f>'Summary (6)'!Z91</f>
        <v>0</v>
      </c>
      <c r="Y124" s="690">
        <f>'Summary (6)'!AA91</f>
        <v>0</v>
      </c>
      <c r="Z124" s="690">
        <f>'Summary (6)'!AB91</f>
        <v>0</v>
      </c>
      <c r="AA124" s="690">
        <f>'Summary (6)'!AC91</f>
        <v>0</v>
      </c>
      <c r="AB124" s="690">
        <f>'Summary (6)'!AD91</f>
        <v>0</v>
      </c>
      <c r="AC124" s="690">
        <f>'Summary (6)'!AE91</f>
        <v>0</v>
      </c>
      <c r="AD124" s="690">
        <f>'Summary (6)'!AF91</f>
        <v>0</v>
      </c>
      <c r="AE124" s="690">
        <f>'Summary (6)'!AG91</f>
        <v>0</v>
      </c>
      <c r="AF124" s="690">
        <f>'Summary (6)'!AH91</f>
        <v>0</v>
      </c>
    </row>
    <row r="125" spans="1:35" s="641" customFormat="1">
      <c r="A125" s="640" t="s">
        <v>368</v>
      </c>
      <c r="B125" s="640"/>
      <c r="C125" s="642">
        <f>'Summary (6)'!E26</f>
        <v>0</v>
      </c>
      <c r="D125" s="642">
        <f>'Summary (6)'!F26</f>
        <v>0</v>
      </c>
      <c r="E125" s="642">
        <f>'Summary (6)'!G26</f>
        <v>0</v>
      </c>
      <c r="F125" s="642">
        <f>'Summary (6)'!H26</f>
        <v>0</v>
      </c>
      <c r="G125" s="642">
        <f>'Summary (6)'!I26</f>
        <v>0</v>
      </c>
      <c r="H125" s="642">
        <f>'Summary (6)'!J26</f>
        <v>0</v>
      </c>
      <c r="I125" s="642">
        <f>'Summary (6)'!K26</f>
        <v>0</v>
      </c>
      <c r="J125" s="642">
        <f>'Summary (6)'!L26</f>
        <v>0</v>
      </c>
      <c r="K125" s="642">
        <f>'Summary (6)'!M26</f>
        <v>0</v>
      </c>
      <c r="L125" s="642">
        <f>'Summary (6)'!N26</f>
        <v>0</v>
      </c>
      <c r="M125" s="642">
        <f>'Summary (6)'!O26</f>
        <v>0</v>
      </c>
      <c r="N125" s="642">
        <f>'Summary (6)'!P26</f>
        <v>0</v>
      </c>
      <c r="O125" s="642">
        <f>'Summary (6)'!Q26</f>
        <v>0</v>
      </c>
      <c r="P125" s="642">
        <f>'Summary (6)'!R26</f>
        <v>0</v>
      </c>
      <c r="Q125" s="642">
        <f>'Summary (6)'!S26</f>
        <v>0</v>
      </c>
      <c r="R125" s="642">
        <f>'Summary (6)'!T26</f>
        <v>0</v>
      </c>
      <c r="S125" s="642">
        <f>'Summary (6)'!U26</f>
        <v>0</v>
      </c>
      <c r="T125" s="642">
        <f>'Summary (6)'!V26</f>
        <v>0</v>
      </c>
      <c r="U125" s="642">
        <f>'Summary (6)'!W26</f>
        <v>0</v>
      </c>
      <c r="V125" s="642">
        <f>'Summary (6)'!X26</f>
        <v>0</v>
      </c>
      <c r="W125" s="642">
        <f>'Summary (6)'!Y26</f>
        <v>0</v>
      </c>
      <c r="X125" s="642">
        <f>'Summary (6)'!Z26</f>
        <v>0</v>
      </c>
      <c r="Y125" s="642">
        <f>'Summary (6)'!AA26</f>
        <v>0</v>
      </c>
      <c r="Z125" s="642">
        <f>'Summary (6)'!AB26</f>
        <v>0</v>
      </c>
      <c r="AA125" s="642">
        <f>'Summary (6)'!AC26</f>
        <v>0</v>
      </c>
      <c r="AB125" s="642">
        <f>'Summary (6)'!AD26</f>
        <v>0</v>
      </c>
      <c r="AC125" s="642">
        <f>'Summary (6)'!AE26</f>
        <v>0</v>
      </c>
      <c r="AD125" s="642">
        <f>'Summary (6)'!AF26</f>
        <v>0</v>
      </c>
      <c r="AE125" s="642">
        <f>'Summary (6)'!AG26</f>
        <v>0</v>
      </c>
      <c r="AF125" s="642">
        <f>'Summary (6)'!AH26</f>
        <v>0</v>
      </c>
      <c r="AG125" s="639"/>
      <c r="AH125" s="639"/>
      <c r="AI125" s="639"/>
    </row>
  </sheetData>
  <sheetProtection formatCells="0" formatColumns="0" formatRows="0" insertHyperlinks="0" sort="0" autoFilter="0" pivotTables="0"/>
  <mergeCells count="111">
    <mergeCell ref="R8:T8"/>
    <mergeCell ref="U8:W8"/>
    <mergeCell ref="X8:Z8"/>
    <mergeCell ref="AA8:AC8"/>
    <mergeCell ref="AD8:AF8"/>
    <mergeCell ref="C8:E8"/>
    <mergeCell ref="F8:H8"/>
    <mergeCell ref="I8:K8"/>
    <mergeCell ref="L8:N8"/>
    <mergeCell ref="O8:Q8"/>
    <mergeCell ref="A76:B76"/>
    <mergeCell ref="A77:B77"/>
    <mergeCell ref="A78:B78"/>
    <mergeCell ref="A79:B79"/>
    <mergeCell ref="A80:B80"/>
    <mergeCell ref="A71:B71"/>
    <mergeCell ref="A72:B72"/>
    <mergeCell ref="A73:B73"/>
    <mergeCell ref="A74:B74"/>
    <mergeCell ref="A75:B75"/>
    <mergeCell ref="A81:B81"/>
    <mergeCell ref="A100:B100"/>
    <mergeCell ref="A87:B87"/>
    <mergeCell ref="A88:B88"/>
    <mergeCell ref="A89:B89"/>
    <mergeCell ref="A90:B90"/>
    <mergeCell ref="A91:B91"/>
    <mergeCell ref="A82:B82"/>
    <mergeCell ref="A83:B83"/>
    <mergeCell ref="A84:B84"/>
    <mergeCell ref="A85:B85"/>
    <mergeCell ref="A86:B86"/>
    <mergeCell ref="A101:B101"/>
    <mergeCell ref="A102:B102"/>
    <mergeCell ref="A103:B103"/>
    <mergeCell ref="A104:B104"/>
    <mergeCell ref="A92:B92"/>
    <mergeCell ref="A96:B96"/>
    <mergeCell ref="A97:B97"/>
    <mergeCell ref="A98:B98"/>
    <mergeCell ref="A99:B99"/>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6:B26"/>
    <mergeCell ref="A27:B27"/>
    <mergeCell ref="A18:B18"/>
    <mergeCell ref="A19:B19"/>
    <mergeCell ref="A20:B20"/>
    <mergeCell ref="A21:B21"/>
    <mergeCell ref="A22:B2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s>
  <conditionalFormatting sqref="C14:AF23 C26:AF81">
    <cfRule type="expression" dxfId="272" priority="3">
      <formula>$A14=""</formula>
    </cfRule>
  </conditionalFormatting>
  <conditionalFormatting sqref="C14:AF106">
    <cfRule type="expression" dxfId="271" priority="2">
      <formula>C$123&gt;C$122</formula>
    </cfRule>
  </conditionalFormatting>
  <conditionalFormatting sqref="C24:AF24">
    <cfRule type="expression" dxfId="270" priority="349">
      <formula>#REF!=""</formula>
    </cfRule>
  </conditionalFormatting>
  <conditionalFormatting sqref="C25:AF25">
    <cfRule type="expression" dxfId="269" priority="348">
      <formula>$A24=""</formula>
    </cfRule>
  </conditionalFormatting>
  <conditionalFormatting sqref="C82:AF102">
    <cfRule type="expression" dxfId="268"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267" priority="16">
      <formula>LEN(TRIM(E14))=0</formula>
    </cfRule>
  </conditionalFormatting>
  <conditionalFormatting sqref="F91">
    <cfRule type="containsBlanks" dxfId="266" priority="12">
      <formula>LEN(TRIM(F91))=0</formula>
    </cfRule>
  </conditionalFormatting>
  <conditionalFormatting sqref="I91">
    <cfRule type="containsBlanks" dxfId="265" priority="11">
      <formula>LEN(TRIM(I91))=0</formula>
    </cfRule>
  </conditionalFormatting>
  <conditionalFormatting sqref="L91">
    <cfRule type="containsBlanks" dxfId="264" priority="10">
      <formula>LEN(TRIM(L91))=0</formula>
    </cfRule>
  </conditionalFormatting>
  <conditionalFormatting sqref="O91">
    <cfRule type="containsBlanks" dxfId="263" priority="9">
      <formula>LEN(TRIM(O91))=0</formula>
    </cfRule>
  </conditionalFormatting>
  <conditionalFormatting sqref="R91">
    <cfRule type="containsBlanks" dxfId="262" priority="8">
      <formula>LEN(TRIM(R91))=0</formula>
    </cfRule>
  </conditionalFormatting>
  <conditionalFormatting sqref="U91">
    <cfRule type="containsBlanks" dxfId="261" priority="7">
      <formula>LEN(TRIM(U91))=0</formula>
    </cfRule>
  </conditionalFormatting>
  <conditionalFormatting sqref="X91">
    <cfRule type="containsBlanks" dxfId="260" priority="6">
      <formula>LEN(TRIM(X91))=0</formula>
    </cfRule>
  </conditionalFormatting>
  <conditionalFormatting sqref="AA91">
    <cfRule type="containsBlanks" dxfId="259" priority="5">
      <formula>LEN(TRIM(AA91))=0</formula>
    </cfRule>
  </conditionalFormatting>
  <conditionalFormatting sqref="AD91">
    <cfRule type="containsBlanks" dxfId="258" priority="4">
      <formula>LEN(TRIM(AD91))=0</formula>
    </cfRule>
  </conditionalFormatting>
  <dataValidations disablePrompts="1" count="1">
    <dataValidation type="whole" allowBlank="1" showInputMessage="1" showErrorMessage="1" sqref="AC57:AC66 Z57:Z66 W57:W66 T57:T66 Q57:Q66 N57:N66 K57:K66 H57:H66 E57:E66 AF57:AF66" xr:uid="{812F562B-15B9-4463-B294-804B4374C8BD}">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69CECBC-0E38-4FC8-B167-8F41309953A7}">
            <xm:f>C$120&gt;'+ Summary (1)'!$D$6</xm:f>
            <x14:dxf>
              <fill>
                <patternFill>
                  <bgColor theme="0" tint="-0.499984740745262"/>
                </patternFill>
              </fill>
            </x14:dxf>
          </x14:cfRule>
          <xm:sqref>C9:AF106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pageSetUpPr fitToPage="1"/>
  </sheetPr>
  <dimension ref="A1:J208"/>
  <sheetViews>
    <sheetView showZeros="0" zoomScale="115" zoomScaleNormal="115" workbookViewId="0">
      <pane ySplit="2" topLeftCell="A3"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6" customWidth="1"/>
    <col min="8" max="8" width="20.5703125" style="916" customWidth="1"/>
    <col min="9" max="9" width="20.5703125" style="8" customWidth="1"/>
    <col min="10" max="10" width="19.7109375" style="8" customWidth="1"/>
    <col min="11" max="16384" width="10.85546875" style="8"/>
  </cols>
  <sheetData>
    <row r="1" spans="1:10" ht="13.5" thickBot="1">
      <c r="A1" s="9" t="s">
        <v>369</v>
      </c>
      <c r="B1" s="1425" t="s">
        <v>370</v>
      </c>
      <c r="C1" s="1425"/>
      <c r="I1" s="895" t="s">
        <v>371</v>
      </c>
      <c r="J1" s="896" t="s">
        <v>372</v>
      </c>
    </row>
    <row r="2" spans="1:10" ht="27.75" customHeight="1" thickBot="1">
      <c r="A2" s="278">
        <f>'Summary (6)'!B12</f>
        <v>0</v>
      </c>
      <c r="B2" s="1423"/>
      <c r="C2" s="1424"/>
      <c r="D2" s="875"/>
      <c r="F2" s="248"/>
      <c r="I2" s="897" t="str">
        <f>IFERROR(VLOOKUP(B2,'Dropdown Lists'!F:G,2,FALSE), "auto-populate")</f>
        <v>auto-populate</v>
      </c>
      <c r="J2" s="898" t="str">
        <f>IFERROR(VLOOKUP(B2,'Dropdown Lists'!F:H,3,FALSE),"auto-populate")</f>
        <v>auto-populate</v>
      </c>
    </row>
    <row r="3" spans="1:10" s="4" customFormat="1" ht="38.25">
      <c r="A3" s="252" t="s">
        <v>373</v>
      </c>
      <c r="B3" s="253" t="s">
        <v>338</v>
      </c>
      <c r="C3" s="254" t="s">
        <v>339</v>
      </c>
      <c r="D3" s="253" t="s">
        <v>374</v>
      </c>
      <c r="E3" s="253" t="s">
        <v>375</v>
      </c>
      <c r="F3" s="872" t="s">
        <v>376</v>
      </c>
      <c r="G3" s="917"/>
      <c r="H3" s="917"/>
      <c r="I3" s="14"/>
    </row>
    <row r="4" spans="1:10">
      <c r="A4" s="842">
        <f>'Salary Detail (6)'!A14</f>
        <v>0</v>
      </c>
      <c r="B4" s="6" t="e">
        <f t="array" ref="B4">INDEX('Salary Detail (6)'!$C14:$BT14,0,MATCH(1,('Salary Detail (6)'!$C$13:$BT$13='Budget Narrative (6)'!$B$3)*('Salary Detail (6)'!$C$74:$BT$74='Budget Narrative (6)'!$I$2),0))</f>
        <v>#N/A</v>
      </c>
      <c r="C4" s="235" t="e">
        <f t="array" ref="C4">INDEX('Salary Detail (6)'!$C14:$BT14,0,MATCH(1,('Salary Detail (6)'!$C$12:$BT$12="New")*('Salary Detail (6)'!$C$74:$BT$74='Budget Narrative (6)'!$I$2),0))</f>
        <v>#N/A</v>
      </c>
      <c r="D4" s="862"/>
      <c r="E4" s="862"/>
      <c r="F4" s="873"/>
      <c r="I4" s="7"/>
      <c r="J4" s="14"/>
    </row>
    <row r="5" spans="1:10">
      <c r="A5" s="842">
        <f>'Salary Detail (6)'!A15</f>
        <v>0</v>
      </c>
      <c r="B5" s="6" t="e">
        <f t="array" ref="B5">INDEX('Salary Detail (6)'!$C15:$BT15,0,MATCH(1,('Salary Detail (6)'!$C$13:$BT$13='Budget Narrative (6)'!$B$3)*('Salary Detail (6)'!$C$74:$BT$74='Budget Narrative (6)'!$I$2),0))</f>
        <v>#N/A</v>
      </c>
      <c r="C5" s="235" t="e">
        <f t="array" ref="C5">INDEX('Salary Detail (6)'!$C15:$BT15,0,MATCH(1,('Salary Detail (6)'!$C$12:$BT$12="New")*('Salary Detail (6)'!$C$74:$BT$74='Budget Narrative (6)'!$I$2),0))</f>
        <v>#N/A</v>
      </c>
      <c r="D5" s="862"/>
      <c r="E5" s="10"/>
      <c r="F5" s="873"/>
      <c r="I5" s="249"/>
      <c r="J5" s="14"/>
    </row>
    <row r="6" spans="1:10">
      <c r="A6" s="842">
        <f>'Salary Detail (6)'!A16</f>
        <v>0</v>
      </c>
      <c r="B6" s="6" t="e">
        <f t="array" ref="B6">INDEX('Salary Detail (6)'!$C16:$BT16,0,MATCH(1,('Salary Detail (6)'!$C$13:$BT$13='Budget Narrative (6)'!$B$3)*('Salary Detail (6)'!$C$74:$BT$74='Budget Narrative (6)'!$I$2),0))</f>
        <v>#N/A</v>
      </c>
      <c r="C6" s="235" t="e">
        <f t="array" ref="C6">INDEX('Salary Detail (6)'!$C16:$BT16,0,MATCH(1,('Salary Detail (6)'!$C$12:$BT$12="New")*('Salary Detail (6)'!$C$74:$BT$74='Budget Narrative (6)'!$I$2),0))</f>
        <v>#N/A</v>
      </c>
      <c r="D6" s="862"/>
      <c r="E6" s="10"/>
      <c r="F6" s="873"/>
      <c r="I6" s="250"/>
      <c r="J6" s="14"/>
    </row>
    <row r="7" spans="1:10">
      <c r="A7" s="842">
        <f>'Salary Detail (6)'!A17</f>
        <v>0</v>
      </c>
      <c r="B7" s="6" t="e">
        <f t="array" ref="B7">INDEX('Salary Detail (6)'!$C17:$BT17,0,MATCH(1,('Salary Detail (6)'!$C$13:$BT$13='Budget Narrative (6)'!$B$3)*('Salary Detail (6)'!$C$74:$BT$74='Budget Narrative (6)'!$I$2),0))</f>
        <v>#N/A</v>
      </c>
      <c r="C7" s="235" t="e">
        <f t="array" ref="C7">INDEX('Salary Detail (6)'!$C17:$BT17,0,MATCH(1,('Salary Detail (6)'!$C$12:$BT$12="New")*('Salary Detail (6)'!$C$74:$BT$74='Budget Narrative (6)'!$I$2),0))</f>
        <v>#N/A</v>
      </c>
      <c r="D7" s="862"/>
      <c r="E7" s="10"/>
      <c r="F7" s="873"/>
      <c r="I7" s="7"/>
      <c r="J7" s="14"/>
    </row>
    <row r="8" spans="1:10">
      <c r="A8" s="842">
        <f>'Salary Detail (6)'!A18</f>
        <v>0</v>
      </c>
      <c r="B8" s="6" t="e">
        <f t="array" ref="B8">INDEX('Salary Detail (6)'!$C18:$BT18,0,MATCH(1,('Salary Detail (6)'!$C$13:$BT$13='Budget Narrative (6)'!$B$3)*('Salary Detail (6)'!$C$74:$BT$74='Budget Narrative (6)'!$I$2),0))</f>
        <v>#N/A</v>
      </c>
      <c r="C8" s="235" t="e">
        <f t="array" ref="C8">INDEX('Salary Detail (6)'!$C18:$BT18,0,MATCH(1,('Salary Detail (6)'!$C$12:$BT$12="New")*('Salary Detail (6)'!$C$74:$BT$74='Budget Narrative (6)'!$I$2),0))</f>
        <v>#N/A</v>
      </c>
      <c r="D8" s="862"/>
      <c r="E8" s="10"/>
      <c r="F8" s="873"/>
      <c r="I8" s="7"/>
      <c r="J8" s="14"/>
    </row>
    <row r="9" spans="1:10">
      <c r="A9" s="842">
        <f>'Salary Detail (6)'!A19</f>
        <v>0</v>
      </c>
      <c r="B9" s="6" t="e">
        <f t="array" ref="B9">INDEX('Salary Detail (6)'!$C19:$BT19,0,MATCH(1,('Salary Detail (6)'!$C$13:$BT$13='Budget Narrative (6)'!$B$3)*('Salary Detail (6)'!$C$74:$BT$74='Budget Narrative (6)'!$I$2),0))</f>
        <v>#N/A</v>
      </c>
      <c r="C9" s="235" t="e">
        <f t="array" ref="C9">INDEX('Salary Detail (6)'!$C19:$BT19,0,MATCH(1,('Salary Detail (6)'!$C$12:$BT$12="New")*('Salary Detail (6)'!$C$74:$BT$74='Budget Narrative (6)'!$I$2),0))</f>
        <v>#N/A</v>
      </c>
      <c r="D9" s="862"/>
      <c r="E9" s="10"/>
      <c r="F9" s="873"/>
      <c r="I9" s="7"/>
      <c r="J9" s="14"/>
    </row>
    <row r="10" spans="1:10">
      <c r="A10" s="842">
        <f>'Salary Detail (6)'!A20</f>
        <v>0</v>
      </c>
      <c r="B10" s="6" t="e">
        <f t="array" ref="B10">INDEX('Salary Detail (6)'!$C20:$BT20,0,MATCH(1,('Salary Detail (6)'!$C$13:$BT$13='Budget Narrative (6)'!$B$3)*('Salary Detail (6)'!$C$74:$BT$74='Budget Narrative (6)'!$I$2),0))</f>
        <v>#N/A</v>
      </c>
      <c r="C10" s="235" t="e">
        <f t="array" ref="C10">INDEX('Salary Detail (6)'!$C20:$BT20,0,MATCH(1,('Salary Detail (6)'!$C$12:$BT$12="New")*('Salary Detail (6)'!$C$74:$BT$74='Budget Narrative (6)'!$I$2),0))</f>
        <v>#N/A</v>
      </c>
      <c r="D10" s="862"/>
      <c r="E10" s="10"/>
      <c r="F10" s="873"/>
      <c r="I10" s="7"/>
      <c r="J10" s="14"/>
    </row>
    <row r="11" spans="1:10">
      <c r="A11" s="842">
        <f>'Salary Detail (6)'!A21</f>
        <v>0</v>
      </c>
      <c r="B11" s="6" t="e">
        <f t="array" ref="B11">INDEX('Salary Detail (6)'!$C21:$BT21,0,MATCH(1,('Salary Detail (6)'!$C$13:$BT$13='Budget Narrative (6)'!$B$3)*('Salary Detail (6)'!$C$74:$BT$74='Budget Narrative (6)'!$I$2),0))</f>
        <v>#N/A</v>
      </c>
      <c r="C11" s="235" t="e">
        <f t="array" ref="C11">INDEX('Salary Detail (6)'!$C21:$BT21,0,MATCH(1,('Salary Detail (6)'!$C$12:$BT$12="New")*('Salary Detail (6)'!$C$74:$BT$74='Budget Narrative (6)'!$I$2),0))</f>
        <v>#N/A</v>
      </c>
      <c r="D11" s="862"/>
      <c r="E11" s="10"/>
      <c r="F11" s="873"/>
      <c r="I11" s="7"/>
      <c r="J11" s="14"/>
    </row>
    <row r="12" spans="1:10">
      <c r="A12" s="842">
        <f>'Salary Detail (6)'!A22</f>
        <v>0</v>
      </c>
      <c r="B12" s="6" t="e">
        <f t="array" ref="B12">INDEX('Salary Detail (6)'!$C22:$BT22,0,MATCH(1,('Salary Detail (6)'!$C$13:$BT$13='Budget Narrative (6)'!$B$3)*('Salary Detail (6)'!$C$74:$BT$74='Budget Narrative (6)'!$I$2),0))</f>
        <v>#N/A</v>
      </c>
      <c r="C12" s="235" t="e">
        <f t="array" ref="C12">INDEX('Salary Detail (6)'!$C22:$BT22,0,MATCH(1,('Salary Detail (6)'!$C$12:$BT$12="New")*('Salary Detail (6)'!$C$74:$BT$74='Budget Narrative (6)'!$I$2),0))</f>
        <v>#N/A</v>
      </c>
      <c r="D12" s="862"/>
      <c r="E12" s="10"/>
      <c r="F12" s="873"/>
      <c r="I12" s="7"/>
      <c r="J12" s="14"/>
    </row>
    <row r="13" spans="1:10">
      <c r="A13" s="842">
        <f>'Salary Detail (6)'!A23</f>
        <v>0</v>
      </c>
      <c r="B13" s="6" t="e">
        <f t="array" ref="B13">INDEX('Salary Detail (6)'!$C23:$BT23,0,MATCH(1,('Salary Detail (6)'!$C$13:$BT$13='Budget Narrative (6)'!$B$3)*('Salary Detail (6)'!$C$74:$BT$74='Budget Narrative (6)'!$I$2),0))</f>
        <v>#N/A</v>
      </c>
      <c r="C13" s="235" t="e">
        <f t="array" ref="C13">INDEX('Salary Detail (6)'!$C23:$BT23,0,MATCH(1,('Salary Detail (6)'!$C$12:$BT$12="New")*('Salary Detail (6)'!$C$74:$BT$74='Budget Narrative (6)'!$I$2),0))</f>
        <v>#N/A</v>
      </c>
      <c r="D13" s="862"/>
      <c r="E13" s="10"/>
      <c r="F13" s="873"/>
      <c r="I13" s="7"/>
      <c r="J13" s="14"/>
    </row>
    <row r="14" spans="1:10">
      <c r="A14" s="842">
        <f>'Salary Detail (6)'!A24</f>
        <v>0</v>
      </c>
      <c r="B14" s="6" t="e">
        <f t="array" ref="B14">INDEX('Salary Detail (6)'!$C24:$BT24,0,MATCH(1,('Salary Detail (6)'!$C$13:$BT$13='Budget Narrative (6)'!$B$3)*('Salary Detail (6)'!$C$74:$BT$74='Budget Narrative (6)'!$I$2),0))</f>
        <v>#N/A</v>
      </c>
      <c r="C14" s="524" t="e">
        <f t="array" ref="C14">INDEX('Salary Detail (6)'!$C24:$BT24,0,MATCH(1,('Salary Detail (6)'!$C$12:$BT$12="New")*('Salary Detail (6)'!$C$74:$BT$74='Budget Narrative (6)'!$I$2),0))</f>
        <v>#N/A</v>
      </c>
      <c r="D14" s="862"/>
      <c r="E14" s="10"/>
      <c r="F14" s="873"/>
      <c r="I14" s="7"/>
      <c r="J14" s="14"/>
    </row>
    <row r="15" spans="1:10">
      <c r="A15" s="842">
        <f>'Salary Detail (6)'!A25</f>
        <v>0</v>
      </c>
      <c r="B15" s="6" t="e">
        <f t="array" ref="B15">INDEX('Salary Detail (6)'!$C25:$BT25,0,MATCH(1,('Salary Detail (6)'!$C$13:$BT$13='Budget Narrative (6)'!$B$3)*('Salary Detail (6)'!$C$74:$BT$74='Budget Narrative (6)'!$I$2),0))</f>
        <v>#N/A</v>
      </c>
      <c r="C15" s="524" t="e">
        <f t="array" ref="C15">INDEX('Salary Detail (6)'!$C25:$BT25,0,MATCH(1,('Salary Detail (6)'!$C$12:$BT$12="New")*('Salary Detail (6)'!$C$74:$BT$74='Budget Narrative (6)'!$I$2),0))</f>
        <v>#N/A</v>
      </c>
      <c r="D15" s="862"/>
      <c r="E15" s="10"/>
      <c r="F15" s="873"/>
      <c r="I15" s="7"/>
      <c r="J15" s="14"/>
    </row>
    <row r="16" spans="1:10">
      <c r="A16" s="842">
        <f>'Salary Detail (6)'!A26</f>
        <v>0</v>
      </c>
      <c r="B16" s="6" t="e">
        <f t="array" ref="B16">INDEX('Salary Detail (6)'!$C26:$BT26,0,MATCH(1,('Salary Detail (6)'!$C$13:$BT$13='Budget Narrative (6)'!$B$3)*('Salary Detail (6)'!$C$74:$BT$74='Budget Narrative (6)'!$I$2),0))</f>
        <v>#N/A</v>
      </c>
      <c r="C16" s="524" t="e">
        <f t="array" ref="C16">INDEX('Salary Detail (6)'!$C26:$BT26,0,MATCH(1,('Salary Detail (6)'!$C$12:$BT$12="New")*('Salary Detail (6)'!$C$74:$BT$74='Budget Narrative (6)'!$I$2),0))</f>
        <v>#N/A</v>
      </c>
      <c r="D16" s="862"/>
      <c r="E16" s="10"/>
      <c r="F16" s="873"/>
      <c r="I16" s="7"/>
      <c r="J16" s="14"/>
    </row>
    <row r="17" spans="1:10">
      <c r="A17" s="842">
        <f>'Salary Detail (6)'!A27</f>
        <v>0</v>
      </c>
      <c r="B17" s="6" t="e">
        <f t="array" ref="B17">INDEX('Salary Detail (6)'!$C27:$BT27,0,MATCH(1,('Salary Detail (6)'!$C$13:$BT$13='Budget Narrative (6)'!$B$3)*('Salary Detail (6)'!$C$74:$BT$74='Budget Narrative (6)'!$I$2),0))</f>
        <v>#N/A</v>
      </c>
      <c r="C17" s="235" t="e">
        <f t="array" ref="C17">INDEX('Salary Detail (6)'!$C27:$BT27,0,MATCH(1,('Salary Detail (6)'!$C$12:$BT$12="New")*('Salary Detail (6)'!$C$74:$BT$74='Budget Narrative (6)'!$I$2),0))</f>
        <v>#N/A</v>
      </c>
      <c r="D17" s="862"/>
      <c r="E17" s="10"/>
      <c r="F17" s="873"/>
      <c r="I17" s="7"/>
      <c r="J17" s="14"/>
    </row>
    <row r="18" spans="1:10">
      <c r="A18" s="842">
        <f>'Salary Detail (6)'!A28</f>
        <v>0</v>
      </c>
      <c r="B18" s="6" t="e">
        <f t="array" ref="B18">INDEX('Salary Detail (6)'!$C28:$BT28,0,MATCH(1,('Salary Detail (6)'!$C$13:$BT$13='Budget Narrative (6)'!$B$3)*('Salary Detail (6)'!$C$74:$BT$74='Budget Narrative (6)'!$I$2),0))</f>
        <v>#N/A</v>
      </c>
      <c r="C18" s="235" t="e">
        <f t="array" ref="C18">INDEX('Salary Detail (6)'!$C28:$BT28,0,MATCH(1,('Salary Detail (6)'!$C$12:$BT$12="New")*('Salary Detail (6)'!$C$74:$BT$74='Budget Narrative (6)'!$I$2),0))</f>
        <v>#N/A</v>
      </c>
      <c r="D18" s="862"/>
      <c r="E18" s="10"/>
      <c r="F18" s="873"/>
      <c r="I18" s="7"/>
      <c r="J18" s="14"/>
    </row>
    <row r="19" spans="1:10">
      <c r="A19" s="842">
        <f>'Salary Detail (6)'!A29</f>
        <v>0</v>
      </c>
      <c r="B19" s="6" t="e">
        <f t="array" ref="B19">INDEX('Salary Detail (6)'!$C29:$BT29,0,MATCH(1,('Salary Detail (6)'!$C$13:$BT$13='Budget Narrative (6)'!$B$3)*('Salary Detail (6)'!$C$74:$BT$74='Budget Narrative (6)'!$I$2),0))</f>
        <v>#N/A</v>
      </c>
      <c r="C19" s="235" t="e">
        <f t="array" ref="C19">INDEX('Salary Detail (6)'!$C29:$BT29,0,MATCH(1,('Salary Detail (6)'!$C$12:$BT$12="New")*('Salary Detail (6)'!$C$74:$BT$74='Budget Narrative (6)'!$I$2),0))</f>
        <v>#N/A</v>
      </c>
      <c r="D19" s="862"/>
      <c r="E19" s="10"/>
      <c r="F19" s="873"/>
      <c r="I19" s="7"/>
      <c r="J19" s="14"/>
    </row>
    <row r="20" spans="1:10">
      <c r="A20" s="842">
        <f>'Salary Detail (6)'!A30</f>
        <v>0</v>
      </c>
      <c r="B20" s="6" t="e">
        <f t="array" ref="B20">INDEX('Salary Detail (6)'!$C30:$BT30,0,MATCH(1,('Salary Detail (6)'!$C$13:$BT$13='Budget Narrative (6)'!$B$3)*('Salary Detail (6)'!$C$74:$BT$74='Budget Narrative (6)'!$I$2),0))</f>
        <v>#N/A</v>
      </c>
      <c r="C20" s="235" t="e">
        <f t="array" ref="C20">INDEX('Salary Detail (6)'!$C30:$BT30,0,MATCH(1,('Salary Detail (6)'!$C$12:$BT$12="New")*('Salary Detail (6)'!$C$74:$BT$74='Budget Narrative (6)'!$I$2),0))</f>
        <v>#N/A</v>
      </c>
      <c r="D20" s="862"/>
      <c r="E20" s="10"/>
      <c r="F20" s="873"/>
      <c r="I20" s="7"/>
      <c r="J20" s="14"/>
    </row>
    <row r="21" spans="1:10">
      <c r="A21" s="842">
        <f>'Salary Detail (6)'!A31</f>
        <v>0</v>
      </c>
      <c r="B21" s="6" t="e">
        <f t="array" ref="B21">INDEX('Salary Detail (6)'!$C31:$BT31,0,MATCH(1,('Salary Detail (6)'!$C$13:$BT$13='Budget Narrative (6)'!$B$3)*('Salary Detail (6)'!$C$74:$BT$74='Budget Narrative (6)'!$I$2),0))</f>
        <v>#N/A</v>
      </c>
      <c r="C21" s="235" t="e">
        <f t="array" ref="C21">INDEX('Salary Detail (6)'!$C31:$BT31,0,MATCH(1,('Salary Detail (6)'!$C$12:$BT$12="New")*('Salary Detail (6)'!$C$74:$BT$74='Budget Narrative (6)'!$I$2),0))</f>
        <v>#N/A</v>
      </c>
      <c r="D21" s="862"/>
      <c r="E21" s="10"/>
      <c r="F21" s="873"/>
      <c r="I21" s="7"/>
      <c r="J21" s="14"/>
    </row>
    <row r="22" spans="1:10">
      <c r="A22" s="842">
        <f>'Salary Detail (6)'!A32</f>
        <v>0</v>
      </c>
      <c r="B22" s="6" t="e">
        <f t="array" ref="B22">INDEX('Salary Detail (6)'!$C32:$BT32,0,MATCH(1,('Salary Detail (6)'!$C$13:$BT$13='Budget Narrative (6)'!$B$3)*('Salary Detail (6)'!$C$74:$BT$74='Budget Narrative (6)'!$I$2),0))</f>
        <v>#N/A</v>
      </c>
      <c r="C22" s="235" t="e">
        <f t="array" ref="C22">INDEX('Salary Detail (6)'!$C32:$BT32,0,MATCH(1,('Salary Detail (6)'!$C$12:$BT$12="New")*('Salary Detail (6)'!$C$74:$BT$74='Budget Narrative (6)'!$I$2),0))</f>
        <v>#N/A</v>
      </c>
      <c r="D22" s="862"/>
      <c r="E22" s="10"/>
      <c r="F22" s="873"/>
      <c r="I22" s="7"/>
      <c r="J22" s="14"/>
    </row>
    <row r="23" spans="1:10">
      <c r="A23" s="842">
        <f>'Salary Detail (6)'!A33</f>
        <v>0</v>
      </c>
      <c r="B23" s="6" t="e">
        <f t="array" ref="B23">INDEX('Salary Detail (6)'!$C33:$BT33,0,MATCH(1,('Salary Detail (6)'!$C$13:$BT$13='Budget Narrative (6)'!$B$3)*('Salary Detail (6)'!$C$74:$BT$74='Budget Narrative (6)'!$I$2),0))</f>
        <v>#N/A</v>
      </c>
      <c r="C23" s="235" t="e">
        <f t="array" ref="C23">INDEX('Salary Detail (6)'!$C33:$BT33,0,MATCH(1,('Salary Detail (6)'!$C$12:$BT$12="New")*('Salary Detail (6)'!$C$74:$BT$74='Budget Narrative (6)'!$I$2),0))</f>
        <v>#N/A</v>
      </c>
      <c r="D23" s="862"/>
      <c r="E23" s="10"/>
      <c r="F23" s="873"/>
      <c r="I23" s="7"/>
      <c r="J23" s="14"/>
    </row>
    <row r="24" spans="1:10">
      <c r="A24" s="842">
        <f>'Salary Detail (6)'!A34</f>
        <v>0</v>
      </c>
      <c r="B24" s="6" t="e">
        <f t="array" ref="B24">INDEX('Salary Detail (6)'!$C34:$BT34,0,MATCH(1,('Salary Detail (6)'!$C$13:$BT$13='Budget Narrative (6)'!$B$3)*('Salary Detail (6)'!$C$74:$BT$74='Budget Narrative (6)'!$I$2),0))</f>
        <v>#N/A</v>
      </c>
      <c r="C24" s="235" t="e">
        <f t="array" ref="C24">INDEX('Salary Detail (6)'!$C34:$BT34,0,MATCH(1,('Salary Detail (6)'!$C$12:$BT$12="New")*('Salary Detail (6)'!$C$74:$BT$74='Budget Narrative (6)'!$I$2),0))</f>
        <v>#N/A</v>
      </c>
      <c r="D24" s="862"/>
      <c r="E24" s="10"/>
      <c r="F24" s="873"/>
      <c r="I24" s="7"/>
      <c r="J24" s="14"/>
    </row>
    <row r="25" spans="1:10">
      <c r="A25" s="842">
        <f>'Salary Detail (6)'!A35</f>
        <v>0</v>
      </c>
      <c r="B25" s="6" t="e">
        <f t="array" ref="B25">INDEX('Salary Detail (6)'!$C35:$BT35,0,MATCH(1,('Salary Detail (6)'!$C$13:$BT$13='Budget Narrative (6)'!$B$3)*('Salary Detail (6)'!$C$74:$BT$74='Budget Narrative (6)'!$I$2),0))</f>
        <v>#N/A</v>
      </c>
      <c r="C25" s="235" t="e">
        <f t="array" ref="C25">INDEX('Salary Detail (6)'!$C35:$BT35,0,MATCH(1,('Salary Detail (6)'!$C$12:$BT$12="New")*('Salary Detail (6)'!$C$74:$BT$74='Budget Narrative (6)'!$I$2),0))</f>
        <v>#N/A</v>
      </c>
      <c r="D25" s="862"/>
      <c r="E25" s="10"/>
      <c r="F25" s="873"/>
      <c r="I25" s="7"/>
      <c r="J25" s="14"/>
    </row>
    <row r="26" spans="1:10">
      <c r="A26" s="842">
        <f>'Salary Detail (6)'!A36</f>
        <v>0</v>
      </c>
      <c r="B26" s="6" t="e">
        <f t="array" ref="B26">INDEX('Salary Detail (6)'!$C36:$BT36,0,MATCH(1,('Salary Detail (6)'!$C$13:$BT$13='Budget Narrative (6)'!$B$3)*('Salary Detail (6)'!$C$74:$BT$74='Budget Narrative (6)'!$I$2),0))</f>
        <v>#N/A</v>
      </c>
      <c r="C26" s="235" t="e">
        <f t="array" ref="C26">INDEX('Salary Detail (6)'!$C36:$BT36,0,MATCH(1,('Salary Detail (6)'!$C$12:$BT$12="New")*('Salary Detail (6)'!$C$74:$BT$74='Budget Narrative (6)'!$I$2),0))</f>
        <v>#N/A</v>
      </c>
      <c r="D26" s="862"/>
      <c r="E26" s="10"/>
      <c r="F26" s="873"/>
      <c r="J26" s="14"/>
    </row>
    <row r="27" spans="1:10">
      <c r="A27" s="842">
        <f>'Salary Detail (6)'!A37</f>
        <v>0</v>
      </c>
      <c r="B27" s="6" t="e">
        <f t="array" ref="B27">INDEX('Salary Detail (6)'!$C37:$BT37,0,MATCH(1,('Salary Detail (6)'!$C$13:$BT$13='Budget Narrative (6)'!$B$3)*('Salary Detail (6)'!$C$74:$BT$74='Budget Narrative (6)'!$I$2),0))</f>
        <v>#N/A</v>
      </c>
      <c r="C27" s="235" t="e">
        <f t="array" ref="C27">INDEX('Salary Detail (6)'!$C37:$BT37,0,MATCH(1,('Salary Detail (6)'!$C$12:$BT$12="New")*('Salary Detail (6)'!$C$74:$BT$74='Budget Narrative (6)'!$I$2),0))</f>
        <v>#N/A</v>
      </c>
      <c r="D27" s="862"/>
      <c r="E27" s="10"/>
      <c r="F27" s="873"/>
      <c r="I27" s="7"/>
      <c r="J27" s="14"/>
    </row>
    <row r="28" spans="1:10">
      <c r="A28" s="842">
        <f>'Salary Detail (6)'!A38</f>
        <v>0</v>
      </c>
      <c r="B28" s="6" t="e">
        <f t="array" ref="B28">INDEX('Salary Detail (6)'!$C38:$BT38,0,MATCH(1,('Salary Detail (6)'!$C$13:$BT$13='Budget Narrative (6)'!$B$3)*('Salary Detail (6)'!$C$74:$BT$74='Budget Narrative (6)'!$I$2),0))</f>
        <v>#N/A</v>
      </c>
      <c r="C28" s="235" t="e">
        <f t="array" ref="C28">INDEX('Salary Detail (6)'!$C38:$BT38,0,MATCH(1,('Salary Detail (6)'!$C$12:$BT$12="New")*('Salary Detail (6)'!$C$74:$BT$74='Budget Narrative (6)'!$I$2),0))</f>
        <v>#N/A</v>
      </c>
      <c r="D28" s="862"/>
      <c r="E28" s="10"/>
      <c r="F28" s="873"/>
      <c r="I28" s="7"/>
      <c r="J28" s="14"/>
    </row>
    <row r="29" spans="1:10">
      <c r="A29" s="842">
        <f>'Salary Detail (6)'!A39</f>
        <v>0</v>
      </c>
      <c r="B29" s="6" t="e">
        <f t="array" ref="B29">INDEX('Salary Detail (6)'!$C39:$BT39,0,MATCH(1,('Salary Detail (6)'!$C$13:$BT$13='Budget Narrative (6)'!$B$3)*('Salary Detail (6)'!$C$74:$BT$74='Budget Narrative (6)'!$I$2),0))</f>
        <v>#N/A</v>
      </c>
      <c r="C29" s="235" t="e">
        <f t="array" ref="C29">INDEX('Salary Detail (6)'!$C39:$BT39,0,MATCH(1,('Salary Detail (6)'!$C$12:$BT$12="New")*('Salary Detail (6)'!$C$74:$BT$74='Budget Narrative (6)'!$I$2),0))</f>
        <v>#N/A</v>
      </c>
      <c r="D29" s="862"/>
      <c r="E29" s="10"/>
      <c r="F29" s="873"/>
      <c r="I29" s="7"/>
      <c r="J29" s="14"/>
    </row>
    <row r="30" spans="1:10">
      <c r="A30" s="842">
        <f>'Salary Detail (6)'!A40</f>
        <v>0</v>
      </c>
      <c r="B30" s="6" t="e">
        <f t="array" ref="B30">INDEX('Salary Detail (6)'!$C40:$BT40,0,MATCH(1,('Salary Detail (6)'!$C$13:$BT$13='Budget Narrative (6)'!$B$3)*('Salary Detail (6)'!$C$74:$BT$74='Budget Narrative (6)'!$I$2),0))</f>
        <v>#N/A</v>
      </c>
      <c r="C30" s="235" t="e">
        <f t="array" ref="C30">INDEX('Salary Detail (6)'!$C40:$BT40,0,MATCH(1,('Salary Detail (6)'!$C$12:$BT$12="New")*('Salary Detail (6)'!$C$74:$BT$74='Budget Narrative (6)'!$I$2),0))</f>
        <v>#N/A</v>
      </c>
      <c r="D30" s="862"/>
      <c r="E30" s="10"/>
      <c r="F30" s="873"/>
      <c r="I30" s="7"/>
      <c r="J30" s="14"/>
    </row>
    <row r="31" spans="1:10">
      <c r="A31" s="842">
        <f>'Salary Detail (6)'!A41</f>
        <v>0</v>
      </c>
      <c r="B31" s="6" t="e">
        <f t="array" ref="B31">INDEX('Salary Detail (6)'!$C41:$BT41,0,MATCH(1,('Salary Detail (6)'!$C$13:$BT$13='Budget Narrative (6)'!$B$3)*('Salary Detail (6)'!$C$74:$BT$74='Budget Narrative (6)'!$I$2),0))</f>
        <v>#N/A</v>
      </c>
      <c r="C31" s="235" t="e">
        <f t="array" ref="C31">INDEX('Salary Detail (6)'!$C41:$BT41,0,MATCH(1,('Salary Detail (6)'!$C$12:$BT$12="New")*('Salary Detail (6)'!$C$74:$BT$74='Budget Narrative (6)'!$I$2),0))</f>
        <v>#N/A</v>
      </c>
      <c r="D31" s="862"/>
      <c r="E31" s="10"/>
      <c r="F31" s="873"/>
      <c r="I31" s="7"/>
      <c r="J31" s="14"/>
    </row>
    <row r="32" spans="1:10">
      <c r="A32" s="842">
        <f>'Salary Detail (6)'!A42</f>
        <v>0</v>
      </c>
      <c r="B32" s="6" t="e">
        <f t="array" ref="B32">INDEX('Salary Detail (6)'!$C42:$BT42,0,MATCH(1,('Salary Detail (6)'!$C$13:$BT$13='Budget Narrative (6)'!$B$3)*('Salary Detail (6)'!$C$74:$BT$74='Budget Narrative (6)'!$I$2),0))</f>
        <v>#N/A</v>
      </c>
      <c r="C32" s="235" t="e">
        <f t="array" ref="C32">INDEX('Salary Detail (6)'!$C42:$BT42,0,MATCH(1,('Salary Detail (6)'!$C$12:$BT$12="New")*('Salary Detail (6)'!$C$74:$BT$74='Budget Narrative (6)'!$I$2),0))</f>
        <v>#N/A</v>
      </c>
      <c r="D32" s="862"/>
      <c r="E32" s="10"/>
      <c r="F32" s="873"/>
      <c r="I32" s="7"/>
      <c r="J32" s="14"/>
    </row>
    <row r="33" spans="1:10">
      <c r="A33" s="842">
        <f>'Salary Detail (6)'!A43</f>
        <v>0</v>
      </c>
      <c r="B33" s="6" t="e">
        <f t="array" ref="B33">INDEX('Salary Detail (6)'!$C43:$BT43,0,MATCH(1,('Salary Detail (6)'!$C$13:$BT$13='Budget Narrative (6)'!$B$3)*('Salary Detail (6)'!$C$74:$BT$74='Budget Narrative (6)'!$I$2),0))</f>
        <v>#N/A</v>
      </c>
      <c r="C33" s="235" t="e">
        <f t="array" ref="C33">INDEX('Salary Detail (6)'!$C43:$BT43,0,MATCH(1,('Salary Detail (6)'!$C$12:$BT$12="New")*('Salary Detail (6)'!$C$74:$BT$74='Budget Narrative (6)'!$I$2),0))</f>
        <v>#N/A</v>
      </c>
      <c r="D33" s="862"/>
      <c r="E33" s="10"/>
      <c r="F33" s="873"/>
      <c r="I33" s="7"/>
      <c r="J33" s="14"/>
    </row>
    <row r="34" spans="1:10">
      <c r="A34" s="842">
        <f>'Salary Detail (6)'!A44</f>
        <v>0</v>
      </c>
      <c r="B34" s="6" t="e">
        <f t="array" ref="B34">INDEX('Salary Detail (6)'!$C44:$BT44,0,MATCH(1,('Salary Detail (6)'!$C$13:$BT$13='Budget Narrative (6)'!$B$3)*('Salary Detail (6)'!$C$74:$BT$74='Budget Narrative (6)'!$I$2),0))</f>
        <v>#N/A</v>
      </c>
      <c r="C34" s="235" t="e">
        <f t="array" ref="C34">INDEX('Salary Detail (6)'!$C44:$BT44,0,MATCH(1,('Salary Detail (6)'!$C$12:$BT$12="New")*('Salary Detail (6)'!$C$74:$BT$74='Budget Narrative (6)'!$I$2),0))</f>
        <v>#N/A</v>
      </c>
      <c r="D34" s="862"/>
      <c r="E34" s="10"/>
      <c r="F34" s="873"/>
      <c r="I34" s="7"/>
      <c r="J34" s="14"/>
    </row>
    <row r="35" spans="1:10">
      <c r="A35" s="842">
        <f>'Salary Detail (6)'!A45</f>
        <v>0</v>
      </c>
      <c r="B35" s="6" t="e">
        <f t="array" ref="B35">INDEX('Salary Detail (6)'!$C45:$BT45,0,MATCH(1,('Salary Detail (6)'!$C$13:$BT$13='Budget Narrative (6)'!$B$3)*('Salary Detail (6)'!$C$74:$BT$74='Budget Narrative (6)'!$I$2),0))</f>
        <v>#N/A</v>
      </c>
      <c r="C35" s="235" t="e">
        <f t="array" ref="C35">INDEX('Salary Detail (6)'!$C45:$BT45,0,MATCH(1,('Salary Detail (6)'!$C$12:$BT$12="New")*('Salary Detail (6)'!$C$74:$BT$74='Budget Narrative (6)'!$I$2),0))</f>
        <v>#N/A</v>
      </c>
      <c r="D35" s="862"/>
      <c r="E35" s="10"/>
      <c r="F35" s="873"/>
      <c r="I35" s="7"/>
      <c r="J35" s="14"/>
    </row>
    <row r="36" spans="1:10">
      <c r="A36" s="842">
        <f>'Salary Detail (6)'!A46</f>
        <v>0</v>
      </c>
      <c r="B36" s="6" t="e">
        <f t="array" ref="B36">INDEX('Salary Detail (6)'!$C46:$BT46,0,MATCH(1,('Salary Detail (6)'!$C$13:$BT$13='Budget Narrative (6)'!$B$3)*('Salary Detail (6)'!$C$74:$BT$74='Budget Narrative (6)'!$I$2),0))</f>
        <v>#N/A</v>
      </c>
      <c r="C36" s="235" t="e">
        <f t="array" ref="C36">INDEX('Salary Detail (6)'!$C46:$BT46,0,MATCH(1,('Salary Detail (6)'!$C$12:$BT$12="New")*('Salary Detail (6)'!$C$74:$BT$74='Budget Narrative (6)'!$I$2),0))</f>
        <v>#N/A</v>
      </c>
      <c r="D36" s="862"/>
      <c r="E36" s="10"/>
      <c r="F36" s="873"/>
      <c r="I36" s="7"/>
      <c r="J36" s="14"/>
    </row>
    <row r="37" spans="1:10">
      <c r="A37" s="842">
        <f>'Salary Detail (6)'!A47</f>
        <v>0</v>
      </c>
      <c r="B37" s="6" t="e">
        <f t="array" ref="B37">INDEX('Salary Detail (6)'!$C47:$BT47,0,MATCH(1,('Salary Detail (6)'!$C$13:$BT$13='Budget Narrative (6)'!$B$3)*('Salary Detail (6)'!$C$74:$BT$74='Budget Narrative (6)'!$I$2),0))</f>
        <v>#N/A</v>
      </c>
      <c r="C37" s="235" t="e">
        <f t="array" ref="C37">INDEX('Salary Detail (6)'!$C47:$BT47,0,MATCH(1,('Salary Detail (6)'!$C$12:$BT$12="New")*('Salary Detail (6)'!$C$74:$BT$74='Budget Narrative (6)'!$I$2),0))</f>
        <v>#N/A</v>
      </c>
      <c r="D37" s="862"/>
      <c r="E37" s="10"/>
      <c r="F37" s="873"/>
      <c r="I37" s="7"/>
      <c r="J37" s="14"/>
    </row>
    <row r="38" spans="1:10">
      <c r="A38" s="842">
        <f>'Salary Detail (6)'!A48</f>
        <v>0</v>
      </c>
      <c r="B38" s="6" t="e">
        <f t="array" ref="B38">INDEX('Salary Detail (6)'!$C48:$BT48,0,MATCH(1,('Salary Detail (6)'!$C$13:$BT$13='Budget Narrative (6)'!$B$3)*('Salary Detail (6)'!$C$74:$BT$74='Budget Narrative (6)'!$I$2),0))</f>
        <v>#N/A</v>
      </c>
      <c r="C38" s="235" t="e">
        <f t="array" ref="C38">INDEX('Salary Detail (6)'!$C48:$BT48,0,MATCH(1,('Salary Detail (6)'!$C$12:$BT$12="New")*('Salary Detail (6)'!$C$74:$BT$74='Budget Narrative (6)'!$I$2),0))</f>
        <v>#N/A</v>
      </c>
      <c r="D38" s="862"/>
      <c r="E38" s="10"/>
      <c r="F38" s="873"/>
      <c r="I38" s="7"/>
      <c r="J38" s="14"/>
    </row>
    <row r="39" spans="1:10">
      <c r="A39" s="842">
        <f>'Salary Detail (6)'!A49</f>
        <v>0</v>
      </c>
      <c r="B39" s="6" t="e">
        <f t="array" ref="B39">INDEX('Salary Detail (6)'!$C49:$BT49,0,MATCH(1,('Salary Detail (6)'!$C$13:$BT$13='Budget Narrative (6)'!$B$3)*('Salary Detail (6)'!$C$74:$BT$74='Budget Narrative (6)'!$I$2),0))</f>
        <v>#N/A</v>
      </c>
      <c r="C39" s="235" t="e">
        <f t="array" ref="C39">INDEX('Salary Detail (6)'!$C49:$BT49,0,MATCH(1,('Salary Detail (6)'!$C$12:$BT$12="New")*('Salary Detail (6)'!$C$74:$BT$74='Budget Narrative (6)'!$I$2),0))</f>
        <v>#N/A</v>
      </c>
      <c r="D39" s="862"/>
      <c r="E39" s="10"/>
      <c r="F39" s="873"/>
      <c r="I39" s="7"/>
      <c r="J39" s="14"/>
    </row>
    <row r="40" spans="1:10">
      <c r="A40" s="842">
        <f>'Salary Detail (6)'!A50</f>
        <v>0</v>
      </c>
      <c r="B40" s="6" t="e">
        <f t="array" ref="B40">INDEX('Salary Detail (6)'!$C50:$BT50,0,MATCH(1,('Salary Detail (6)'!$C$13:$BT$13='Budget Narrative (6)'!$B$3)*('Salary Detail (6)'!$C$74:$BT$74='Budget Narrative (6)'!$I$2),0))</f>
        <v>#N/A</v>
      </c>
      <c r="C40" s="235" t="e">
        <f t="array" ref="C40">INDEX('Salary Detail (6)'!$C50:$BT50,0,MATCH(1,('Salary Detail (6)'!$C$12:$BT$12="New")*('Salary Detail (6)'!$C$74:$BT$74='Budget Narrative (6)'!$I$2),0))</f>
        <v>#N/A</v>
      </c>
      <c r="D40" s="862"/>
      <c r="E40" s="3"/>
      <c r="F40" s="873"/>
    </row>
    <row r="41" spans="1:10">
      <c r="A41" s="842">
        <f>'Salary Detail (6)'!A51</f>
        <v>0</v>
      </c>
      <c r="B41" s="6" t="e">
        <f t="array" ref="B41">INDEX('Salary Detail (6)'!$C51:$BT51,0,MATCH(1,('Salary Detail (6)'!$C$13:$BT$13='Budget Narrative (6)'!$B$3)*('Salary Detail (6)'!$C$74:$BT$74='Budget Narrative (6)'!$I$2),0))</f>
        <v>#N/A</v>
      </c>
      <c r="C41" s="235" t="e">
        <f t="array" ref="C41">INDEX('Salary Detail (6)'!$C51:$BT51,0,MATCH(1,('Salary Detail (6)'!$C$12:$BT$12="New")*('Salary Detail (6)'!$C$74:$BT$74='Budget Narrative (6)'!$I$2),0))</f>
        <v>#N/A</v>
      </c>
      <c r="D41" s="862"/>
      <c r="E41" s="3"/>
      <c r="F41" s="873"/>
    </row>
    <row r="42" spans="1:10" ht="15.6" customHeight="1">
      <c r="A42" s="842">
        <f>'Salary Detail (6)'!A52</f>
        <v>0</v>
      </c>
      <c r="B42" s="6" t="e">
        <f t="array" ref="B42">INDEX('Salary Detail (6)'!$C52:$BT52,0,MATCH(1,('Salary Detail (6)'!$C$13:$BT$13='Budget Narrative (6)'!$B$3)*('Salary Detail (6)'!$C$74:$BT$74='Budget Narrative (6)'!$I$2),0))</f>
        <v>#N/A</v>
      </c>
      <c r="C42" s="235" t="e">
        <f t="array" ref="C42">INDEX('Salary Detail (6)'!$C52:$BT52,0,MATCH(1,('Salary Detail (6)'!$C$12:$BT$12="New")*('Salary Detail (6)'!$C$74:$BT$74='Budget Narrative (6)'!$I$2),0))</f>
        <v>#N/A</v>
      </c>
      <c r="D42" s="862"/>
      <c r="E42" s="10"/>
      <c r="F42" s="873"/>
      <c r="I42" s="7"/>
      <c r="J42" s="14"/>
    </row>
    <row r="43" spans="1:10" ht="15.6" customHeight="1">
      <c r="A43" s="842">
        <f>'Salary Detail (6)'!A53</f>
        <v>0</v>
      </c>
      <c r="B43" s="6" t="e">
        <f t="array" ref="B43">INDEX('Salary Detail (6)'!$C53:$BT53,0,MATCH(1,('Salary Detail (6)'!$C$13:$BT$13='Budget Narrative (6)'!$B$3)*('Salary Detail (6)'!$C$74:$BT$74='Budget Narrative (6)'!$I$2),0))</f>
        <v>#N/A</v>
      </c>
      <c r="C43" s="235" t="e">
        <f t="array" ref="C43">INDEX('Salary Detail (6)'!$C53:$BT53,0,MATCH(1,('Salary Detail (6)'!$C$12:$BT$12="New")*('Salary Detail (6)'!$C$74:$BT$74='Budget Narrative (6)'!$I$2),0))</f>
        <v>#N/A</v>
      </c>
      <c r="D43" s="862"/>
      <c r="E43" s="10"/>
      <c r="F43" s="873"/>
      <c r="I43" s="7"/>
      <c r="J43" s="14"/>
    </row>
    <row r="44" spans="1:10" ht="15.6" customHeight="1">
      <c r="A44" s="842">
        <f>'Salary Detail (6)'!A54</f>
        <v>0</v>
      </c>
      <c r="B44" s="6" t="e">
        <f t="array" ref="B44">INDEX('Salary Detail (6)'!$C54:$BT54,0,MATCH(1,('Salary Detail (6)'!$C$13:$BT$13='Budget Narrative (6)'!$B$3)*('Salary Detail (6)'!$C$74:$BT$74='Budget Narrative (6)'!$I$2),0))</f>
        <v>#N/A</v>
      </c>
      <c r="C44" s="235" t="e">
        <f t="array" ref="C44">INDEX('Salary Detail (6)'!$C54:$BT54,0,MATCH(1,('Salary Detail (6)'!$C$12:$BT$12="New")*('Salary Detail (6)'!$C$74:$BT$74='Budget Narrative (6)'!$I$2),0))</f>
        <v>#N/A</v>
      </c>
      <c r="D44" s="862"/>
      <c r="E44" s="10"/>
      <c r="F44" s="873"/>
      <c r="I44" s="7"/>
      <c r="J44" s="14"/>
    </row>
    <row r="45" spans="1:10" ht="15.6" customHeight="1">
      <c r="A45" s="846">
        <f>'Salary Detail (6)'!A55</f>
        <v>0</v>
      </c>
      <c r="B45" s="6" t="e">
        <f t="array" ref="B45">INDEX('Salary Detail (6)'!$C55:$BT55,0,MATCH(1,('Salary Detail (6)'!$C$13:$BT$13='Budget Narrative (6)'!$B$3)*('Salary Detail (6)'!$C$74:$BT$74='Budget Narrative (6)'!$I$2),0))</f>
        <v>#N/A</v>
      </c>
      <c r="C45" s="235" t="e">
        <f t="array" ref="C45">INDEX('Salary Detail (6)'!$C55:$BT55,0,MATCH(1,('Salary Detail (6)'!$C$12:$BT$12="New")*('Salary Detail (6)'!$C$74:$BT$74='Budget Narrative (6)'!$I$2),0))</f>
        <v>#N/A</v>
      </c>
      <c r="D45" s="863"/>
      <c r="E45" s="212"/>
      <c r="F45" s="873"/>
      <c r="I45" s="7"/>
      <c r="J45" s="14"/>
    </row>
    <row r="46" spans="1:10" ht="15.6" customHeight="1">
      <c r="A46" s="846" t="s">
        <v>377</v>
      </c>
      <c r="B46" s="251" t="e">
        <f>SUM(B4:B45)</f>
        <v>#N/A</v>
      </c>
      <c r="C46" s="216" t="e">
        <f>SUM(C4:C45)</f>
        <v>#N/A</v>
      </c>
      <c r="D46" s="211"/>
      <c r="E46" s="212"/>
      <c r="F46" s="873"/>
      <c r="I46" s="7"/>
      <c r="J46" s="14"/>
    </row>
    <row r="47" spans="1:10" ht="26.25" thickBot="1">
      <c r="A47" s="256" t="s">
        <v>378</v>
      </c>
      <c r="B47" s="257"/>
      <c r="C47" s="258" t="e">
        <f t="array" ref="C47">INDEX('Salary Detail (6)'!$C60:$BT60,0,MATCH(1,('Salary Detail (6)'!$C$12:$BT$12="New")*('Salary Detail (6)'!$C$74:$BT$74='Budget Narrative (6)'!$I$2),0))</f>
        <v>#N/A</v>
      </c>
      <c r="D47" s="259" t="s">
        <v>379</v>
      </c>
      <c r="E47" s="260"/>
      <c r="F47" s="874"/>
      <c r="G47" s="918"/>
      <c r="I47" s="7"/>
      <c r="J47" s="4"/>
    </row>
    <row r="48" spans="1:10" ht="13.5" thickBot="1">
      <c r="A48" s="281" t="s">
        <v>380</v>
      </c>
      <c r="B48" s="282"/>
      <c r="C48" s="283" t="e">
        <f>C46+C47</f>
        <v>#N/A</v>
      </c>
      <c r="E48" s="10"/>
      <c r="F48" s="10"/>
      <c r="G48" s="918"/>
      <c r="I48" s="7"/>
      <c r="J48" s="4"/>
    </row>
    <row r="49" spans="1:10" ht="13.5" thickBot="1">
      <c r="A49" s="10"/>
      <c r="B49" s="12"/>
      <c r="C49" s="215"/>
      <c r="E49" s="10"/>
      <c r="F49" s="10"/>
      <c r="G49" s="918"/>
      <c r="I49" s="7"/>
      <c r="J49" s="4"/>
    </row>
    <row r="50" spans="1:10" s="4" customFormat="1" ht="39" customHeight="1">
      <c r="A50" s="1408" t="s">
        <v>326</v>
      </c>
      <c r="B50" s="1409"/>
      <c r="C50" s="254" t="s">
        <v>349</v>
      </c>
      <c r="D50" s="253" t="s">
        <v>374</v>
      </c>
      <c r="E50" s="255" t="s">
        <v>375</v>
      </c>
      <c r="F50" s="239"/>
      <c r="G50" s="917"/>
      <c r="H50" s="917"/>
    </row>
    <row r="51" spans="1:10">
      <c r="A51" s="1421" t="str">
        <f>'Operating Detail (6)'!A14</f>
        <v>Rental of Property</v>
      </c>
      <c r="B51" s="1422"/>
      <c r="C51" s="291" t="e">
        <f t="array" ref="C51">INDEX('Operating Detail (6)'!$C14:$AF14,0,MATCH(1,('Operating Detail (6)'!$C$12:$AF$12="New")*('Operating Detail (6)'!$C$121:$AF$121='Budget Narrative (6)'!$I$2),0))</f>
        <v>#N/A</v>
      </c>
      <c r="D51" s="866"/>
      <c r="E51" s="867"/>
      <c r="F51" s="843"/>
      <c r="I51" s="11"/>
      <c r="J51" s="4"/>
    </row>
    <row r="52" spans="1:10">
      <c r="A52" s="1421" t="str">
        <f>'Operating Detail (6)'!A15</f>
        <v xml:space="preserve">Utilities(Elec, Water, Gas, Phone, Scavenger) </v>
      </c>
      <c r="B52" s="1422"/>
      <c r="C52" s="291" t="e">
        <f t="array" ref="C52">INDEX('Operating Detail (6)'!$C15:$AF15,0,MATCH(1,('Operating Detail (6)'!$C$12:$AF$12="New")*('Operating Detail (6)'!$C$121:$AF$121='Budget Narrative (6)'!$I$2),0))</f>
        <v>#N/A</v>
      </c>
      <c r="D52" s="866"/>
      <c r="E52" s="868"/>
      <c r="F52" s="843"/>
      <c r="I52" s="11"/>
      <c r="J52" s="4"/>
    </row>
    <row r="53" spans="1:10">
      <c r="A53" s="1421" t="str">
        <f>'Operating Detail (6)'!A16</f>
        <v>Office Supplies, Postage</v>
      </c>
      <c r="B53" s="1422"/>
      <c r="C53" s="291" t="e">
        <f t="array" ref="C53">INDEX('Operating Detail (6)'!$C16:$AF16,0,MATCH(1,('Operating Detail (6)'!$C$12:$AF$12="New")*('Operating Detail (6)'!$C$121:$AF$121='Budget Narrative (6)'!$I$2),0))</f>
        <v>#N/A</v>
      </c>
      <c r="D53" s="866"/>
      <c r="E53" s="869"/>
      <c r="F53" s="843"/>
      <c r="I53" s="7"/>
      <c r="J53" s="14"/>
    </row>
    <row r="54" spans="1:10">
      <c r="A54" s="1421" t="str">
        <f>'Operating Detail (6)'!A17</f>
        <v>Building Maintenance Supplies and Repair</v>
      </c>
      <c r="B54" s="1422"/>
      <c r="C54" s="291" t="e">
        <f t="array" ref="C54">INDEX('Operating Detail (6)'!$C17:$AF17,0,MATCH(1,('Operating Detail (6)'!$C$12:$AF$12="New")*('Operating Detail (6)'!$C$121:$AF$121='Budget Narrative (6)'!$I$2),0))</f>
        <v>#N/A</v>
      </c>
      <c r="D54" s="866"/>
      <c r="E54" s="868"/>
      <c r="F54" s="843"/>
      <c r="I54" s="7"/>
      <c r="J54" s="14"/>
    </row>
    <row r="55" spans="1:10">
      <c r="A55" s="1421" t="str">
        <f>'Operating Detail (6)'!A18</f>
        <v>Printing and Reproduction</v>
      </c>
      <c r="B55" s="1422"/>
      <c r="C55" s="291" t="e">
        <f t="array" ref="C55">INDEX('Operating Detail (6)'!$C18:$AF18,0,MATCH(1,('Operating Detail (6)'!$C$12:$AF$12="New")*('Operating Detail (6)'!$C$121:$AF$121='Budget Narrative (6)'!$I$2),0))</f>
        <v>#N/A</v>
      </c>
      <c r="D55" s="866"/>
      <c r="E55" s="868"/>
      <c r="F55" s="843"/>
      <c r="I55" s="11"/>
      <c r="J55" s="14"/>
    </row>
    <row r="56" spans="1:10">
      <c r="A56" s="1421" t="str">
        <f>'Operating Detail (6)'!A19</f>
        <v>Insurance</v>
      </c>
      <c r="B56" s="1422"/>
      <c r="C56" s="291" t="e">
        <f t="array" ref="C56">INDEX('Operating Detail (6)'!$C19:$AF19,0,MATCH(1,('Operating Detail (6)'!$C$12:$AF$12="New")*('Operating Detail (6)'!$C$121:$AF$121='Budget Narrative (6)'!$I$2),0))</f>
        <v>#N/A</v>
      </c>
      <c r="D56" s="866"/>
      <c r="E56" s="868"/>
      <c r="F56" s="843"/>
      <c r="I56" s="11"/>
      <c r="J56" s="14"/>
    </row>
    <row r="57" spans="1:10">
      <c r="A57" s="1421" t="str">
        <f>'Operating Detail (6)'!A20</f>
        <v>Staff Training</v>
      </c>
      <c r="B57" s="1422"/>
      <c r="C57" s="291" t="e">
        <f t="array" ref="C57">INDEX('Operating Detail (6)'!$C20:$AF20,0,MATCH(1,('Operating Detail (6)'!$C$12:$AF$12="New")*('Operating Detail (6)'!$C$121:$AF$121='Budget Narrative (6)'!$I$2),0))</f>
        <v>#N/A</v>
      </c>
      <c r="D57" s="866"/>
      <c r="E57" s="868"/>
      <c r="F57" s="843"/>
      <c r="I57" s="11"/>
      <c r="J57" s="14"/>
    </row>
    <row r="58" spans="1:10">
      <c r="A58" s="1421" t="str">
        <f>'Operating Detail (6)'!A21</f>
        <v>Staff Travel-(Local &amp; Out of Town)</v>
      </c>
      <c r="B58" s="1422"/>
      <c r="C58" s="291" t="e">
        <f t="array" ref="C58">INDEX('Operating Detail (6)'!$C21:$AF21,0,MATCH(1,('Operating Detail (6)'!$C$12:$AF$12="New")*('Operating Detail (6)'!$C$121:$AF$121='Budget Narrative (6)'!$I$2),0))</f>
        <v>#N/A</v>
      </c>
      <c r="D58" s="866"/>
      <c r="E58" s="868"/>
      <c r="F58" s="843"/>
      <c r="I58" s="11"/>
      <c r="J58" s="14"/>
    </row>
    <row r="59" spans="1:10">
      <c r="A59" s="1421" t="str">
        <f>'Operating Detail (6)'!A22</f>
        <v>Rental of Equipment</v>
      </c>
      <c r="B59" s="1422"/>
      <c r="C59" s="291" t="e">
        <f t="array" ref="C59">INDEX('Operating Detail (6)'!$C22:$AF22,0,MATCH(1,('Operating Detail (6)'!$C$12:$AF$12="New")*('Operating Detail (6)'!$C$121:$AF$121='Budget Narrative (6)'!$I$2),0))</f>
        <v>#N/A</v>
      </c>
      <c r="D59" s="866"/>
      <c r="E59" s="868"/>
      <c r="F59" s="843"/>
      <c r="I59" s="11"/>
      <c r="J59" s="14"/>
    </row>
    <row r="60" spans="1:10">
      <c r="A60" s="1398">
        <f>'Operating Detail (6)'!A23</f>
        <v>0</v>
      </c>
      <c r="B60" s="1396"/>
      <c r="C60" s="291" t="e">
        <f t="array" ref="C60">INDEX('Operating Detail (6)'!$C23:$AF23,0,MATCH(1,('Operating Detail (6)'!$C$12:$AF$12="New")*('Operating Detail (6)'!$C$121:$AF$121='Budget Narrative (6)'!$I$2),0))</f>
        <v>#N/A</v>
      </c>
      <c r="D60" s="866"/>
      <c r="E60" s="868"/>
      <c r="F60" s="843"/>
      <c r="I60" s="11"/>
      <c r="J60" s="14"/>
    </row>
    <row r="61" spans="1:10">
      <c r="A61" s="1398">
        <f>'Operating Detail (6)'!A24</f>
        <v>0</v>
      </c>
      <c r="B61" s="1396"/>
      <c r="C61" s="291" t="e">
        <f t="array" ref="C61">INDEX('Operating Detail (6)'!$C24:$AF24,0,MATCH(1,('Operating Detail (6)'!$C$12:$AF$12="New")*('Operating Detail (6)'!$C$121:$AF$121='Budget Narrative (6)'!$I$2),0))</f>
        <v>#N/A</v>
      </c>
      <c r="D61" s="866"/>
      <c r="E61" s="868"/>
      <c r="F61" s="843"/>
      <c r="I61" s="7"/>
      <c r="J61" s="14"/>
    </row>
    <row r="62" spans="1:10">
      <c r="A62" s="1398">
        <f>'Operating Detail (6)'!A25</f>
        <v>0</v>
      </c>
      <c r="B62" s="1396"/>
      <c r="C62" s="291" t="e">
        <f t="array" ref="C62">INDEX('Operating Detail (6)'!$C25:$AF25,0,MATCH(1,('Operating Detail (6)'!$C$12:$AF$12="New")*('Operating Detail (6)'!$C$121:$AF$121='Budget Narrative (6)'!$I$2),0))</f>
        <v>#N/A</v>
      </c>
      <c r="D62" s="866"/>
      <c r="E62" s="868"/>
      <c r="F62" s="843"/>
      <c r="I62" s="7"/>
      <c r="J62" s="14"/>
    </row>
    <row r="63" spans="1:10">
      <c r="A63" s="1398">
        <f>'Operating Detail (6)'!A26</f>
        <v>0</v>
      </c>
      <c r="B63" s="1396"/>
      <c r="C63" s="291" t="e">
        <f t="array" ref="C63">INDEX('Operating Detail (6)'!$C26:$AF26,0,MATCH(1,('Operating Detail (6)'!$C$12:$AF$12="New")*('Operating Detail (6)'!$C$121:$AF$121='Budget Narrative (6)'!$I$2),0))</f>
        <v>#N/A</v>
      </c>
      <c r="D63" s="866"/>
      <c r="E63" s="868"/>
      <c r="F63" s="843"/>
      <c r="I63" s="7"/>
      <c r="J63" s="14"/>
    </row>
    <row r="64" spans="1:10">
      <c r="A64" s="1398">
        <f>'Operating Detail (6)'!A27</f>
        <v>0</v>
      </c>
      <c r="B64" s="1396"/>
      <c r="C64" s="291" t="e">
        <f t="array" ref="C64">INDEX('Operating Detail (6)'!$C27:$AF27,0,MATCH(1,('Operating Detail (6)'!$C$12:$AF$12="New")*('Operating Detail (6)'!$C$121:$AF$121='Budget Narrative (6)'!$I$2),0))</f>
        <v>#N/A</v>
      </c>
      <c r="D64" s="866"/>
      <c r="E64" s="868"/>
      <c r="F64" s="843"/>
      <c r="I64" s="7"/>
      <c r="J64" s="14"/>
    </row>
    <row r="65" spans="1:10">
      <c r="A65" s="1398">
        <f>'Operating Detail (6)'!A28</f>
        <v>0</v>
      </c>
      <c r="B65" s="1396"/>
      <c r="C65" s="291" t="e">
        <f t="array" ref="C65">INDEX('Operating Detail (6)'!$C28:$AF28,0,MATCH(1,('Operating Detail (6)'!$C$12:$AF$12="New")*('Operating Detail (6)'!$C$121:$AF$121='Budget Narrative (6)'!$I$2),0))</f>
        <v>#N/A</v>
      </c>
      <c r="D65" s="866"/>
      <c r="E65" s="868"/>
      <c r="F65" s="843"/>
    </row>
    <row r="66" spans="1:10">
      <c r="A66" s="1398">
        <f>'Operating Detail (6)'!A29</f>
        <v>0</v>
      </c>
      <c r="B66" s="1396"/>
      <c r="C66" s="291" t="e">
        <f t="array" ref="C66">INDEX('Operating Detail (6)'!$C29:$AF29,0,MATCH(1,('Operating Detail (6)'!$C$12:$AF$12="New")*('Operating Detail (6)'!$C$121:$AF$121='Budget Narrative (6)'!$I$2),0))</f>
        <v>#N/A</v>
      </c>
      <c r="D66" s="866"/>
      <c r="E66" s="868"/>
      <c r="F66" s="843"/>
      <c r="I66" s="7"/>
      <c r="J66" s="14"/>
    </row>
    <row r="67" spans="1:10">
      <c r="A67" s="1398">
        <f>'Operating Detail (6)'!A30</f>
        <v>0</v>
      </c>
      <c r="B67" s="1396"/>
      <c r="C67" s="291" t="e">
        <f t="array" ref="C67">INDEX('Operating Detail (6)'!$C30:$AF30,0,MATCH(1,('Operating Detail (6)'!$C$12:$AF$12="New")*('Operating Detail (6)'!$C$121:$AF$121='Budget Narrative (6)'!$I$2),0))</f>
        <v>#N/A</v>
      </c>
      <c r="D67" s="866"/>
      <c r="E67" s="868"/>
      <c r="F67" s="843"/>
      <c r="I67" s="7"/>
      <c r="J67" s="14"/>
    </row>
    <row r="68" spans="1:10">
      <c r="A68" s="1398">
        <f>'Operating Detail (6)'!A31</f>
        <v>0</v>
      </c>
      <c r="B68" s="1396"/>
      <c r="C68" s="291" t="e">
        <f t="array" ref="C68">INDEX('Operating Detail (6)'!$C31:$AF31,0,MATCH(1,('Operating Detail (6)'!$C$12:$AF$12="New")*('Operating Detail (6)'!$C$121:$AF$121='Budget Narrative (6)'!$I$2),0))</f>
        <v>#N/A</v>
      </c>
      <c r="D68" s="866"/>
      <c r="E68" s="868"/>
      <c r="F68" s="843"/>
      <c r="I68" s="7"/>
      <c r="J68" s="14"/>
    </row>
    <row r="69" spans="1:10">
      <c r="A69" s="1398">
        <f>'Operating Detail (6)'!A32</f>
        <v>0</v>
      </c>
      <c r="B69" s="1396"/>
      <c r="C69" s="291" t="e">
        <f t="array" ref="C69">INDEX('Operating Detail (6)'!$C32:$AF32,0,MATCH(1,('Operating Detail (6)'!$C$12:$AF$12="New")*('Operating Detail (6)'!$C$121:$AF$121='Budget Narrative (6)'!$I$2),0))</f>
        <v>#N/A</v>
      </c>
      <c r="D69" s="866"/>
      <c r="E69" s="868"/>
      <c r="F69" s="843"/>
      <c r="I69" s="7"/>
    </row>
    <row r="70" spans="1:10">
      <c r="A70" s="1398">
        <f>'Operating Detail (6)'!A33</f>
        <v>0</v>
      </c>
      <c r="B70" s="1396"/>
      <c r="C70" s="291" t="e">
        <f t="array" ref="C70">INDEX('Operating Detail (6)'!$C33:$AF33,0,MATCH(1,('Operating Detail (6)'!$C$12:$AF$12="New")*('Operating Detail (6)'!$C$121:$AF$121='Budget Narrative (6)'!$I$2),0))</f>
        <v>#N/A</v>
      </c>
      <c r="D70" s="866"/>
      <c r="E70" s="868"/>
      <c r="F70" s="843"/>
      <c r="I70" s="7"/>
      <c r="J70" s="14"/>
    </row>
    <row r="71" spans="1:10">
      <c r="A71" s="1398">
        <f>'Operating Detail (6)'!A34</f>
        <v>0</v>
      </c>
      <c r="B71" s="1396"/>
      <c r="C71" s="291" t="e">
        <f t="array" ref="C71">INDEX('Operating Detail (6)'!$C34:$AF34,0,MATCH(1,('Operating Detail (6)'!$C$12:$AF$12="New")*('Operating Detail (6)'!$C$121:$AF$121='Budget Narrative (6)'!$I$2),0))</f>
        <v>#N/A</v>
      </c>
      <c r="D71" s="866"/>
      <c r="E71" s="868"/>
      <c r="F71" s="843"/>
      <c r="I71" s="7"/>
      <c r="J71" s="14"/>
    </row>
    <row r="72" spans="1:10">
      <c r="A72" s="1398">
        <f>'Operating Detail (6)'!A35</f>
        <v>0</v>
      </c>
      <c r="B72" s="1396"/>
      <c r="C72" s="291" t="e">
        <f t="array" ref="C72">INDEX('Operating Detail (6)'!$C35:$AF35,0,MATCH(1,('Operating Detail (6)'!$C$12:$AF$12="New")*('Operating Detail (6)'!$C$121:$AF$121='Budget Narrative (6)'!$I$2),0))</f>
        <v>#N/A</v>
      </c>
      <c r="D72" s="866"/>
      <c r="E72" s="868"/>
      <c r="F72" s="843"/>
      <c r="I72" s="7"/>
      <c r="J72" s="14"/>
    </row>
    <row r="73" spans="1:10">
      <c r="A73" s="1398">
        <f>'Operating Detail (6)'!A36</f>
        <v>0</v>
      </c>
      <c r="B73" s="1396"/>
      <c r="C73" s="291" t="e">
        <f t="array" ref="C73">INDEX('Operating Detail (6)'!$C36:$AF36,0,MATCH(1,('Operating Detail (6)'!$C$12:$AF$12="New")*('Operating Detail (6)'!$C$121:$AF$121='Budget Narrative (6)'!$I$2),0))</f>
        <v>#N/A</v>
      </c>
      <c r="D73" s="866"/>
      <c r="E73" s="868"/>
      <c r="F73" s="843"/>
    </row>
    <row r="74" spans="1:10">
      <c r="A74" s="1398">
        <f>'Operating Detail (6)'!A37</f>
        <v>0</v>
      </c>
      <c r="B74" s="1396"/>
      <c r="C74" s="291" t="e">
        <f t="array" ref="C74">INDEX('Operating Detail (6)'!$C37:$AF37,0,MATCH(1,('Operating Detail (6)'!$C$12:$AF$12="New")*('Operating Detail (6)'!$C$121:$AF$121='Budget Narrative (6)'!$I$2),0))</f>
        <v>#N/A</v>
      </c>
      <c r="D74" s="866"/>
      <c r="E74" s="868"/>
      <c r="F74" s="843"/>
      <c r="I74" s="7"/>
      <c r="J74" s="4"/>
    </row>
    <row r="75" spans="1:10">
      <c r="A75" s="1398">
        <f>'Operating Detail (6)'!A38</f>
        <v>0</v>
      </c>
      <c r="B75" s="1396"/>
      <c r="C75" s="291" t="e">
        <f t="array" ref="C75">INDEX('Operating Detail (6)'!$C38:$AF38,0,MATCH(1,('Operating Detail (6)'!$C$12:$AF$12="New")*('Operating Detail (6)'!$C$121:$AF$121='Budget Narrative (6)'!$I$2),0))</f>
        <v>#N/A</v>
      </c>
      <c r="D75" s="866"/>
      <c r="E75" s="868"/>
      <c r="F75" s="843"/>
      <c r="I75" s="7"/>
      <c r="J75" s="4"/>
    </row>
    <row r="76" spans="1:10">
      <c r="A76" s="1398">
        <f>'Operating Detail (6)'!A39</f>
        <v>0</v>
      </c>
      <c r="B76" s="1396"/>
      <c r="C76" s="291" t="e">
        <f t="array" ref="C76">INDEX('Operating Detail (6)'!$C39:$AF39,0,MATCH(1,('Operating Detail (6)'!$C$12:$AF$12="New")*('Operating Detail (6)'!$C$121:$AF$121='Budget Narrative (6)'!$I$2),0))</f>
        <v>#N/A</v>
      </c>
      <c r="D76" s="866"/>
      <c r="E76" s="868"/>
      <c r="F76" s="843"/>
      <c r="I76" s="7"/>
      <c r="J76" s="4"/>
    </row>
    <row r="77" spans="1:10">
      <c r="A77" s="1398">
        <f>'Operating Detail (6)'!A40</f>
        <v>0</v>
      </c>
      <c r="B77" s="1396"/>
      <c r="C77" s="291" t="e">
        <f t="array" ref="C77">INDEX('Operating Detail (6)'!$C40:$AF40,0,MATCH(1,('Operating Detail (6)'!$C$12:$AF$12="New")*('Operating Detail (6)'!$C$121:$AF$121='Budget Narrative (6)'!$I$2),0))</f>
        <v>#N/A</v>
      </c>
      <c r="D77" s="866"/>
      <c r="E77" s="868"/>
      <c r="F77" s="843"/>
    </row>
    <row r="78" spans="1:10">
      <c r="A78" s="1398">
        <f>'Operating Detail (6)'!A41</f>
        <v>0</v>
      </c>
      <c r="B78" s="1396"/>
      <c r="C78" s="291" t="e">
        <f t="array" ref="C78">INDEX('Operating Detail (6)'!$C41:$AF41,0,MATCH(1,('Operating Detail (6)'!$C$12:$AF$12="New")*('Operating Detail (6)'!$C$121:$AF$121='Budget Narrative (6)'!$I$2),0))</f>
        <v>#N/A</v>
      </c>
      <c r="D78" s="866"/>
      <c r="E78" s="868"/>
      <c r="F78" s="843"/>
      <c r="I78" s="7"/>
      <c r="J78" s="14"/>
    </row>
    <row r="79" spans="1:10">
      <c r="A79" s="1398">
        <f>'Operating Detail (6)'!A42</f>
        <v>0</v>
      </c>
      <c r="B79" s="1396"/>
      <c r="C79" s="291" t="e">
        <f t="array" ref="C79">INDEX('Operating Detail (6)'!$C42:$AF42,0,MATCH(1,('Operating Detail (6)'!$C$12:$AF$12="New")*('Operating Detail (6)'!$C$121:$AF$121='Budget Narrative (6)'!$I$2),0))</f>
        <v>#N/A</v>
      </c>
      <c r="D79" s="866"/>
      <c r="E79" s="868"/>
      <c r="F79" s="843"/>
      <c r="I79" s="7"/>
      <c r="J79" s="14"/>
    </row>
    <row r="80" spans="1:10">
      <c r="A80" s="1398">
        <f>'Operating Detail (6)'!A43</f>
        <v>0</v>
      </c>
      <c r="B80" s="1396"/>
      <c r="C80" s="291" t="e">
        <f t="array" ref="C80">INDEX('Operating Detail (6)'!$C43:$AF43,0,MATCH(1,('Operating Detail (6)'!$C$12:$AF$12="New")*('Operating Detail (6)'!$C$121:$AF$121='Budget Narrative (6)'!$I$2),0))</f>
        <v>#N/A</v>
      </c>
      <c r="D80" s="866"/>
      <c r="E80" s="868"/>
      <c r="F80" s="843"/>
      <c r="I80" s="7"/>
      <c r="J80" s="14"/>
    </row>
    <row r="81" spans="1:10">
      <c r="A81" s="1398">
        <f>'Operating Detail (6)'!A44</f>
        <v>0</v>
      </c>
      <c r="B81" s="1396"/>
      <c r="C81" s="291" t="e">
        <f t="array" ref="C81">INDEX('Operating Detail (6)'!$C44:$AF44,0,MATCH(1,('Operating Detail (6)'!$C$12:$AF$12="New")*('Operating Detail (6)'!$C$121:$AF$121='Budget Narrative (6)'!$I$2),0))</f>
        <v>#N/A</v>
      </c>
      <c r="D81" s="866"/>
      <c r="E81" s="868"/>
      <c r="F81" s="843"/>
      <c r="I81" s="7"/>
      <c r="J81" s="14"/>
    </row>
    <row r="82" spans="1:10">
      <c r="A82" s="1398">
        <f>'Operating Detail (6)'!A45</f>
        <v>0</v>
      </c>
      <c r="B82" s="1396"/>
      <c r="C82" s="291" t="e">
        <f t="array" ref="C82">INDEX('Operating Detail (6)'!$C45:$AF45,0,MATCH(1,('Operating Detail (6)'!$C$12:$AF$12="New")*('Operating Detail (6)'!$C$121:$AF$121='Budget Narrative (6)'!$I$2),0))</f>
        <v>#N/A</v>
      </c>
      <c r="D82" s="866"/>
      <c r="E82" s="868"/>
      <c r="F82" s="843"/>
      <c r="I82" s="7"/>
      <c r="J82" s="14"/>
    </row>
    <row r="83" spans="1:10">
      <c r="A83" s="1398">
        <f>'Operating Detail (6)'!A46</f>
        <v>0</v>
      </c>
      <c r="B83" s="1396"/>
      <c r="C83" s="291" t="e">
        <f t="array" ref="C83">INDEX('Operating Detail (6)'!$C46:$AF46,0,MATCH(1,('Operating Detail (6)'!$C$12:$AF$12="New")*('Operating Detail (6)'!$C$121:$AF$121='Budget Narrative (6)'!$I$2),0))</f>
        <v>#N/A</v>
      </c>
      <c r="D83" s="866"/>
      <c r="E83" s="868"/>
      <c r="F83" s="843"/>
      <c r="I83" s="7"/>
      <c r="J83" s="14"/>
    </row>
    <row r="84" spans="1:10">
      <c r="A84" s="1398">
        <f>'Operating Detail (6)'!A47</f>
        <v>0</v>
      </c>
      <c r="B84" s="1396"/>
      <c r="C84" s="291" t="e">
        <f t="array" ref="C84">INDEX('Operating Detail (6)'!$C47:$AF47,0,MATCH(1,('Operating Detail (6)'!$C$12:$AF$12="New")*('Operating Detail (6)'!$C$121:$AF$121='Budget Narrative (6)'!$I$2),0))</f>
        <v>#N/A</v>
      </c>
      <c r="D84" s="866"/>
      <c r="E84" s="868"/>
      <c r="F84" s="843"/>
      <c r="I84" s="7"/>
      <c r="J84" s="14"/>
    </row>
    <row r="85" spans="1:10">
      <c r="A85" s="1398">
        <f>'Operating Detail (6)'!A48</f>
        <v>0</v>
      </c>
      <c r="B85" s="1396"/>
      <c r="C85" s="291" t="e">
        <f t="array" ref="C85">INDEX('Operating Detail (6)'!$C48:$AF48,0,MATCH(1,('Operating Detail (6)'!$C$12:$AF$12="New")*('Operating Detail (6)'!$C$121:$AF$121='Budget Narrative (6)'!$I$2),0))</f>
        <v>#N/A</v>
      </c>
      <c r="D85" s="866"/>
      <c r="E85" s="868"/>
      <c r="F85" s="843"/>
      <c r="I85" s="7"/>
      <c r="J85" s="14"/>
    </row>
    <row r="86" spans="1:10">
      <c r="A86" s="1398">
        <f>'Operating Detail (6)'!A49</f>
        <v>0</v>
      </c>
      <c r="B86" s="1396"/>
      <c r="C86" s="291" t="e">
        <f t="array" ref="C86">INDEX('Operating Detail (6)'!$C49:$AF49,0,MATCH(1,('Operating Detail (6)'!$C$12:$AF$12="New")*('Operating Detail (6)'!$C$121:$AF$121='Budget Narrative (6)'!$I$2),0))</f>
        <v>#N/A</v>
      </c>
      <c r="D86" s="866"/>
      <c r="E86" s="868"/>
      <c r="F86" s="843"/>
      <c r="I86" s="7"/>
      <c r="J86" s="14"/>
    </row>
    <row r="87" spans="1:10">
      <c r="A87" s="1398">
        <f>'Operating Detail (6)'!A50</f>
        <v>0</v>
      </c>
      <c r="B87" s="1396"/>
      <c r="C87" s="291" t="e">
        <f t="array" ref="C87">INDEX('Operating Detail (6)'!$C50:$AF50,0,MATCH(1,('Operating Detail (6)'!$C$12:$AF$12="New")*('Operating Detail (6)'!$C$121:$AF$121='Budget Narrative (6)'!$I$2),0))</f>
        <v>#N/A</v>
      </c>
      <c r="D87" s="866"/>
      <c r="E87" s="868"/>
      <c r="F87" s="843"/>
      <c r="I87" s="7"/>
      <c r="J87" s="14"/>
    </row>
    <row r="88" spans="1:10">
      <c r="A88" s="1398">
        <f>'Operating Detail (6)'!A51</f>
        <v>0</v>
      </c>
      <c r="B88" s="1396"/>
      <c r="C88" s="291" t="e">
        <f t="array" ref="C88">INDEX('Operating Detail (6)'!$C51:$AF51,0,MATCH(1,('Operating Detail (6)'!$C$12:$AF$12="New")*('Operating Detail (6)'!$C$121:$AF$121='Budget Narrative (6)'!$I$2),0))</f>
        <v>#N/A</v>
      </c>
      <c r="D88" s="866"/>
      <c r="E88" s="868"/>
      <c r="F88" s="843"/>
      <c r="I88" s="7"/>
      <c r="J88" s="14"/>
    </row>
    <row r="89" spans="1:10">
      <c r="A89" s="1398">
        <f>'Operating Detail (6)'!A52</f>
        <v>0</v>
      </c>
      <c r="B89" s="1396"/>
      <c r="C89" s="291" t="e">
        <f t="array" ref="C89">INDEX('Operating Detail (6)'!$C52:$AF52,0,MATCH(1,('Operating Detail (6)'!$C$12:$AF$12="New")*('Operating Detail (6)'!$C$121:$AF$121='Budget Narrative (6)'!$I$2),0))</f>
        <v>#N/A</v>
      </c>
      <c r="D89" s="866"/>
      <c r="E89" s="868"/>
      <c r="F89" s="843"/>
      <c r="I89" s="7"/>
      <c r="J89" s="14"/>
    </row>
    <row r="90" spans="1:10">
      <c r="A90" s="1398">
        <f>'Operating Detail (6)'!A53</f>
        <v>0</v>
      </c>
      <c r="B90" s="1396"/>
      <c r="C90" s="291" t="e">
        <f t="array" ref="C90">INDEX('Operating Detail (6)'!$C53:$AF53,0,MATCH(1,('Operating Detail (6)'!$C$12:$AF$12="New")*('Operating Detail (6)'!$C$121:$AF$121='Budget Narrative (6)'!$I$2),0))</f>
        <v>#N/A</v>
      </c>
      <c r="D90" s="866"/>
      <c r="E90" s="868"/>
      <c r="F90" s="843"/>
      <c r="I90" s="7"/>
      <c r="J90" s="14"/>
    </row>
    <row r="91" spans="1:10">
      <c r="A91" s="1398">
        <f>'Operating Detail (6)'!A54</f>
        <v>0</v>
      </c>
      <c r="B91" s="1396"/>
      <c r="C91" s="291" t="e">
        <f t="array" ref="C91">INDEX('Operating Detail (6)'!$C54:$AF54,0,MATCH(1,('Operating Detail (6)'!$C$12:$AF$12="New")*('Operating Detail (6)'!$C$121:$AF$121='Budget Narrative (6)'!$I$2),0))</f>
        <v>#N/A</v>
      </c>
      <c r="D91" s="866"/>
      <c r="E91" s="868"/>
      <c r="F91" s="843"/>
      <c r="I91" s="7"/>
      <c r="J91" s="14"/>
    </row>
    <row r="92" spans="1:10">
      <c r="A92" s="1398">
        <f>'Operating Detail (6)'!A55</f>
        <v>0</v>
      </c>
      <c r="B92" s="1396"/>
      <c r="C92" s="291" t="e">
        <f t="array" ref="C92">INDEX('Operating Detail (6)'!$C55:$AF55,0,MATCH(1,('Operating Detail (6)'!$C$12:$AF$12="New")*('Operating Detail (6)'!$C$121:$AF$121='Budget Narrative (6)'!$I$2),0))</f>
        <v>#N/A</v>
      </c>
      <c r="D92" s="866"/>
      <c r="E92" s="868"/>
      <c r="F92" s="843"/>
      <c r="I92" s="7"/>
      <c r="J92" s="14"/>
    </row>
    <row r="93" spans="1:10">
      <c r="A93" s="1419" t="str">
        <f>'Operating Detail (6)'!A56</f>
        <v>Consultants:</v>
      </c>
      <c r="B93" s="1420"/>
      <c r="C93" s="870"/>
      <c r="D93" s="870"/>
      <c r="E93" s="871"/>
      <c r="F93" s="843"/>
      <c r="I93" s="7"/>
      <c r="J93" s="14"/>
    </row>
    <row r="94" spans="1:10">
      <c r="A94" s="1398">
        <f>'Operating Detail (6)'!A57</f>
        <v>0</v>
      </c>
      <c r="B94" s="1396"/>
      <c r="C94" s="291" t="e">
        <f t="array" ref="C94">INDEX('Operating Detail (6)'!$C57:$AF57,0,MATCH(1,('Operating Detail (6)'!$C$12:$AF$12="New")*('Operating Detail (6)'!$C$121:$AF$121='Budget Narrative (6)'!$I$2),0))</f>
        <v>#N/A</v>
      </c>
      <c r="D94" s="866"/>
      <c r="E94" s="868"/>
      <c r="F94" s="843"/>
      <c r="I94" s="7"/>
      <c r="J94" s="14"/>
    </row>
    <row r="95" spans="1:10">
      <c r="A95" s="1398">
        <f>'Operating Detail (6)'!A58</f>
        <v>0</v>
      </c>
      <c r="B95" s="1396"/>
      <c r="C95" s="291" t="e">
        <f t="array" ref="C95">INDEX('Operating Detail (6)'!$C58:$AF58,0,MATCH(1,('Operating Detail (6)'!$C$12:$AF$12="New")*('Operating Detail (6)'!$C$121:$AF$121='Budget Narrative (6)'!$I$2),0))</f>
        <v>#N/A</v>
      </c>
      <c r="D95" s="866"/>
      <c r="E95" s="868"/>
      <c r="F95" s="843"/>
      <c r="I95" s="7"/>
      <c r="J95" s="14"/>
    </row>
    <row r="96" spans="1:10">
      <c r="A96" s="1398">
        <f>'Operating Detail (6)'!A59</f>
        <v>0</v>
      </c>
      <c r="B96" s="1396"/>
      <c r="C96" s="291" t="e">
        <f t="array" ref="C96">INDEX('Operating Detail (6)'!$C59:$AF59,0,MATCH(1,('Operating Detail (6)'!$C$12:$AF$12="New")*('Operating Detail (6)'!$C$121:$AF$121='Budget Narrative (6)'!$I$2),0))</f>
        <v>#N/A</v>
      </c>
      <c r="D96" s="866"/>
      <c r="E96" s="868"/>
      <c r="F96" s="843"/>
      <c r="I96" s="7"/>
      <c r="J96" s="14"/>
    </row>
    <row r="97" spans="1:10">
      <c r="A97" s="1398">
        <f>'Operating Detail (6)'!A60</f>
        <v>0</v>
      </c>
      <c r="B97" s="1396"/>
      <c r="C97" s="291" t="e">
        <f t="array" ref="C97">INDEX('Operating Detail (6)'!$C60:$AF60,0,MATCH(1,('Operating Detail (6)'!$C$12:$AF$12="New")*('Operating Detail (6)'!$C$121:$AF$121='Budget Narrative (6)'!$I$2),0))</f>
        <v>#N/A</v>
      </c>
      <c r="D97" s="866"/>
      <c r="E97" s="868"/>
      <c r="F97" s="843"/>
      <c r="I97" s="7"/>
      <c r="J97" s="14"/>
    </row>
    <row r="98" spans="1:10">
      <c r="A98" s="1398">
        <f>'Operating Detail (6)'!A61</f>
        <v>0</v>
      </c>
      <c r="B98" s="1396"/>
      <c r="C98" s="291" t="e">
        <f t="array" ref="C98">INDEX('Operating Detail (6)'!$C61:$AF61,0,MATCH(1,('Operating Detail (6)'!$C$12:$AF$12="New")*('Operating Detail (6)'!$C$121:$AF$121='Budget Narrative (6)'!$I$2),0))</f>
        <v>#N/A</v>
      </c>
      <c r="D98" s="866"/>
      <c r="E98" s="868"/>
      <c r="F98" s="843"/>
      <c r="I98" s="7"/>
      <c r="J98" s="14"/>
    </row>
    <row r="99" spans="1:10">
      <c r="A99" s="1398">
        <f>'Operating Detail (6)'!A62</f>
        <v>0</v>
      </c>
      <c r="B99" s="1396"/>
      <c r="C99" s="291" t="e">
        <f t="array" ref="C99">INDEX('Operating Detail (6)'!$C62:$AF62,0,MATCH(1,('Operating Detail (6)'!$C$12:$AF$12="New")*('Operating Detail (6)'!$C$121:$AF$121='Budget Narrative (6)'!$I$2),0))</f>
        <v>#N/A</v>
      </c>
      <c r="D99" s="866"/>
      <c r="E99" s="868"/>
      <c r="F99" s="843"/>
      <c r="I99" s="7"/>
      <c r="J99" s="14"/>
    </row>
    <row r="100" spans="1:10">
      <c r="A100" s="1398">
        <f>'Operating Detail (6)'!A63</f>
        <v>0</v>
      </c>
      <c r="B100" s="1396"/>
      <c r="C100" s="291" t="e">
        <f t="array" ref="C100">INDEX('Operating Detail (6)'!$C63:$AF63,0,MATCH(1,('Operating Detail (6)'!$C$12:$AF$12="New")*('Operating Detail (6)'!$C$121:$AF$121='Budget Narrative (6)'!$I$2),0))</f>
        <v>#N/A</v>
      </c>
      <c r="D100" s="866"/>
      <c r="E100" s="868"/>
      <c r="F100" s="843"/>
      <c r="I100" s="7"/>
      <c r="J100" s="14"/>
    </row>
    <row r="101" spans="1:10">
      <c r="A101" s="1398">
        <f>'Operating Detail (6)'!A64</f>
        <v>0</v>
      </c>
      <c r="B101" s="1396"/>
      <c r="C101" s="291" t="e">
        <f t="array" ref="C101">INDEX('Operating Detail (6)'!$C64:$AF64,0,MATCH(1,('Operating Detail (6)'!$C$12:$AF$12="New")*('Operating Detail (6)'!$C$121:$AF$121='Budget Narrative (6)'!$I$2),0))</f>
        <v>#N/A</v>
      </c>
      <c r="D101" s="866"/>
      <c r="E101" s="868"/>
      <c r="F101" s="843"/>
      <c r="I101" s="7"/>
      <c r="J101" s="14"/>
    </row>
    <row r="102" spans="1:10">
      <c r="A102" s="1398">
        <f>'Operating Detail (6)'!A64</f>
        <v>0</v>
      </c>
      <c r="B102" s="1396"/>
      <c r="C102" s="291" t="e">
        <f t="array" ref="C102">INDEX('Operating Detail (6)'!$C65:$AF65,0,MATCH(1,('Operating Detail (6)'!$C$12:$AF$12="New")*('Operating Detail (6)'!$C$121:$AF$121='Budget Narrative (6)'!$I$2),0))</f>
        <v>#N/A</v>
      </c>
      <c r="D102" s="866"/>
      <c r="E102" s="868"/>
      <c r="F102" s="843"/>
      <c r="I102" s="7"/>
      <c r="J102" s="14"/>
    </row>
    <row r="103" spans="1:10">
      <c r="A103" s="1398">
        <f>'Operating Detail (6)'!A65</f>
        <v>0</v>
      </c>
      <c r="B103" s="1396"/>
      <c r="C103" s="291" t="e">
        <f t="array" ref="C103">INDEX('Operating Detail (6)'!$C65:$AF65,0,MATCH(1,('Operating Detail (6)'!$C$12:$AF$12="New")*('Operating Detail (6)'!$C$121:$AF$121='Budget Narrative (6)'!$I$2),0))</f>
        <v>#N/A</v>
      </c>
      <c r="D103" s="866"/>
      <c r="E103" s="868"/>
      <c r="F103" s="843"/>
      <c r="I103" s="7"/>
      <c r="J103" s="14"/>
    </row>
    <row r="104" spans="1:10">
      <c r="A104" s="1398">
        <f>'Operating Detail (6)'!A66</f>
        <v>0</v>
      </c>
      <c r="B104" s="1396"/>
      <c r="C104" s="291" t="e">
        <f t="array" ref="C104">INDEX('Operating Detail (6)'!$C66:$AF66,0,MATCH(1,('Operating Detail (6)'!$C$12:$AF$12="New")*('Operating Detail (6)'!$C$121:$AF$121='Budget Narrative (6)'!$I$2),0))</f>
        <v>#N/A</v>
      </c>
      <c r="D104" s="866"/>
      <c r="E104" s="868"/>
      <c r="F104" s="843"/>
      <c r="I104" s="7"/>
      <c r="J104" s="14"/>
    </row>
    <row r="105" spans="1:10">
      <c r="A105" s="1434">
        <f>'Operating Detail (6)'!A67</f>
        <v>0</v>
      </c>
      <c r="B105" s="1435"/>
      <c r="C105" s="441"/>
      <c r="D105" s="213"/>
      <c r="E105" s="266"/>
      <c r="F105" s="843"/>
      <c r="I105" s="7"/>
      <c r="J105" s="14"/>
    </row>
    <row r="106" spans="1:10">
      <c r="A106" s="1417" t="str">
        <f>'Operating Detail (6)'!A68</f>
        <v>TOTAL OPERATING EXPENSES</v>
      </c>
      <c r="B106" s="1418"/>
      <c r="C106" s="216" t="e">
        <f>SUM(C51:C105)</f>
        <v>#N/A</v>
      </c>
      <c r="D106" s="14"/>
      <c r="E106" s="265"/>
      <c r="F106" s="3"/>
      <c r="I106" s="7"/>
      <c r="J106" s="14"/>
    </row>
    <row r="107" spans="1:10" ht="13.5" thickBot="1">
      <c r="A107" s="267" t="s">
        <v>381</v>
      </c>
      <c r="B107" s="268" t="e">
        <f t="array" ref="B107">INDEX('Summary (6)'!E26:AH26,0,MATCH(1,('Summary (6)'!$E$21:$AH$21="New")*('Summary (6)'!$E$88:$AH$88='Budget Narrative (6)'!$I$2),0))</f>
        <v>#N/A</v>
      </c>
      <c r="C107" s="269" t="e">
        <f t="array" ref="C107">INDEX('Summary (6)'!E27:AH27,0,MATCH(1,('Summary (6)'!$E$21:$AH$21="New")*('Summary (6)'!$E$88:$AH$88='Budget Narrative (6)'!$I$2),0))</f>
        <v>#N/A</v>
      </c>
      <c r="D107" s="270"/>
      <c r="E107" s="271"/>
      <c r="F107" s="9"/>
      <c r="J107" s="4"/>
    </row>
    <row r="108" spans="1:10">
      <c r="A108" s="3"/>
      <c r="B108" s="6"/>
      <c r="C108" s="215"/>
      <c r="E108" s="3"/>
      <c r="F108" s="3"/>
      <c r="H108" s="919"/>
      <c r="I108" s="5"/>
      <c r="J108" s="4"/>
    </row>
    <row r="109" spans="1:10" ht="13.5" thickBot="1">
      <c r="A109" s="3"/>
      <c r="B109" s="6"/>
      <c r="C109" s="215"/>
      <c r="E109" s="3"/>
      <c r="F109" s="3"/>
      <c r="H109" s="919"/>
      <c r="I109" s="5"/>
      <c r="J109" s="4"/>
    </row>
    <row r="110" spans="1:10" s="4" customFormat="1" ht="25.5" customHeight="1">
      <c r="A110" s="1408" t="s">
        <v>382</v>
      </c>
      <c r="B110" s="1409"/>
      <c r="C110" s="254" t="s">
        <v>383</v>
      </c>
      <c r="D110" s="253" t="s">
        <v>374</v>
      </c>
      <c r="E110" s="255" t="s">
        <v>375</v>
      </c>
      <c r="F110" s="239"/>
      <c r="G110" s="917"/>
      <c r="H110" s="917"/>
    </row>
    <row r="111" spans="1:10">
      <c r="A111" s="1398">
        <f>'Operating Detail (6)'!A71</f>
        <v>0</v>
      </c>
      <c r="B111" s="1396"/>
      <c r="C111" s="291" t="e">
        <f t="array" ref="C111">INDEX('Operating Detail (6)'!$C71:$AF71,0,MATCH(1,('Operating Detail (6)'!$C$12:$AF$12="New")*('Operating Detail (6)'!$C$121:$AF$121='Budget Narrative (6)'!$I$2),0))</f>
        <v>#N/A</v>
      </c>
      <c r="D111" s="20"/>
      <c r="E111" s="261"/>
      <c r="F111" s="843"/>
    </row>
    <row r="112" spans="1:10">
      <c r="A112" s="1398">
        <f>'Operating Detail (6)'!A72</f>
        <v>0</v>
      </c>
      <c r="B112" s="1396"/>
      <c r="C112" s="291" t="e">
        <f t="array" ref="C112">INDEX('Operating Detail (6)'!$C81:$AF81,0,MATCH(1,('Operating Detail (6)'!$C$12:$AF$12="New")*('Operating Detail (6)'!$C$121:$AF$121='Budget Narrative (6)'!$I$2),0))</f>
        <v>#N/A</v>
      </c>
      <c r="D112" s="20"/>
      <c r="E112" s="262"/>
      <c r="F112" s="843"/>
    </row>
    <row r="113" spans="1:6">
      <c r="A113" s="1398">
        <f>'Operating Detail (6)'!A73</f>
        <v>0</v>
      </c>
      <c r="B113" s="1396"/>
      <c r="C113" s="291" t="e">
        <f t="array" ref="C113">INDEX('Operating Detail (6)'!$C82:$AF82,0,MATCH(1,('Operating Detail (6)'!$C$12:$AF$12="New")*('Operating Detail (6)'!$C$121:$AF$121='Budget Narrative (6)'!$I$2),0))</f>
        <v>#N/A</v>
      </c>
      <c r="D113" s="20"/>
      <c r="E113" s="262"/>
      <c r="F113" s="843"/>
    </row>
    <row r="114" spans="1:6">
      <c r="A114" s="1398">
        <f>'Operating Detail (6)'!A74</f>
        <v>0</v>
      </c>
      <c r="B114" s="1396"/>
      <c r="C114" s="291" t="e">
        <f t="array" ref="C114">INDEX('Operating Detail (6)'!$C83:$AF83,0,MATCH(1,('Operating Detail (6)'!$C$12:$AF$12="New")*('Operating Detail (6)'!$C$121:$AF$121='Budget Narrative (6)'!$I$2),0))</f>
        <v>#N/A</v>
      </c>
      <c r="D114" s="20"/>
      <c r="E114" s="262"/>
      <c r="F114" s="843"/>
    </row>
    <row r="115" spans="1:6">
      <c r="A115" s="1398">
        <f>'Operating Detail (6)'!A75</f>
        <v>0</v>
      </c>
      <c r="B115" s="1396"/>
      <c r="C115" s="291" t="e">
        <f t="array" ref="C115">INDEX('Operating Detail (6)'!$C84:$AF84,0,MATCH(1,('Operating Detail (6)'!$C$12:$AF$12="New")*('Operating Detail (6)'!$C$121:$AF$121='Budget Narrative (6)'!$I$2),0))</f>
        <v>#N/A</v>
      </c>
      <c r="D115" s="20"/>
      <c r="E115" s="262"/>
      <c r="F115" s="843"/>
    </row>
    <row r="116" spans="1:6">
      <c r="A116" s="1398">
        <f>'Operating Detail (6)'!A76</f>
        <v>0</v>
      </c>
      <c r="B116" s="1396"/>
      <c r="C116" s="291" t="e">
        <f t="array" ref="C116">INDEX('Operating Detail (6)'!$C85:$AF85,0,MATCH(1,('Operating Detail (6)'!$C$12:$AF$12="New")*('Operating Detail (6)'!$C$121:$AF$121='Budget Narrative (6)'!$I$2),0))</f>
        <v>#N/A</v>
      </c>
      <c r="D116" s="20"/>
      <c r="E116" s="262"/>
      <c r="F116" s="843"/>
    </row>
    <row r="117" spans="1:6">
      <c r="A117" s="1398">
        <f>'Operating Detail (6)'!A77</f>
        <v>0</v>
      </c>
      <c r="B117" s="1396"/>
      <c r="C117" s="291" t="e">
        <f t="array" ref="C117">INDEX('Operating Detail (6)'!$C86:$AF86,0,MATCH(1,('Operating Detail (6)'!$C$12:$AF$12="New")*('Operating Detail (6)'!$C$121:$AF$121='Budget Narrative (6)'!$I$2),0))</f>
        <v>#N/A</v>
      </c>
      <c r="D117" s="20"/>
      <c r="E117" s="262"/>
      <c r="F117" s="843"/>
    </row>
    <row r="118" spans="1:6">
      <c r="A118" s="1398">
        <f>'Operating Detail (6)'!A78</f>
        <v>0</v>
      </c>
      <c r="B118" s="1396"/>
      <c r="C118" s="291" t="e">
        <f t="array" ref="C118">INDEX('Operating Detail (6)'!$C87:$AF87,0,MATCH(1,('Operating Detail (6)'!$C$12:$AF$12="New")*('Operating Detail (6)'!$C$121:$AF$121='Budget Narrative (6)'!$I$2),0))</f>
        <v>#N/A</v>
      </c>
      <c r="D118" s="20"/>
      <c r="E118" s="262"/>
      <c r="F118" s="843"/>
    </row>
    <row r="119" spans="1:6">
      <c r="A119" s="1398">
        <f>'Operating Detail (6)'!A79</f>
        <v>0</v>
      </c>
      <c r="B119" s="1396"/>
      <c r="C119" s="291" t="e">
        <f t="array" ref="C119">INDEX('Operating Detail (6)'!$C88:$AF88,0,MATCH(1,('Operating Detail (6)'!$C$12:$AF$12="New")*('Operating Detail (6)'!$C$121:$AF$121='Budget Narrative (6)'!$I$2),0))</f>
        <v>#N/A</v>
      </c>
      <c r="D119" s="20"/>
      <c r="E119" s="262"/>
      <c r="F119" s="843"/>
    </row>
    <row r="120" spans="1:6">
      <c r="A120" s="1398">
        <f>'Operating Detail (6)'!A80</f>
        <v>0</v>
      </c>
      <c r="B120" s="1396"/>
      <c r="C120" s="291" t="e">
        <f t="array" ref="C120">INDEX('Operating Detail (6)'!$C89:$AF89,0,MATCH(1,('Operating Detail (6)'!$C$12:$AF$12="New")*('Operating Detail (6)'!$C$121:$AF$121='Budget Narrative (6)'!$I$2),0))</f>
        <v>#N/A</v>
      </c>
      <c r="D120" s="20"/>
      <c r="E120" s="262"/>
      <c r="F120" s="843"/>
    </row>
    <row r="121" spans="1:6">
      <c r="A121" s="1419" t="str">
        <f>'Operating Detail (6)'!A81</f>
        <v>Subcontractors:</v>
      </c>
      <c r="B121" s="1420"/>
      <c r="C121" s="870"/>
      <c r="D121" s="870"/>
      <c r="E121" s="871"/>
      <c r="F121" s="843"/>
    </row>
    <row r="122" spans="1:6">
      <c r="A122" s="1398">
        <f>'Operating Detail (6)'!A82</f>
        <v>0</v>
      </c>
      <c r="B122" s="1396"/>
      <c r="C122" s="291" t="e">
        <f t="array" ref="C122">INDEX('Operating Detail (6)'!$C91:$AF91,0,MATCH(1,('Operating Detail (6)'!$C$12:$AF$12="New")*('Operating Detail (6)'!$C$121:$AF$121='Budget Narrative (6)'!$I$2),0))</f>
        <v>#N/A</v>
      </c>
      <c r="D122" s="20"/>
      <c r="E122" s="263"/>
      <c r="F122" s="843"/>
    </row>
    <row r="123" spans="1:6">
      <c r="A123" s="1398">
        <f>'Operating Detail (6)'!A83</f>
        <v>0</v>
      </c>
      <c r="B123" s="1396"/>
      <c r="C123" s="291" t="e">
        <f t="array" ref="C123">INDEX('Operating Detail (6)'!$C92:$AF92,0,MATCH(1,('Operating Detail (6)'!$C$12:$AF$12="New")*('Operating Detail (6)'!$C$121:$AF$121='Budget Narrative (6)'!$I$2),0))</f>
        <v>#N/A</v>
      </c>
      <c r="D123" s="20"/>
      <c r="E123" s="263"/>
      <c r="F123" s="843"/>
    </row>
    <row r="124" spans="1:6">
      <c r="A124" s="1398">
        <f>'Operating Detail (6)'!A84</f>
        <v>0</v>
      </c>
      <c r="B124" s="1396"/>
      <c r="C124" s="291" t="e">
        <f t="array" ref="C124">INDEX('Operating Detail (6)'!$C93:$AF93,0,MATCH(1,('Operating Detail (6)'!$C$12:$AF$12="New")*('Operating Detail (6)'!$C$121:$AF$121='Budget Narrative (6)'!$I$2),0))</f>
        <v>#N/A</v>
      </c>
      <c r="D124" s="20"/>
      <c r="E124" s="262"/>
      <c r="F124" s="843"/>
    </row>
    <row r="125" spans="1:6">
      <c r="A125" s="1398">
        <f>'Operating Detail (6)'!A85</f>
        <v>0</v>
      </c>
      <c r="B125" s="1396"/>
      <c r="C125" s="291" t="e">
        <f t="array" ref="C125">INDEX('Operating Detail (6)'!$C94:$AF94,0,MATCH(1,('Operating Detail (6)'!$C$12:$AF$12="New")*('Operating Detail (6)'!$C$121:$AF$121='Budget Narrative (6)'!$I$2),0))</f>
        <v>#N/A</v>
      </c>
      <c r="D125" s="20"/>
      <c r="E125" s="262"/>
      <c r="F125" s="843"/>
    </row>
    <row r="126" spans="1:6">
      <c r="A126" s="1398">
        <f>'Operating Detail (6)'!A86</f>
        <v>0</v>
      </c>
      <c r="B126" s="1396"/>
      <c r="C126" s="291" t="e">
        <f t="array" ref="C126">INDEX('Operating Detail (6)'!$C95:$AF95,0,MATCH(1,('Operating Detail (6)'!$C$12:$AF$12="New")*('Operating Detail (6)'!$C$121:$AF$121='Budget Narrative (6)'!$I$2),0))</f>
        <v>#N/A</v>
      </c>
      <c r="D126" s="20"/>
      <c r="E126" s="262"/>
      <c r="F126" s="843"/>
    </row>
    <row r="127" spans="1:6">
      <c r="A127" s="1398">
        <f>'Operating Detail (6)'!A87</f>
        <v>0</v>
      </c>
      <c r="B127" s="1396"/>
      <c r="C127" s="291" t="e">
        <f t="array" ref="C127">INDEX('Operating Detail (6)'!$C96:$AF96,0,MATCH(1,('Operating Detail (6)'!$C$12:$AF$12="New")*('Operating Detail (6)'!$C$121:$AF$121='Budget Narrative (6)'!$I$2),0))</f>
        <v>#N/A</v>
      </c>
      <c r="D127" s="20"/>
      <c r="E127" s="262"/>
      <c r="F127" s="843"/>
    </row>
    <row r="128" spans="1:6">
      <c r="A128" s="1398">
        <f>'Operating Detail (6)'!A88</f>
        <v>0</v>
      </c>
      <c r="B128" s="1396"/>
      <c r="C128" s="291" t="e">
        <f t="array" ref="C128">INDEX('Operating Detail (6)'!$C97:$AF97,0,MATCH(1,('Operating Detail (6)'!$C$12:$AF$12="New")*('Operating Detail (6)'!$C$121:$AF$121='Budget Narrative (6)'!$I$2),0))</f>
        <v>#N/A</v>
      </c>
      <c r="E128" s="264"/>
    </row>
    <row r="129" spans="1:6">
      <c r="A129" s="1398">
        <f>'Operating Detail (6)'!A89</f>
        <v>0</v>
      </c>
      <c r="B129" s="1396"/>
      <c r="C129" s="291" t="e">
        <f t="array" ref="C129">INDEX('Operating Detail (6)'!$C98:$AF98,0,MATCH(1,('Operating Detail (6)'!$C$12:$AF$12="New")*('Operating Detail (6)'!$C$121:$AF$121='Budget Narrative (6)'!$I$2),0))</f>
        <v>#N/A</v>
      </c>
      <c r="E129" s="264"/>
    </row>
    <row r="130" spans="1:6">
      <c r="A130" s="1398">
        <f>'Operating Detail (6)'!A90</f>
        <v>0</v>
      </c>
      <c r="B130" s="1396"/>
      <c r="C130" s="291" t="e">
        <f t="array" ref="C130">INDEX('Operating Detail (6)'!$C99:$AF99,0,MATCH(1,('Operating Detail (6)'!$C$12:$AF$12="New")*('Operating Detail (6)'!$C$121:$AF$121='Budget Narrative (6)'!$I$2),0))</f>
        <v>#N/A</v>
      </c>
      <c r="E130" s="264"/>
    </row>
    <row r="131" spans="1:6">
      <c r="A131" s="1398" t="str">
        <f>'Operating Detail (6)'!A91</f>
        <v>Subcontractor indirect (First $25k only)</v>
      </c>
      <c r="B131" s="1396"/>
      <c r="C131" s="291" t="e" cm="1">
        <f t="array" ref="C131">INDEX('Operating Detail (2)'!$C91:$AF91,0,MATCH(1,('Operating Detail (2)'!$C$12:$AF$12="New")*('Operating Detail (2)'!$C$121:$AF$121='Budget Narrative (2)'!$I$2),0))</f>
        <v>#N/A</v>
      </c>
      <c r="E131" s="264"/>
    </row>
    <row r="132" spans="1:6">
      <c r="A132" s="1398"/>
      <c r="B132" s="1396"/>
      <c r="C132" s="291"/>
      <c r="E132" s="264"/>
    </row>
    <row r="133" spans="1:6" ht="13.5" thickBot="1">
      <c r="A133" s="1402" t="str">
        <f>'Operating Detail (6)'!A93</f>
        <v>TOTAL OTHER EXPENSES</v>
      </c>
      <c r="B133" s="1403"/>
      <c r="C133" s="269" t="e">
        <f>SUM(C111:C131)</f>
        <v>#N/A</v>
      </c>
      <c r="D133" s="270"/>
      <c r="E133" s="272"/>
      <c r="F133" s="3"/>
    </row>
    <row r="134" spans="1:6">
      <c r="A134" s="1396">
        <f>'Operating Detail (6)'!A94</f>
        <v>0</v>
      </c>
      <c r="B134" s="1396"/>
      <c r="C134" s="291"/>
    </row>
    <row r="135" spans="1:6" ht="13.5" thickBot="1">
      <c r="A135" s="843"/>
      <c r="B135" s="843"/>
      <c r="C135" s="291"/>
    </row>
    <row r="136" spans="1:6" ht="12.75" customHeight="1">
      <c r="A136" s="1408" t="str">
        <f>'Operating Detail (6)'!A95</f>
        <v>CAPITAL EXPENSES</v>
      </c>
      <c r="B136" s="1409"/>
      <c r="C136" s="254" t="s">
        <v>383</v>
      </c>
      <c r="D136" s="253" t="s">
        <v>374</v>
      </c>
      <c r="E136" s="255" t="s">
        <v>375</v>
      </c>
    </row>
    <row r="137" spans="1:6">
      <c r="A137" s="1398">
        <f>'Operating Detail (6)'!A96</f>
        <v>0</v>
      </c>
      <c r="B137" s="1396"/>
      <c r="C137" s="291" t="e" cm="1">
        <f t="array" ref="C137">INDEX('+ Operating Detail (1)'!$C96:$AF96,0,MATCH(1,('+ Operating Detail (1)'!$C$12:$AF$12="New")*('+ Operating Detail (1)'!$C$121:$AF$121='+ Budget Narrative (1)'!$I$2),0))</f>
        <v>#N/A</v>
      </c>
      <c r="E137" s="264"/>
    </row>
    <row r="138" spans="1:6">
      <c r="A138" s="1398">
        <f>'Operating Detail (6)'!A97</f>
        <v>0</v>
      </c>
      <c r="B138" s="1396"/>
      <c r="C138" s="291" t="e">
        <f t="array" ref="C138">INDEX('Operating Detail (6)'!$C97:$AF97,0,MATCH(1,('Operating Detail (6)'!$C$12:$AF$12="New")*('Operating Detail (6)'!$C$121:$AF$121='Budget Narrative (6)'!$I$2),0))</f>
        <v>#N/A</v>
      </c>
      <c r="E138" s="264"/>
    </row>
    <row r="139" spans="1:6">
      <c r="A139" s="1398">
        <f>'Operating Detail (6)'!A98</f>
        <v>0</v>
      </c>
      <c r="B139" s="1396"/>
      <c r="C139" s="291" t="e">
        <f t="array" ref="C139">INDEX('Operating Detail (6)'!$C98:$AF98,0,MATCH(1,('Operating Detail (6)'!$C$12:$AF$12="New")*('Operating Detail (6)'!$C$121:$AF$121='Budget Narrative (6)'!$I$2),0))</f>
        <v>#N/A</v>
      </c>
      <c r="E139" s="264"/>
    </row>
    <row r="140" spans="1:6">
      <c r="A140" s="1398">
        <f>'Operating Detail (6)'!A99</f>
        <v>0</v>
      </c>
      <c r="B140" s="1396"/>
      <c r="C140" s="291" t="e">
        <f t="array" ref="C140">INDEX('Operating Detail (6)'!$C99:$AF99,0,MATCH(1,('Operating Detail (6)'!$C$12:$AF$12="New")*('Operating Detail (6)'!$C$121:$AF$121='Budget Narrative (6)'!$I$2),0))</f>
        <v>#N/A</v>
      </c>
      <c r="E140" s="264"/>
    </row>
    <row r="141" spans="1:6">
      <c r="A141" s="1398">
        <f>'Operating Detail (6)'!A100</f>
        <v>0</v>
      </c>
      <c r="B141" s="1396"/>
      <c r="C141" s="291" t="e">
        <f t="array" ref="C141">INDEX('Operating Detail (6)'!$C100:$AF100,0,MATCH(1,('Operating Detail (6)'!$C$12:$AF$12="New")*('Operating Detail (6)'!$C$121:$AF$121='Budget Narrative (6)'!$I$2),0))</f>
        <v>#N/A</v>
      </c>
      <c r="E141" s="264"/>
    </row>
    <row r="142" spans="1:6">
      <c r="A142" s="1398">
        <f>'Operating Detail (6)'!A101</f>
        <v>0</v>
      </c>
      <c r="B142" s="1396"/>
      <c r="C142" s="291" t="e">
        <f t="array" ref="C142">INDEX('Operating Detail (6)'!$C101:$AF101,0,MATCH(1,('Operating Detail (6)'!$C$12:$AF$12="New")*('Operating Detail (6)'!$C$121:$AF$121='Budget Narrative (6)'!$I$2),0))</f>
        <v>#N/A</v>
      </c>
      <c r="E142" s="264"/>
    </row>
    <row r="143" spans="1:6">
      <c r="A143" s="1398">
        <f>'Operating Detail (6)'!A102</f>
        <v>0</v>
      </c>
      <c r="B143" s="1396"/>
      <c r="C143" s="291" t="e">
        <f t="array" ref="C143">INDEX('Operating Detail (6)'!$C102:$AF102,0,MATCH(1,('Operating Detail (6)'!$C$12:$AF$12="New")*('Operating Detail (6)'!$C$121:$AF$121='Budget Narrative (6)'!$I$2),0))</f>
        <v>#N/A</v>
      </c>
      <c r="E143" s="264"/>
    </row>
    <row r="144" spans="1:6">
      <c r="A144" s="1398">
        <f>'Operating Detail (6)'!A103</f>
        <v>0</v>
      </c>
      <c r="B144" s="1396"/>
      <c r="C144" s="291"/>
      <c r="E144" s="264"/>
    </row>
    <row r="145" spans="1:6" ht="13.5" thickBot="1">
      <c r="A145" s="1402" t="str">
        <f>'Operating Detail (6)'!A104</f>
        <v>TOTAL CAPITAL EXPENSES</v>
      </c>
      <c r="B145" s="1403"/>
      <c r="C145" s="269" t="e">
        <f>SUM(C137:C143)</f>
        <v>#N/A</v>
      </c>
      <c r="D145" s="270"/>
      <c r="E145" s="272"/>
      <c r="F145" s="3"/>
    </row>
    <row r="146" spans="1:6">
      <c r="A146" s="1396"/>
      <c r="B146" s="1396"/>
      <c r="C146" s="291"/>
    </row>
    <row r="147" spans="1:6" ht="13.5" thickBot="1">
      <c r="A147" s="1396"/>
      <c r="B147" s="1396"/>
      <c r="C147" s="291"/>
    </row>
    <row r="148" spans="1:6">
      <c r="A148" s="1408" t="s">
        <v>384</v>
      </c>
      <c r="B148" s="1409"/>
      <c r="C148" s="254" t="s">
        <v>383</v>
      </c>
      <c r="D148" s="253" t="s">
        <v>374</v>
      </c>
      <c r="E148" s="255" t="s">
        <v>375</v>
      </c>
    </row>
    <row r="149" spans="1:6">
      <c r="A149" s="1398"/>
      <c r="B149" s="1396"/>
      <c r="C149" s="291"/>
      <c r="E149" s="264"/>
    </row>
    <row r="150" spans="1:6">
      <c r="A150" s="1398"/>
      <c r="B150" s="1396"/>
      <c r="C150" s="291"/>
      <c r="E150" s="264"/>
    </row>
    <row r="151" spans="1:6">
      <c r="A151" s="1398"/>
      <c r="B151" s="1396"/>
      <c r="C151" s="291"/>
      <c r="E151" s="264"/>
    </row>
    <row r="152" spans="1:6">
      <c r="A152" s="1398"/>
      <c r="B152" s="1396"/>
      <c r="C152" s="291"/>
      <c r="E152" s="264"/>
    </row>
    <row r="153" spans="1:6">
      <c r="A153" s="1398"/>
      <c r="B153" s="1396"/>
      <c r="C153" s="291"/>
      <c r="E153" s="264"/>
    </row>
    <row r="154" spans="1:6">
      <c r="A154" s="1398"/>
      <c r="B154" s="1396"/>
      <c r="C154" s="291"/>
      <c r="E154" s="264"/>
    </row>
    <row r="155" spans="1:6">
      <c r="A155" s="1398"/>
      <c r="B155" s="1396"/>
      <c r="C155" s="291"/>
      <c r="E155" s="264"/>
    </row>
    <row r="156" spans="1:6">
      <c r="A156" s="1398"/>
      <c r="B156" s="1396"/>
      <c r="C156" s="291"/>
      <c r="E156" s="264"/>
    </row>
    <row r="157" spans="1:6">
      <c r="A157" s="1398"/>
      <c r="B157" s="1396"/>
      <c r="C157" s="291"/>
      <c r="E157" s="264"/>
    </row>
    <row r="158" spans="1:6">
      <c r="A158" s="1398"/>
      <c r="B158" s="1396"/>
      <c r="C158" s="291"/>
      <c r="E158" s="264"/>
    </row>
    <row r="159" spans="1:6">
      <c r="A159" s="1398"/>
      <c r="B159" s="1396"/>
      <c r="C159" s="291"/>
      <c r="E159" s="264"/>
    </row>
    <row r="160" spans="1:6">
      <c r="A160" s="1398"/>
      <c r="B160" s="1396"/>
      <c r="C160" s="291"/>
      <c r="E160" s="264"/>
    </row>
    <row r="161" spans="1:5">
      <c r="A161" s="1398"/>
      <c r="B161" s="1396"/>
      <c r="C161" s="291"/>
      <c r="E161" s="264"/>
    </row>
    <row r="162" spans="1:5">
      <c r="A162" s="1398"/>
      <c r="B162" s="1396"/>
      <c r="C162" s="291"/>
      <c r="E162" s="264"/>
    </row>
    <row r="163" spans="1:5">
      <c r="A163" s="1398"/>
      <c r="B163" s="1396"/>
      <c r="C163" s="291"/>
      <c r="E163" s="264"/>
    </row>
    <row r="164" spans="1:5">
      <c r="A164" s="1398"/>
      <c r="B164" s="1396"/>
      <c r="C164" s="291"/>
      <c r="E164" s="264"/>
    </row>
    <row r="165" spans="1:5">
      <c r="A165" s="1398"/>
      <c r="B165" s="1396"/>
      <c r="C165" s="291"/>
      <c r="E165" s="264"/>
    </row>
    <row r="166" spans="1:5">
      <c r="A166" s="1398"/>
      <c r="B166" s="1396"/>
      <c r="C166" s="291"/>
      <c r="E166" s="264"/>
    </row>
    <row r="167" spans="1:5">
      <c r="A167" s="1398"/>
      <c r="B167" s="1396"/>
      <c r="C167" s="291"/>
      <c r="E167" s="264"/>
    </row>
    <row r="168" spans="1:5">
      <c r="A168" s="1398"/>
      <c r="B168" s="1396"/>
      <c r="C168" s="291"/>
      <c r="E168" s="264"/>
    </row>
    <row r="169" spans="1:5">
      <c r="A169" s="1398"/>
      <c r="B169" s="1396"/>
      <c r="C169" s="291"/>
      <c r="E169" s="264"/>
    </row>
    <row r="170" spans="1:5">
      <c r="A170" s="1398"/>
      <c r="B170" s="1396"/>
      <c r="C170" s="291"/>
      <c r="E170" s="264"/>
    </row>
    <row r="171" spans="1:5">
      <c r="A171" s="1398"/>
      <c r="B171" s="1396"/>
      <c r="C171" s="291"/>
      <c r="E171" s="264"/>
    </row>
    <row r="172" spans="1:5">
      <c r="A172" s="1398"/>
      <c r="B172" s="1396"/>
      <c r="C172" s="291"/>
      <c r="E172" s="264"/>
    </row>
    <row r="173" spans="1:5">
      <c r="A173" s="1398"/>
      <c r="B173" s="1396"/>
      <c r="C173" s="291"/>
      <c r="E173" s="264"/>
    </row>
    <row r="174" spans="1:5">
      <c r="A174" s="1398"/>
      <c r="B174" s="1396"/>
      <c r="C174" s="291"/>
      <c r="E174" s="264"/>
    </row>
    <row r="175" spans="1:5">
      <c r="A175" s="1398"/>
      <c r="B175" s="1396"/>
      <c r="C175" s="291"/>
      <c r="E175" s="264"/>
    </row>
    <row r="176" spans="1:5">
      <c r="A176" s="1398"/>
      <c r="B176" s="1396"/>
      <c r="C176" s="291"/>
      <c r="E176" s="264"/>
    </row>
    <row r="177" spans="1:9">
      <c r="A177" s="1398"/>
      <c r="B177" s="1396"/>
      <c r="C177" s="291"/>
      <c r="E177" s="264"/>
    </row>
    <row r="178" spans="1:9">
      <c r="A178" s="1400" t="s">
        <v>385</v>
      </c>
      <c r="B178" s="1401"/>
      <c r="C178" s="442">
        <f>SUM(C149:C177)</f>
        <v>0</v>
      </c>
      <c r="D178" s="292"/>
      <c r="E178" s="293"/>
    </row>
    <row r="179" spans="1:9" ht="13.5" thickBot="1">
      <c r="A179" s="1402" t="s">
        <v>386</v>
      </c>
      <c r="B179" s="1403"/>
      <c r="C179" s="443" t="e">
        <f t="array" ref="C179">INDEX('Summary (6)'!$E30:$AH30,0,MATCH(1,('Summary (6)'!$E21:$AH21="New")*('Summary (6)'!$E88:$AH88='Budget Narrative (6)'!$I$2),0))</f>
        <v>#N/A</v>
      </c>
      <c r="D179" s="270"/>
      <c r="E179" s="272"/>
    </row>
    <row r="180" spans="1:9">
      <c r="A180" s="1396" t="s">
        <v>387</v>
      </c>
      <c r="B180" s="1396"/>
      <c r="C180" s="291" t="e">
        <f>C179-C178</f>
        <v>#N/A</v>
      </c>
    </row>
    <row r="181" spans="1:9" ht="13.5" thickBot="1">
      <c r="A181" s="1396"/>
      <c r="B181" s="1396"/>
      <c r="C181" s="291"/>
    </row>
    <row r="182" spans="1:9" ht="15">
      <c r="A182" s="1410" t="s">
        <v>423</v>
      </c>
      <c r="B182" s="1411"/>
      <c r="C182" s="1411"/>
      <c r="D182" s="1411"/>
      <c r="E182" s="1411"/>
      <c r="F182" s="1411"/>
      <c r="G182" s="1411"/>
      <c r="H182" s="1411"/>
      <c r="I182" s="1412"/>
    </row>
    <row r="183" spans="1:9">
      <c r="A183" s="1399" t="s">
        <v>389</v>
      </c>
      <c r="B183" s="1399"/>
      <c r="C183" s="1399"/>
      <c r="D183" s="438" t="s">
        <v>1</v>
      </c>
      <c r="E183" s="1380" t="s">
        <v>390</v>
      </c>
      <c r="F183" s="1380"/>
      <c r="G183" s="1380" t="s">
        <v>2</v>
      </c>
      <c r="H183" s="1380"/>
      <c r="I183" s="1380"/>
    </row>
    <row r="184" spans="1:9" ht="96.75" customHeight="1">
      <c r="A184" s="1394" t="s">
        <v>391</v>
      </c>
      <c r="B184" s="1394"/>
      <c r="C184" s="1394"/>
      <c r="D184" s="439" t="s">
        <v>392</v>
      </c>
      <c r="E184" s="1381"/>
      <c r="F184" s="1381"/>
      <c r="G184" s="1384" t="s">
        <v>393</v>
      </c>
      <c r="H184" s="1385"/>
      <c r="I184" s="1386"/>
    </row>
    <row r="185" spans="1:9">
      <c r="A185" s="1394"/>
      <c r="B185" s="1394"/>
      <c r="C185" s="1394"/>
      <c r="D185" s="439" t="s">
        <v>394</v>
      </c>
      <c r="E185" s="1382" t="s">
        <v>411</v>
      </c>
      <c r="F185" s="1383"/>
      <c r="G185" s="1387"/>
      <c r="H185" s="1388"/>
      <c r="I185" s="1389"/>
    </row>
    <row r="186" spans="1:9">
      <c r="A186" s="1394"/>
      <c r="B186" s="1394"/>
      <c r="C186" s="1394"/>
      <c r="D186" s="439" t="s">
        <v>395</v>
      </c>
      <c r="E186" s="1382" t="s">
        <v>412</v>
      </c>
      <c r="F186" s="1383"/>
      <c r="G186" s="1387"/>
      <c r="H186" s="1388"/>
      <c r="I186" s="1389"/>
    </row>
    <row r="187" spans="1:9" ht="25.5">
      <c r="A187" s="1394"/>
      <c r="B187" s="1394"/>
      <c r="C187" s="1394"/>
      <c r="D187" s="439" t="s">
        <v>396</v>
      </c>
      <c r="E187" s="1382" t="s">
        <v>413</v>
      </c>
      <c r="F187" s="1383"/>
      <c r="G187" s="1387"/>
      <c r="H187" s="1388"/>
      <c r="I187" s="1389"/>
    </row>
    <row r="188" spans="1:9" ht="25.5">
      <c r="A188" s="1394"/>
      <c r="B188" s="1394"/>
      <c r="C188" s="1394"/>
      <c r="D188" s="439" t="s">
        <v>397</v>
      </c>
      <c r="E188" s="1382" t="s">
        <v>414</v>
      </c>
      <c r="F188" s="1383"/>
      <c r="G188" s="1387"/>
      <c r="H188" s="1388"/>
      <c r="I188" s="1389"/>
    </row>
    <row r="189" spans="1:9" ht="25.5">
      <c r="A189" s="1394"/>
      <c r="B189" s="1394"/>
      <c r="C189" s="1394"/>
      <c r="D189" s="439" t="s">
        <v>398</v>
      </c>
      <c r="E189" s="1382" t="s">
        <v>414</v>
      </c>
      <c r="F189" s="1383"/>
      <c r="G189" s="1387"/>
      <c r="H189" s="1388"/>
      <c r="I189" s="1389"/>
    </row>
    <row r="190" spans="1:9">
      <c r="A190" s="1394"/>
      <c r="B190" s="1394"/>
      <c r="C190" s="1394"/>
      <c r="D190" s="439" t="s">
        <v>399</v>
      </c>
      <c r="E190" s="1382" t="s">
        <v>415</v>
      </c>
      <c r="F190" s="1383"/>
      <c r="G190" s="1387"/>
      <c r="H190" s="1388"/>
      <c r="I190" s="1389"/>
    </row>
    <row r="191" spans="1:9">
      <c r="A191" s="1394"/>
      <c r="B191" s="1394"/>
      <c r="C191" s="1394"/>
      <c r="D191" s="439" t="s">
        <v>400</v>
      </c>
      <c r="E191" s="1382" t="s">
        <v>416</v>
      </c>
      <c r="F191" s="1383"/>
      <c r="G191" s="1387"/>
      <c r="H191" s="1388"/>
      <c r="I191" s="1389"/>
    </row>
    <row r="192" spans="1:9" ht="25.5">
      <c r="A192" s="1394"/>
      <c r="B192" s="1394"/>
      <c r="C192" s="1394"/>
      <c r="D192" s="439" t="s">
        <v>401</v>
      </c>
      <c r="E192" s="1382" t="s">
        <v>417</v>
      </c>
      <c r="F192" s="1383"/>
      <c r="G192" s="1390"/>
      <c r="H192" s="1391"/>
      <c r="I192" s="1392"/>
    </row>
    <row r="193" spans="1:9">
      <c r="A193" s="1394"/>
      <c r="B193" s="1394"/>
      <c r="C193" s="1394"/>
      <c r="D193" s="440"/>
      <c r="E193" s="1406"/>
      <c r="F193" s="1407"/>
      <c r="G193" s="1413"/>
      <c r="H193" s="1414"/>
      <c r="I193" s="1415"/>
    </row>
    <row r="194" spans="1:9" ht="15.75">
      <c r="A194" s="1394"/>
      <c r="B194" s="1394"/>
      <c r="C194" s="1394"/>
      <c r="D194" s="439" t="s">
        <v>402</v>
      </c>
      <c r="E194" s="1382" t="s">
        <v>418</v>
      </c>
      <c r="F194" s="1383"/>
      <c r="G194" s="1393"/>
      <c r="H194" s="1393"/>
      <c r="I194" s="1393"/>
    </row>
    <row r="195" spans="1:9" ht="28.5">
      <c r="A195" s="1394"/>
      <c r="B195" s="1394"/>
      <c r="C195" s="1394"/>
      <c r="D195" s="439" t="s">
        <v>403</v>
      </c>
      <c r="E195" s="1382" t="s">
        <v>419</v>
      </c>
      <c r="F195" s="1383"/>
      <c r="G195" s="1393"/>
      <c r="H195" s="1393"/>
      <c r="I195" s="1393"/>
    </row>
    <row r="196" spans="1:9" ht="28.5">
      <c r="A196" s="1394"/>
      <c r="B196" s="1394"/>
      <c r="C196" s="1394"/>
      <c r="D196" s="439" t="s">
        <v>404</v>
      </c>
      <c r="E196" s="1382" t="s">
        <v>420</v>
      </c>
      <c r="F196" s="1383"/>
      <c r="G196" s="1393"/>
      <c r="H196" s="1393"/>
      <c r="I196" s="1393"/>
    </row>
    <row r="197" spans="1:9" ht="25.5">
      <c r="A197" s="1394" t="s">
        <v>405</v>
      </c>
      <c r="B197" s="1394"/>
      <c r="C197" s="1394"/>
      <c r="D197" s="844" t="s">
        <v>406</v>
      </c>
      <c r="E197" s="1382" t="s">
        <v>421</v>
      </c>
      <c r="F197" s="1383"/>
      <c r="G197" s="1393"/>
      <c r="H197" s="1393"/>
      <c r="I197" s="1393"/>
    </row>
    <row r="198" spans="1:9" ht="15.75">
      <c r="A198" s="1379" t="s">
        <v>407</v>
      </c>
      <c r="B198" s="1379"/>
      <c r="C198" s="1379"/>
      <c r="D198" s="844" t="s">
        <v>408</v>
      </c>
      <c r="E198" s="1383"/>
      <c r="F198" s="1383"/>
      <c r="G198" s="1393"/>
      <c r="H198" s="1393"/>
      <c r="I198" s="1393"/>
    </row>
    <row r="199" spans="1:9">
      <c r="A199" s="1397" t="s">
        <v>409</v>
      </c>
      <c r="B199" s="1397"/>
      <c r="C199" s="1397"/>
      <c r="D199" s="1397"/>
      <c r="E199" s="1397"/>
      <c r="F199" s="1397"/>
      <c r="G199" s="1397"/>
      <c r="H199" s="1397"/>
      <c r="I199" s="1397"/>
    </row>
    <row r="200" spans="1:9">
      <c r="A200" s="1404" t="s">
        <v>410</v>
      </c>
      <c r="B200" s="1405"/>
      <c r="C200" s="1405"/>
      <c r="D200" s="1405"/>
      <c r="E200" s="1405"/>
      <c r="F200" s="1405"/>
      <c r="G200" s="1405"/>
      <c r="H200" s="1405"/>
      <c r="I200" s="1405"/>
    </row>
    <row r="201" spans="1:9">
      <c r="A201" s="843">
        <f>'Operating Detail (6)'!A160</f>
        <v>0</v>
      </c>
      <c r="B201" s="843"/>
      <c r="C201" s="291"/>
    </row>
    <row r="202" spans="1:9">
      <c r="A202" s="843">
        <f>'Operating Detail (6)'!A161</f>
        <v>0</v>
      </c>
      <c r="B202" s="843"/>
      <c r="C202" s="291"/>
    </row>
    <row r="203" spans="1:9">
      <c r="C203" s="291"/>
    </row>
    <row r="204" spans="1:9">
      <c r="C204" s="291"/>
    </row>
    <row r="205" spans="1:9">
      <c r="C205" s="291"/>
    </row>
    <row r="206" spans="1:9">
      <c r="C206" s="291"/>
    </row>
    <row r="207" spans="1:9">
      <c r="C207" s="291"/>
    </row>
    <row r="208" spans="1:9">
      <c r="C208" s="291"/>
    </row>
  </sheetData>
  <mergeCells count="161">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13:B113"/>
    <mergeCell ref="A114:B114"/>
    <mergeCell ref="A115:B115"/>
    <mergeCell ref="A116:B116"/>
    <mergeCell ref="A117:B117"/>
    <mergeCell ref="A118:B118"/>
    <mergeCell ref="A119:B119"/>
    <mergeCell ref="A120:B120"/>
    <mergeCell ref="A121:B121"/>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s>
  <conditionalFormatting sqref="B2">
    <cfRule type="containsBlanks" dxfId="257" priority="1">
      <formula>LEN(TRIM(B2))=0</formula>
    </cfRule>
  </conditionalFormatting>
  <conditionalFormatting sqref="B4:F45 C111:E120 C122:E131 C137:E143">
    <cfRule type="expression" dxfId="256" priority="16">
      <formula>$C4=0</formula>
    </cfRule>
  </conditionalFormatting>
  <conditionalFormatting sqref="C106">
    <cfRule type="expression" dxfId="255" priority="14">
      <formula>$A106=0</formula>
    </cfRule>
  </conditionalFormatting>
  <conditionalFormatting sqref="C133">
    <cfRule type="expression" dxfId="254" priority="13">
      <formula>$A133=0</formula>
    </cfRule>
  </conditionalFormatting>
  <conditionalFormatting sqref="C145">
    <cfRule type="expression" dxfId="253" priority="12">
      <formula>$A145=0</formula>
    </cfRule>
  </conditionalFormatting>
  <conditionalFormatting sqref="C179">
    <cfRule type="expression" dxfId="252" priority="9">
      <formula>$C179=0</formula>
    </cfRule>
  </conditionalFormatting>
  <conditionalFormatting sqref="C180">
    <cfRule type="cellIs" dxfId="251" priority="8" operator="notBetween">
      <formula>-2</formula>
      <formula>2</formula>
    </cfRule>
  </conditionalFormatting>
  <conditionalFormatting sqref="C51:E92">
    <cfRule type="expression" dxfId="250" priority="4">
      <formula>$C51=0</formula>
    </cfRule>
  </conditionalFormatting>
  <conditionalFormatting sqref="C94:E105">
    <cfRule type="expression" dxfId="249" priority="2">
      <formula>$C94=0</formula>
    </cfRule>
  </conditionalFormatting>
  <conditionalFormatting sqref="C149:E177">
    <cfRule type="expression" dxfId="248" priority="10">
      <formula>$C149=0</formula>
    </cfRule>
  </conditionalFormatting>
  <conditionalFormatting sqref="D51:E92">
    <cfRule type="containsBlanks" dxfId="247" priority="5">
      <formula>LEN(TRIM(D51))=0</formula>
    </cfRule>
  </conditionalFormatting>
  <conditionalFormatting sqref="D94:E104">
    <cfRule type="containsBlanks" dxfId="246" priority="3">
      <formula>LEN(TRIM(D94))=0</formula>
    </cfRule>
  </conditionalFormatting>
  <conditionalFormatting sqref="D149:E177">
    <cfRule type="containsBlanks" dxfId="245" priority="11">
      <formula>LEN(TRIM(D149))=0</formula>
    </cfRule>
  </conditionalFormatting>
  <conditionalFormatting sqref="D4:F45 D111:E120 D122:E131 D137:E143">
    <cfRule type="containsBlanks" dxfId="244" priority="17">
      <formula>LEN(TRIM(D4))=0</formula>
    </cfRule>
  </conditionalFormatting>
  <hyperlinks>
    <hyperlink ref="A200" r:id="rId1" xr:uid="{00000000-0004-0000-1A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92766444-5892-41A2-AB2C-C78C6CF7789D}">
          <x14:formula1>
            <xm:f>'Dropdown Lists'!$F$2:$F$30</xm:f>
          </x14:formula1>
          <xm:sqref>B2:C2</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M93"/>
  <sheetViews>
    <sheetView showGridLines="0" topLeftCell="A6" zoomScaleNormal="100" workbookViewId="0">
      <pane xSplit="4" topLeftCell="E1" activePane="topRight" state="frozen"/>
      <selection activeCell="A67" sqref="A67:N67"/>
      <selection pane="topRight" activeCell="A67" sqref="A67:N67"/>
    </sheetView>
  </sheetViews>
  <sheetFormatPr defaultColWidth="11.42578125" defaultRowHeight="15.75" outlineLevelCol="1"/>
  <cols>
    <col min="1" max="1" width="18" style="56" customWidth="1"/>
    <col min="2" max="3" width="15.42578125" style="56" customWidth="1"/>
    <col min="4" max="4" width="13" style="56" customWidth="1"/>
    <col min="5"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2" width="16.5703125" style="56" customWidth="1"/>
    <col min="23" max="24" width="16.5703125" style="56" customWidth="1" outlineLevel="1"/>
    <col min="25"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257</v>
      </c>
      <c r="B1" s="55"/>
      <c r="C1" s="55"/>
      <c r="D1" s="55"/>
    </row>
    <row r="2" spans="1:29" ht="15" customHeight="1">
      <c r="A2" s="55" t="s">
        <v>258</v>
      </c>
      <c r="B2" s="55"/>
      <c r="C2" s="55"/>
      <c r="D2" s="55"/>
    </row>
    <row r="3" spans="1:29">
      <c r="A3" s="57" t="s">
        <v>259</v>
      </c>
      <c r="B3" s="834">
        <f>'+ Summary (1)'!B3</f>
        <v>0</v>
      </c>
      <c r="E3" s="55"/>
    </row>
    <row r="4" spans="1:29" ht="28.5" customHeight="1">
      <c r="A4" s="229" t="s">
        <v>260</v>
      </c>
      <c r="B4" s="230" t="s">
        <v>261</v>
      </c>
      <c r="C4" s="230" t="s">
        <v>262</v>
      </c>
      <c r="D4" s="230" t="s">
        <v>263</v>
      </c>
      <c r="E4" s="55"/>
    </row>
    <row r="5" spans="1:29">
      <c r="A5" s="58" t="s">
        <v>264</v>
      </c>
      <c r="B5" s="834">
        <f>'+ Summary (1)'!B5</f>
        <v>45323</v>
      </c>
      <c r="C5" s="834">
        <f>'+ Summary (1)'!C5</f>
        <v>45688</v>
      </c>
      <c r="D5" s="829">
        <f>ROUNDUP(YEARFRAC(B5,C5),0)</f>
        <v>1</v>
      </c>
    </row>
    <row r="6" spans="1:29">
      <c r="A6" s="58" t="s">
        <v>265</v>
      </c>
      <c r="B6" s="834">
        <f>B5</f>
        <v>45323</v>
      </c>
      <c r="C6" s="834">
        <f>'+ Summary (1)'!C6</f>
        <v>45688</v>
      </c>
      <c r="D6" s="829">
        <f>ROUNDUP(YEARFRAC(B6,C6),0)</f>
        <v>1</v>
      </c>
    </row>
    <row r="7" spans="1:29" ht="15.75" customHeight="1">
      <c r="A7" s="60" t="s">
        <v>292</v>
      </c>
      <c r="B7" s="1122">
        <f>'+ Summary (1)'!B7</f>
        <v>0</v>
      </c>
      <c r="C7" s="1084">
        <f>'+ Summary (1)'!C7</f>
        <v>0</v>
      </c>
      <c r="D7" s="1123">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285</v>
      </c>
      <c r="B8" s="1067" t="str">
        <f>'+ Summary (1)'!B8</f>
        <v>Hot Meals for Alternative Shelter Sites</v>
      </c>
      <c r="C8" s="1068">
        <f>'+ Summary (1)'!C8</f>
        <v>0</v>
      </c>
      <c r="D8" s="1433">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293</v>
      </c>
      <c r="B9" s="987">
        <f>'+ Summary (1)'!B9</f>
        <v>0</v>
      </c>
      <c r="C9" s="987">
        <f>'+ Summary (1)'!C9</f>
        <v>0</v>
      </c>
      <c r="D9" s="987">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987" t="str">
        <f>'+ Summary (1)'!B10</f>
        <v>New Agreement</v>
      </c>
      <c r="C10" s="987">
        <f>'+ Summary (1)'!C10</f>
        <v>0</v>
      </c>
      <c r="D10" s="987">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294</v>
      </c>
      <c r="B11" s="1124">
        <f>'+ Summary (1)'!B11</f>
        <v>45323</v>
      </c>
      <c r="C11" s="1124">
        <f>'+ Summary (1)'!C11</f>
        <v>0</v>
      </c>
      <c r="D11" s="1124">
        <f>'+ Summary (1)'!D11</f>
        <v>0</v>
      </c>
    </row>
    <row r="12" spans="1:29">
      <c r="A12" s="57" t="s">
        <v>325</v>
      </c>
      <c r="B12" s="1460"/>
      <c r="C12" s="1461"/>
      <c r="D12" s="1462"/>
    </row>
    <row r="13" spans="1:29">
      <c r="A13" s="55" t="s">
        <v>296</v>
      </c>
      <c r="B13" s="233" t="s">
        <v>297</v>
      </c>
      <c r="C13" s="473" t="s">
        <v>298</v>
      </c>
      <c r="D13" s="1457">
        <f>'+ Summary (1)'!D13:D16</f>
        <v>0</v>
      </c>
    </row>
    <row r="14" spans="1:29">
      <c r="A14" s="57" t="s">
        <v>299</v>
      </c>
      <c r="B14" s="319">
        <f>AI53</f>
        <v>0</v>
      </c>
      <c r="C14" s="319">
        <f>AK53</f>
        <v>0</v>
      </c>
      <c r="D14" s="1458"/>
    </row>
    <row r="15" spans="1:29" ht="18.75" customHeight="1">
      <c r="A15" s="57" t="s">
        <v>300</v>
      </c>
      <c r="B15" s="320">
        <f>'Summary (ALL Budgets)'!B15</f>
        <v>0</v>
      </c>
      <c r="C15" s="320">
        <f>'Summary (ALL Budgets)'!C15</f>
        <v>0</v>
      </c>
      <c r="D15" s="1458"/>
    </row>
    <row r="16" spans="1:29" s="55" customFormat="1" ht="18.75" customHeight="1">
      <c r="A16" s="231" t="s">
        <v>301</v>
      </c>
      <c r="B16" s="320">
        <f>'+ Summary (1)'!B16</f>
        <v>0</v>
      </c>
      <c r="C16" s="320">
        <f>'Summary (ALL Budgets)'!C16</f>
        <v>0</v>
      </c>
      <c r="D16" s="1459"/>
    </row>
    <row r="17" spans="1:38" s="854" customFormat="1" ht="18.75" customHeight="1" thickBot="1">
      <c r="A17" s="850"/>
      <c r="B17" s="850"/>
      <c r="C17" s="850"/>
      <c r="D17" s="850"/>
      <c r="E17" s="1166" t="str">
        <f>IF((AND(F87&gt;$D$5,F87&lt;=$D$6)),"EXTENSION YEAR"," ")</f>
        <v xml:space="preserve"> </v>
      </c>
      <c r="F17" s="1166"/>
      <c r="G17" s="1166"/>
      <c r="H17" s="1166" t="str">
        <f>IF((AND(I87&gt;$D$5,I87&lt;=$D$6)),"EXTENSION YEAR"," ")</f>
        <v xml:space="preserve"> </v>
      </c>
      <c r="I17" s="1166"/>
      <c r="J17" s="1166"/>
      <c r="K17" s="1166" t="str">
        <f>IF((AND(L87&gt;$D$5,L87&lt;=$D$6)),"EXTENSION YEAR"," ")</f>
        <v xml:space="preserve"> </v>
      </c>
      <c r="L17" s="1166"/>
      <c r="M17" s="1166"/>
      <c r="N17" s="1166" t="str">
        <f>IF((AND(O87&gt;$D$5,O87&lt;=$D$6)),"EXTENSION YEAR"," ")</f>
        <v xml:space="preserve"> </v>
      </c>
      <c r="O17" s="1166"/>
      <c r="P17" s="1166"/>
      <c r="Q17" s="1166" t="str">
        <f>IF((AND(R87&gt;$D$5,R87&lt;=$D$6)),"EXTENSION YEAR"," ")</f>
        <v xml:space="preserve"> </v>
      </c>
      <c r="R17" s="1166"/>
      <c r="S17" s="1166"/>
      <c r="T17" s="1166" t="str">
        <f>IF((AND(U87&gt;$D$5,U87&lt;=$D$6)),"EXTENSION YEAR"," ")</f>
        <v xml:space="preserve"> </v>
      </c>
      <c r="U17" s="1166"/>
      <c r="V17" s="1166"/>
      <c r="W17" s="1166" t="str">
        <f>IF((AND(X87&gt;$D$5,X87&lt;=$D$6)),"EXTENSION YEAR"," ")</f>
        <v xml:space="preserve"> </v>
      </c>
      <c r="X17" s="1166"/>
      <c r="Y17" s="1166"/>
      <c r="Z17" s="1166" t="str">
        <f>IF((AND(AA87&gt;$D$5,AA87&lt;=$D$6)),"EXTENSION YEAR"," ")</f>
        <v xml:space="preserve"> </v>
      </c>
      <c r="AA17" s="1166"/>
      <c r="AB17" s="1166"/>
      <c r="AC17" s="1166" t="str">
        <f>IF((AND(AD87&gt;$D$5,AD87&lt;=$D$6)),"EXTENSION YEAR"," ")</f>
        <v xml:space="preserve"> </v>
      </c>
      <c r="AD17" s="1166"/>
      <c r="AE17" s="1166"/>
      <c r="AF17" s="1166" t="str">
        <f>IF((AND(AG87&gt;$D$5,AG87&lt;=$D$6)),"EXTENSION YEAR"," ")</f>
        <v xml:space="preserve"> </v>
      </c>
      <c r="AG17" s="1166"/>
      <c r="AH17" s="1166"/>
      <c r="AI17" s="853"/>
      <c r="AJ17" s="853"/>
      <c r="AK17" s="853"/>
    </row>
    <row r="18" spans="1:38" s="100" customFormat="1" ht="18.75" customHeight="1">
      <c r="E18" s="1029" t="s">
        <v>275</v>
      </c>
      <c r="F18" s="1030"/>
      <c r="G18" s="1031"/>
      <c r="H18" s="1033" t="s">
        <v>276</v>
      </c>
      <c r="I18" s="1033"/>
      <c r="J18" s="1034"/>
      <c r="K18" s="1036" t="s">
        <v>277</v>
      </c>
      <c r="L18" s="1036"/>
      <c r="M18" s="1036"/>
      <c r="N18" s="1038" t="s">
        <v>278</v>
      </c>
      <c r="O18" s="1039"/>
      <c r="P18" s="1040"/>
      <c r="Q18" s="1041" t="s">
        <v>279</v>
      </c>
      <c r="R18" s="1042"/>
      <c r="S18" s="1043"/>
      <c r="T18" s="1044" t="s">
        <v>280</v>
      </c>
      <c r="U18" s="1044"/>
      <c r="V18" s="1044"/>
      <c r="W18" s="1002" t="s">
        <v>281</v>
      </c>
      <c r="X18" s="1003"/>
      <c r="Y18" s="1004"/>
      <c r="Z18" s="1005" t="s">
        <v>282</v>
      </c>
      <c r="AA18" s="1006"/>
      <c r="AB18" s="1007"/>
      <c r="AC18" s="1008" t="s">
        <v>283</v>
      </c>
      <c r="AD18" s="1009"/>
      <c r="AE18" s="1010"/>
      <c r="AF18" s="1011" t="s">
        <v>284</v>
      </c>
      <c r="AG18" s="1012"/>
      <c r="AH18" s="1012"/>
      <c r="AI18" s="1173" t="s">
        <v>302</v>
      </c>
      <c r="AJ18" s="1174"/>
      <c r="AK18" s="1175"/>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80" t="str">
        <f>CONCATENATE(AI92," - ",AI93)</f>
        <v>2/1/2024 - 1/31/2025</v>
      </c>
      <c r="AJ19" s="878" t="str">
        <f>CONCATENATE(AJ92," - ",AJ93)</f>
        <v>2/1/2024 - 1/31/2025</v>
      </c>
      <c r="AK19" s="879" t="str">
        <f>CONCATENATE(AK92," - ",AK93)</f>
        <v>2/1/2024 - 1/31/2025</v>
      </c>
    </row>
    <row r="20" spans="1:38">
      <c r="A20" s="121"/>
      <c r="B20" s="121"/>
      <c r="C20" s="121"/>
      <c r="D20" s="121"/>
      <c r="E20" s="550" t="str">
        <f>_xlfn.CONCAT(ROUND(YEARFRAC(E88,E89),0)*12," Months")</f>
        <v>12 Months</v>
      </c>
      <c r="F20" s="101" t="str">
        <f t="shared" ref="F20:AH20" si="1">_xlfn.CONCAT(ROUND(YEARFRAC(F88,F89),0)*12,"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167" t="str">
        <f>IF($B$10="New Agreement","","Current")</f>
        <v/>
      </c>
      <c r="AJ20" s="1171" t="str">
        <f>'+ Summary (1)'!AJ20</f>
        <v xml:space="preserve"> </v>
      </c>
      <c r="AK20" s="1169" t="str">
        <f>'+ Summary (1)'!AK20</f>
        <v>New</v>
      </c>
    </row>
    <row r="21" spans="1:38">
      <c r="A21" s="121"/>
      <c r="B21" s="121"/>
      <c r="C21" s="121"/>
      <c r="D21" s="121"/>
      <c r="E21" s="518" t="str">
        <f>IF($B$10="New Agreement","","Current")</f>
        <v/>
      </c>
      <c r="F21" s="101" t="str">
        <f>'+ Summary (1)'!F21</f>
        <v xml:space="preserve"> </v>
      </c>
      <c r="G21" s="463" t="s">
        <v>298</v>
      </c>
      <c r="H21" s="533" t="str">
        <f>'+ Summary (1)'!H21</f>
        <v/>
      </c>
      <c r="I21" s="102" t="str">
        <f>'+ Summary (1)'!I21</f>
        <v xml:space="preserve"> </v>
      </c>
      <c r="J21" s="495" t="s">
        <v>298</v>
      </c>
      <c r="K21" s="496" t="str">
        <f>'+ Summary (1)'!K21</f>
        <v/>
      </c>
      <c r="L21" s="104" t="str">
        <f>'+ Summary (1)'!L21</f>
        <v xml:space="preserve"> </v>
      </c>
      <c r="M21" s="498" t="s">
        <v>298</v>
      </c>
      <c r="N21" s="499" t="str">
        <f>'+ Summary (1)'!N21</f>
        <v/>
      </c>
      <c r="O21" s="107" t="str">
        <f>'+ Summary (1)'!O21</f>
        <v xml:space="preserve"> </v>
      </c>
      <c r="P21" s="501" t="s">
        <v>298</v>
      </c>
      <c r="Q21" s="502" t="str">
        <f>'+ Summary (1)'!Q21</f>
        <v/>
      </c>
      <c r="R21" s="109" t="str">
        <f>'+ Summary (1)'!R21</f>
        <v xml:space="preserve"> </v>
      </c>
      <c r="S21" s="504" t="s">
        <v>298</v>
      </c>
      <c r="T21" s="505" t="str">
        <f>'+ Summary (1)'!T21</f>
        <v/>
      </c>
      <c r="U21" s="110" t="str">
        <f>'+ Summary (1)'!U21</f>
        <v xml:space="preserve"> </v>
      </c>
      <c r="V21" s="507" t="s">
        <v>298</v>
      </c>
      <c r="W21" s="508" t="str">
        <f>'+ Summary (1)'!W21</f>
        <v/>
      </c>
      <c r="X21" s="113" t="str">
        <f>'+ Summary (1)'!X21</f>
        <v xml:space="preserve"> </v>
      </c>
      <c r="Y21" s="510" t="s">
        <v>298</v>
      </c>
      <c r="Z21" s="511" t="str">
        <f>'+ Summary (1)'!Z21</f>
        <v/>
      </c>
      <c r="AA21" s="115" t="str">
        <f>'+ Summary (1)'!AA21</f>
        <v xml:space="preserve"> </v>
      </c>
      <c r="AB21" s="513" t="s">
        <v>298</v>
      </c>
      <c r="AC21" s="514" t="str">
        <f>'+ Summary (1)'!AC21</f>
        <v/>
      </c>
      <c r="AD21" s="117" t="str">
        <f>'+ Summary (1)'!AD21</f>
        <v xml:space="preserve"> </v>
      </c>
      <c r="AE21" s="516" t="s">
        <v>298</v>
      </c>
      <c r="AF21" s="517" t="str">
        <f>IF($B$10="New Agreement","","Current")</f>
        <v/>
      </c>
      <c r="AG21" s="119" t="str">
        <f>'+ Summary (1)'!AG21</f>
        <v xml:space="preserve"> </v>
      </c>
      <c r="AH21" s="877" t="s">
        <v>298</v>
      </c>
      <c r="AI21" s="1168"/>
      <c r="AJ21" s="1172"/>
      <c r="AK21" s="1170"/>
    </row>
    <row r="22" spans="1:38">
      <c r="A22" s="1129" t="s">
        <v>303</v>
      </c>
      <c r="B22" s="1113"/>
      <c r="C22" s="1113"/>
      <c r="D22" s="1113"/>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995" t="s">
        <v>304</v>
      </c>
      <c r="B23" s="993"/>
      <c r="C23" s="993"/>
      <c r="D23" s="993"/>
      <c r="E23" s="81">
        <f>'Salary Detail (7)'!G61</f>
        <v>0</v>
      </c>
      <c r="F23" s="80">
        <f>'Salary Detail (7)'!H61</f>
        <v>0</v>
      </c>
      <c r="G23" s="333">
        <f>'Salary Detail (7)'!I61</f>
        <v>0</v>
      </c>
      <c r="H23" s="155">
        <f>'Salary Detail (7)'!N61</f>
        <v>0</v>
      </c>
      <c r="I23" s="80">
        <f>'Salary Detail (7)'!O61</f>
        <v>0</v>
      </c>
      <c r="J23" s="333">
        <f>'Salary Detail (7)'!P61</f>
        <v>0</v>
      </c>
      <c r="K23" s="155">
        <f>'Salary Detail (7)'!U61</f>
        <v>0</v>
      </c>
      <c r="L23" s="80">
        <f>'Salary Detail (7)'!V61</f>
        <v>0</v>
      </c>
      <c r="M23" s="332">
        <f>'Salary Detail (7)'!W61</f>
        <v>0</v>
      </c>
      <c r="N23" s="81">
        <f>'Salary Detail (7)'!AB61</f>
        <v>0</v>
      </c>
      <c r="O23" s="80">
        <f>'Salary Detail (7)'!AC61</f>
        <v>0</v>
      </c>
      <c r="P23" s="333">
        <f>'Salary Detail (7)'!AD61</f>
        <v>0</v>
      </c>
      <c r="Q23" s="81">
        <f>'Salary Detail (7)'!AI61</f>
        <v>0</v>
      </c>
      <c r="R23" s="80">
        <f>'Salary Detail (7)'!AJ61</f>
        <v>0</v>
      </c>
      <c r="S23" s="333">
        <f>'Salary Detail (7)'!AK61</f>
        <v>0</v>
      </c>
      <c r="T23" s="155">
        <f>'Salary Detail (7)'!AP61</f>
        <v>0</v>
      </c>
      <c r="U23" s="80">
        <f>'Salary Detail (7)'!AQ61</f>
        <v>0</v>
      </c>
      <c r="V23" s="332">
        <f>'Salary Detail (7)'!AR61</f>
        <v>0</v>
      </c>
      <c r="W23" s="81">
        <f>'Salary Detail (7)'!AW61</f>
        <v>0</v>
      </c>
      <c r="X23" s="80">
        <f>'Salary Detail (7)'!AX61</f>
        <v>0</v>
      </c>
      <c r="Y23" s="333">
        <f>'Salary Detail (7)'!AY61</f>
        <v>0</v>
      </c>
      <c r="Z23" s="81">
        <f>'Salary Detail (7)'!BD61</f>
        <v>0</v>
      </c>
      <c r="AA23" s="80">
        <f>'Salary Detail (7)'!BE61</f>
        <v>0</v>
      </c>
      <c r="AB23" s="333">
        <f>'Salary Detail (7)'!BF61</f>
        <v>0</v>
      </c>
      <c r="AC23" s="81">
        <f>'Salary Detail (7)'!BK61</f>
        <v>0</v>
      </c>
      <c r="AD23" s="80">
        <f>'Salary Detail (7)'!BL61</f>
        <v>0</v>
      </c>
      <c r="AE23" s="333">
        <f>'Salary Detail (7)'!BM61</f>
        <v>0</v>
      </c>
      <c r="AF23" s="81">
        <f>'Salary Detail (7)'!BR61</f>
        <v>0</v>
      </c>
      <c r="AG23" s="80">
        <f>'Salary Detail (7)'!BS61</f>
        <v>0</v>
      </c>
      <c r="AH23" s="333">
        <f>'Salary Detail (7)'!BT61</f>
        <v>0</v>
      </c>
      <c r="AI23" s="321">
        <f t="shared" ref="AI23:AK25" si="2">SUM(E23,H23,K23,N23,Q23,T23,W23,Z23,AC23,AF23)</f>
        <v>0</v>
      </c>
      <c r="AJ23" s="322">
        <f t="shared" si="2"/>
        <v>0</v>
      </c>
      <c r="AK23" s="71">
        <f t="shared" si="2"/>
        <v>0</v>
      </c>
    </row>
    <row r="24" spans="1:38">
      <c r="A24" s="993" t="s">
        <v>326</v>
      </c>
      <c r="B24" s="993"/>
      <c r="C24" s="993"/>
      <c r="D24" s="993"/>
      <c r="E24" s="61">
        <f>'Operating Detail (7)'!C68</f>
        <v>0</v>
      </c>
      <c r="F24" s="62">
        <f>'Operating Detail (7)'!D68</f>
        <v>0</v>
      </c>
      <c r="G24" s="334">
        <f>'Operating Detail (7)'!E68</f>
        <v>0</v>
      </c>
      <c r="H24" s="156">
        <f>'Operating Detail (7)'!F68</f>
        <v>0</v>
      </c>
      <c r="I24" s="62">
        <f>'Operating Detail (7)'!G68</f>
        <v>0</v>
      </c>
      <c r="J24" s="334">
        <f>'Operating Detail (7)'!H68</f>
        <v>0</v>
      </c>
      <c r="K24" s="156">
        <f>'Operating Detail (7)'!I68</f>
        <v>0</v>
      </c>
      <c r="L24" s="62">
        <f>'Operating Detail (7)'!J68</f>
        <v>0</v>
      </c>
      <c r="M24" s="323">
        <f>'Operating Detail (7)'!K68</f>
        <v>0</v>
      </c>
      <c r="N24" s="61">
        <f>'Operating Detail (7)'!L68</f>
        <v>0</v>
      </c>
      <c r="O24" s="62">
        <f>'Operating Detail (7)'!M68</f>
        <v>0</v>
      </c>
      <c r="P24" s="334">
        <f>'Operating Detail (7)'!N68</f>
        <v>0</v>
      </c>
      <c r="Q24" s="61">
        <f>'Operating Detail (7)'!O68</f>
        <v>0</v>
      </c>
      <c r="R24" s="62">
        <f>'Operating Detail (7)'!P68</f>
        <v>0</v>
      </c>
      <c r="S24" s="334">
        <f>'Operating Detail (7)'!Q68</f>
        <v>0</v>
      </c>
      <c r="T24" s="156">
        <f>'Operating Detail (7)'!R68</f>
        <v>0</v>
      </c>
      <c r="U24" s="62">
        <f>'Operating Detail (7)'!S68</f>
        <v>0</v>
      </c>
      <c r="V24" s="323">
        <f>'Operating Detail (7)'!T68</f>
        <v>0</v>
      </c>
      <c r="W24" s="61">
        <f>'Operating Detail (7)'!U68</f>
        <v>0</v>
      </c>
      <c r="X24" s="62">
        <f>'Operating Detail (7)'!V68</f>
        <v>0</v>
      </c>
      <c r="Y24" s="334">
        <f>'Operating Detail (7)'!W68</f>
        <v>0</v>
      </c>
      <c r="Z24" s="61">
        <f>'Operating Detail (7)'!X68</f>
        <v>0</v>
      </c>
      <c r="AA24" s="62">
        <f>'Operating Detail (7)'!Y68</f>
        <v>0</v>
      </c>
      <c r="AB24" s="334">
        <f>'Operating Detail (7)'!Z68</f>
        <v>0</v>
      </c>
      <c r="AC24" s="61">
        <f>'Operating Detail (7)'!AA68</f>
        <v>0</v>
      </c>
      <c r="AD24" s="62">
        <f>'Operating Detail (7)'!AB68</f>
        <v>0</v>
      </c>
      <c r="AE24" s="334">
        <f>'Operating Detail (7)'!AC68</f>
        <v>0</v>
      </c>
      <c r="AF24" s="61">
        <f>'Operating Detail (7)'!AD68</f>
        <v>0</v>
      </c>
      <c r="AG24" s="62">
        <f>'Operating Detail (7)'!AE68</f>
        <v>0</v>
      </c>
      <c r="AH24" s="334">
        <f>'Operating Detail (7)'!AF68</f>
        <v>0</v>
      </c>
      <c r="AI24" s="323">
        <f t="shared" si="2"/>
        <v>0</v>
      </c>
      <c r="AJ24" s="324">
        <f t="shared" si="2"/>
        <v>0</v>
      </c>
      <c r="AK24" s="63">
        <f t="shared" si="2"/>
        <v>0</v>
      </c>
      <c r="AL24" s="64"/>
    </row>
    <row r="25" spans="1:38" s="65" customFormat="1">
      <c r="A25" s="993" t="s">
        <v>306</v>
      </c>
      <c r="B25" s="993"/>
      <c r="C25" s="993"/>
      <c r="D25" s="993"/>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32" t="s">
        <v>307</v>
      </c>
      <c r="B26" s="1132"/>
      <c r="C26" s="1132"/>
      <c r="D26" s="1132"/>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166"/>
      <c r="AJ26" s="127"/>
      <c r="AK26" s="128"/>
    </row>
    <row r="27" spans="1:38">
      <c r="A27" s="993" t="s">
        <v>327</v>
      </c>
      <c r="B27" s="993"/>
      <c r="C27" s="993"/>
      <c r="D27" s="993"/>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27" si="4">SUM(E27,H27,K27,N27,Q27,T27,W27,Z27,AC27,AF27)</f>
        <v>0</v>
      </c>
      <c r="AJ27" s="324">
        <f t="shared" si="4"/>
        <v>0</v>
      </c>
      <c r="AK27" s="63">
        <f t="shared" si="4"/>
        <v>0</v>
      </c>
    </row>
    <row r="28" spans="1:38">
      <c r="A28" s="993" t="s">
        <v>309</v>
      </c>
      <c r="B28" s="993"/>
      <c r="C28" s="993"/>
      <c r="D28" s="993"/>
      <c r="E28" s="335">
        <f>'Operating Detail (7)'!C93</f>
        <v>0</v>
      </c>
      <c r="F28" s="336">
        <f>'Operating Detail (7)'!D93</f>
        <v>0</v>
      </c>
      <c r="G28" s="338">
        <f>'Operating Detail (7)'!E93</f>
        <v>0</v>
      </c>
      <c r="H28" s="339">
        <f>'Operating Detail (7)'!F93</f>
        <v>0</v>
      </c>
      <c r="I28" s="336">
        <f>'Operating Detail (7)'!G93</f>
        <v>0</v>
      </c>
      <c r="J28" s="338">
        <f>'Operating Detail (7)'!H93</f>
        <v>0</v>
      </c>
      <c r="K28" s="339">
        <f>'Operating Detail (7)'!I93</f>
        <v>0</v>
      </c>
      <c r="L28" s="336">
        <f>'Operating Detail (7)'!J93</f>
        <v>0</v>
      </c>
      <c r="M28" s="337">
        <f>'Operating Detail (7)'!K93</f>
        <v>0</v>
      </c>
      <c r="N28" s="335">
        <f>'Operating Detail (7)'!L93</f>
        <v>0</v>
      </c>
      <c r="O28" s="336">
        <f>'Operating Detail (7)'!M93</f>
        <v>0</v>
      </c>
      <c r="P28" s="338">
        <f>'Operating Detail (7)'!N93</f>
        <v>0</v>
      </c>
      <c r="Q28" s="335">
        <f>'Operating Detail (7)'!O93</f>
        <v>0</v>
      </c>
      <c r="R28" s="336">
        <f>'Operating Detail (7)'!P93</f>
        <v>0</v>
      </c>
      <c r="S28" s="338">
        <f>'Operating Detail (7)'!Q93</f>
        <v>0</v>
      </c>
      <c r="T28" s="339">
        <f>'Operating Detail (7)'!R93</f>
        <v>0</v>
      </c>
      <c r="U28" s="336">
        <f>'Operating Detail (7)'!S93</f>
        <v>0</v>
      </c>
      <c r="V28" s="337">
        <f>'Operating Detail (7)'!T93</f>
        <v>0</v>
      </c>
      <c r="W28" s="335">
        <f>'Operating Detail (7)'!U93</f>
        <v>0</v>
      </c>
      <c r="X28" s="336">
        <f>'Operating Detail (7)'!V93</f>
        <v>0</v>
      </c>
      <c r="Y28" s="338">
        <f>'Operating Detail (7)'!W93</f>
        <v>0</v>
      </c>
      <c r="Z28" s="335">
        <f>'Operating Detail (7)'!X93</f>
        <v>0</v>
      </c>
      <c r="AA28" s="336">
        <f>'Operating Detail (7)'!Y93</f>
        <v>0</v>
      </c>
      <c r="AB28" s="338">
        <f>'Operating Detail (7)'!Z93</f>
        <v>0</v>
      </c>
      <c r="AC28" s="335">
        <f>'Operating Detail (7)'!AA93</f>
        <v>0</v>
      </c>
      <c r="AD28" s="336">
        <f>'Operating Detail (7)'!AB93</f>
        <v>0</v>
      </c>
      <c r="AE28" s="338">
        <f>'Operating Detail (7)'!AC93</f>
        <v>0</v>
      </c>
      <c r="AF28" s="335">
        <f>'Operating Detail (7)'!AD93</f>
        <v>0</v>
      </c>
      <c r="AG28" s="336">
        <f>'Operating Detail (7)'!AE93</f>
        <v>0</v>
      </c>
      <c r="AH28" s="338">
        <f>'Operating Detail (7)'!AF93</f>
        <v>0</v>
      </c>
      <c r="AI28" s="323">
        <f t="shared" ref="AI28:AK30" si="5">SUM(E28,H28,K28,N28,Q28,T28,W28,Z28,AC28,AF28)</f>
        <v>0</v>
      </c>
      <c r="AJ28" s="324">
        <f t="shared" si="5"/>
        <v>0</v>
      </c>
      <c r="AK28" s="63">
        <f t="shared" si="5"/>
        <v>0</v>
      </c>
    </row>
    <row r="29" spans="1:38">
      <c r="A29" s="993" t="s">
        <v>328</v>
      </c>
      <c r="B29" s="993"/>
      <c r="C29" s="993"/>
      <c r="D29" s="993"/>
      <c r="E29" s="340">
        <f>'Operating Detail (7)'!C104</f>
        <v>0</v>
      </c>
      <c r="F29" s="336">
        <f>'Operating Detail (7)'!D104</f>
        <v>0</v>
      </c>
      <c r="G29" s="338">
        <f>'Operating Detail (7)'!E104</f>
        <v>0</v>
      </c>
      <c r="H29" s="341">
        <f>'Operating Detail (7)'!F104</f>
        <v>0</v>
      </c>
      <c r="I29" s="336">
        <f>'Operating Detail (7)'!G104</f>
        <v>0</v>
      </c>
      <c r="J29" s="338">
        <f>'Operating Detail (7)'!H104</f>
        <v>0</v>
      </c>
      <c r="K29" s="341">
        <f>'Operating Detail (7)'!I104</f>
        <v>0</v>
      </c>
      <c r="L29" s="336">
        <f>'Operating Detail (7)'!J104</f>
        <v>0</v>
      </c>
      <c r="M29" s="337">
        <f>'Operating Detail (7)'!K104</f>
        <v>0</v>
      </c>
      <c r="N29" s="340">
        <f>'Operating Detail (7)'!L104</f>
        <v>0</v>
      </c>
      <c r="O29" s="336">
        <f>'Operating Detail (7)'!M104</f>
        <v>0</v>
      </c>
      <c r="P29" s="338">
        <f>'Operating Detail (7)'!N104</f>
        <v>0</v>
      </c>
      <c r="Q29" s="340">
        <f>'Operating Detail (7)'!O104</f>
        <v>0</v>
      </c>
      <c r="R29" s="336">
        <f>'Operating Detail (7)'!P104</f>
        <v>0</v>
      </c>
      <c r="S29" s="338">
        <f>'Operating Detail (7)'!Q104</f>
        <v>0</v>
      </c>
      <c r="T29" s="341">
        <f>'Operating Detail (7)'!R104</f>
        <v>0</v>
      </c>
      <c r="U29" s="336">
        <f>'Operating Detail (7)'!S104</f>
        <v>0</v>
      </c>
      <c r="V29" s="337">
        <f>'Operating Detail (7)'!T104</f>
        <v>0</v>
      </c>
      <c r="W29" s="340">
        <f>'Operating Detail (7)'!U104</f>
        <v>0</v>
      </c>
      <c r="X29" s="336">
        <f>'Operating Detail (7)'!V104</f>
        <v>0</v>
      </c>
      <c r="Y29" s="338">
        <f>'Operating Detail (7)'!W104</f>
        <v>0</v>
      </c>
      <c r="Z29" s="340">
        <f>'Operating Detail (7)'!X104</f>
        <v>0</v>
      </c>
      <c r="AA29" s="336">
        <f>'Operating Detail (7)'!Y104</f>
        <v>0</v>
      </c>
      <c r="AB29" s="338">
        <f>'Operating Detail (7)'!Z104</f>
        <v>0</v>
      </c>
      <c r="AC29" s="340">
        <f>'Operating Detail (7)'!AA104</f>
        <v>0</v>
      </c>
      <c r="AD29" s="336">
        <f>'Operating Detail (7)'!AB104</f>
        <v>0</v>
      </c>
      <c r="AE29" s="338">
        <f>'Operating Detail (7)'!AC104</f>
        <v>0</v>
      </c>
      <c r="AF29" s="340">
        <f>'Operating Detail (7)'!AD104</f>
        <v>0</v>
      </c>
      <c r="AG29" s="336">
        <f>'Operating Detail (7)'!AE104</f>
        <v>0</v>
      </c>
      <c r="AH29" s="338">
        <f>'Operating Detail (7)'!AF104</f>
        <v>0</v>
      </c>
      <c r="AI29" s="323">
        <f t="shared" si="5"/>
        <v>0</v>
      </c>
      <c r="AJ29" s="324">
        <f t="shared" si="5"/>
        <v>0</v>
      </c>
      <c r="AK29" s="63">
        <f t="shared" si="5"/>
        <v>0</v>
      </c>
    </row>
    <row r="30" spans="1:38" s="55" customFormat="1">
      <c r="A30" s="993" t="s">
        <v>329</v>
      </c>
      <c r="B30" s="993"/>
      <c r="C30" s="993"/>
      <c r="D30" s="993"/>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5"/>
        <v>0</v>
      </c>
      <c r="AJ30" s="324">
        <f t="shared" si="5"/>
        <v>0</v>
      </c>
      <c r="AK30" s="63">
        <f t="shared" si="5"/>
        <v>0</v>
      </c>
      <c r="AL30" s="217"/>
    </row>
    <row r="31" spans="1:38" s="55" customFormat="1">
      <c r="A31" s="1114" t="s">
        <v>330</v>
      </c>
      <c r="B31" s="1114"/>
      <c r="C31" s="1114"/>
      <c r="D31" s="1114"/>
      <c r="E31" s="342">
        <f t="shared" ref="E31:AH31" si="6">SUM(E25+E27+E28+E29+E30)</f>
        <v>0</v>
      </c>
      <c r="F31" s="343">
        <f t="shared" si="6"/>
        <v>0</v>
      </c>
      <c r="G31" s="345">
        <f t="shared" si="6"/>
        <v>0</v>
      </c>
      <c r="H31" s="346">
        <f t="shared" si="6"/>
        <v>0</v>
      </c>
      <c r="I31" s="343">
        <f t="shared" si="6"/>
        <v>0</v>
      </c>
      <c r="J31" s="345">
        <f t="shared" si="6"/>
        <v>0</v>
      </c>
      <c r="K31" s="346">
        <f t="shared" si="6"/>
        <v>0</v>
      </c>
      <c r="L31" s="343">
        <f t="shared" si="6"/>
        <v>0</v>
      </c>
      <c r="M31" s="344">
        <f t="shared" si="6"/>
        <v>0</v>
      </c>
      <c r="N31" s="342">
        <f t="shared" si="6"/>
        <v>0</v>
      </c>
      <c r="O31" s="343">
        <f t="shared" si="6"/>
        <v>0</v>
      </c>
      <c r="P31" s="345">
        <f t="shared" si="6"/>
        <v>0</v>
      </c>
      <c r="Q31" s="342">
        <f t="shared" si="6"/>
        <v>0</v>
      </c>
      <c r="R31" s="343">
        <f t="shared" si="6"/>
        <v>0</v>
      </c>
      <c r="S31" s="345">
        <f t="shared" si="6"/>
        <v>0</v>
      </c>
      <c r="T31" s="346">
        <f t="shared" si="6"/>
        <v>0</v>
      </c>
      <c r="U31" s="343">
        <f t="shared" si="6"/>
        <v>0</v>
      </c>
      <c r="V31" s="344">
        <f t="shared" si="6"/>
        <v>0</v>
      </c>
      <c r="W31" s="342">
        <f t="shared" si="6"/>
        <v>0</v>
      </c>
      <c r="X31" s="343">
        <f t="shared" si="6"/>
        <v>0</v>
      </c>
      <c r="Y31" s="345">
        <f t="shared" si="6"/>
        <v>0</v>
      </c>
      <c r="Z31" s="342">
        <f t="shared" si="6"/>
        <v>0</v>
      </c>
      <c r="AA31" s="343">
        <f t="shared" si="6"/>
        <v>0</v>
      </c>
      <c r="AB31" s="345">
        <f t="shared" si="6"/>
        <v>0</v>
      </c>
      <c r="AC31" s="342">
        <f t="shared" si="6"/>
        <v>0</v>
      </c>
      <c r="AD31" s="343">
        <f t="shared" si="6"/>
        <v>0</v>
      </c>
      <c r="AE31" s="345">
        <f t="shared" si="6"/>
        <v>0</v>
      </c>
      <c r="AF31" s="342">
        <f t="shared" si="6"/>
        <v>0</v>
      </c>
      <c r="AG31" s="343">
        <f t="shared" si="6"/>
        <v>0</v>
      </c>
      <c r="AH31" s="345">
        <f t="shared" si="6"/>
        <v>0</v>
      </c>
      <c r="AI31" s="489">
        <f>SUM(E31,H31,K31,N31,Q31,T31,W31,Z31,AC31,AF31)</f>
        <v>0</v>
      </c>
      <c r="AJ31" s="331">
        <f>SUM(F31,I31,L31,O31,R31,U31,X31,AA31,AD31,AG31)</f>
        <v>0</v>
      </c>
      <c r="AK31" s="529">
        <f>SUM(G31,J31,M31,P31,S31,V31,Y31,AB31,AE31,AH31)</f>
        <v>0</v>
      </c>
      <c r="AL31" s="217"/>
    </row>
    <row r="32" spans="1:38" ht="11.25" customHeight="1">
      <c r="A32" s="1117"/>
      <c r="B32" s="1117"/>
      <c r="C32" s="1117"/>
      <c r="D32" s="1117"/>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29" t="s">
        <v>313</v>
      </c>
      <c r="B33" s="1113"/>
      <c r="C33" s="1113"/>
      <c r="D33" s="1113"/>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26" t="str">
        <f>IF('+ Summary (1)'!A34:D34&lt;&gt;"",'+ Summary (1)'!A34:D34,"")</f>
        <v/>
      </c>
      <c r="B34" s="1427"/>
      <c r="C34" s="1427"/>
      <c r="D34" s="1427"/>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7">SUM(E34,H34,K34,N34,Q34,T34,W34,Z34,AC34,AF34)</f>
        <v>0</v>
      </c>
      <c r="AJ34" s="329">
        <f t="shared" ref="AJ34" si="8">SUM(F34,I34,L34,O34,R34,U34,X34,AA34,AD34,AG34)</f>
        <v>0</v>
      </c>
      <c r="AK34" s="63">
        <f t="shared" si="7"/>
        <v>0</v>
      </c>
    </row>
    <row r="35" spans="1:38" s="55" customFormat="1">
      <c r="A35" s="1426" t="str">
        <f>IF('+ Summary (1)'!A35:D35&lt;&gt;"",'+ Summary (1)'!A35:D35,"")</f>
        <v/>
      </c>
      <c r="B35" s="1427"/>
      <c r="C35" s="1427"/>
      <c r="D35" s="1427"/>
      <c r="E35" s="309"/>
      <c r="F35" s="310"/>
      <c r="G35" s="338">
        <f t="shared" ref="G35:G45" si="9">E35+F35</f>
        <v>0</v>
      </c>
      <c r="H35" s="313"/>
      <c r="I35" s="310"/>
      <c r="J35" s="338">
        <f t="shared" ref="J35:J45" si="10">H35+I35</f>
        <v>0</v>
      </c>
      <c r="K35" s="313"/>
      <c r="L35" s="310"/>
      <c r="M35" s="337">
        <f t="shared" ref="M35:M45" si="11">K35+L35</f>
        <v>0</v>
      </c>
      <c r="N35" s="309"/>
      <c r="O35" s="310"/>
      <c r="P35" s="338">
        <f t="shared" ref="P35:P45" si="12">N35+O35</f>
        <v>0</v>
      </c>
      <c r="Q35" s="309"/>
      <c r="R35" s="310"/>
      <c r="S35" s="338">
        <f t="shared" ref="S35:S45" si="13">Q35+R35</f>
        <v>0</v>
      </c>
      <c r="T35" s="313"/>
      <c r="U35" s="310"/>
      <c r="V35" s="337">
        <f t="shared" ref="V35:V45" si="14">T35+U35</f>
        <v>0</v>
      </c>
      <c r="W35" s="309"/>
      <c r="X35" s="310"/>
      <c r="Y35" s="338">
        <f t="shared" ref="Y35:Y45" si="15">W35+X35</f>
        <v>0</v>
      </c>
      <c r="Z35" s="309"/>
      <c r="AA35" s="310"/>
      <c r="AB35" s="338">
        <f t="shared" ref="AB35:AB45" si="16">Z35+AA35</f>
        <v>0</v>
      </c>
      <c r="AC35" s="309"/>
      <c r="AD35" s="310"/>
      <c r="AE35" s="338">
        <f t="shared" ref="AE35:AE45" si="17">AC35+AD35</f>
        <v>0</v>
      </c>
      <c r="AF35" s="309"/>
      <c r="AG35" s="310"/>
      <c r="AH35" s="338">
        <f t="shared" ref="AH35:AH45" si="18">AF35+AG35</f>
        <v>0</v>
      </c>
      <c r="AI35" s="323">
        <f t="shared" ref="AI35:AI45" si="19">SUM(E35,H35,K35,N35,Q35,T35,W35,Z35,AC35,AF35)</f>
        <v>0</v>
      </c>
      <c r="AJ35" s="324">
        <f t="shared" ref="AJ35:AJ45" si="20">SUM(F35,I35,L35,O35,R35,U35,X35,AA35,AD35,AG35)</f>
        <v>0</v>
      </c>
      <c r="AK35" s="63">
        <f t="shared" ref="AK35:AK45" si="21">SUM(G35,J35,M35,P35,S35,V35,Y35,AB35,AE35,AH35)</f>
        <v>0</v>
      </c>
    </row>
    <row r="36" spans="1:38" s="55" customFormat="1">
      <c r="A36" s="1426" t="str">
        <f>IF('+ Summary (1)'!A36:D36&lt;&gt;"",'+ Summary (1)'!A36:D36,"")</f>
        <v/>
      </c>
      <c r="B36" s="1427"/>
      <c r="C36" s="1427"/>
      <c r="D36" s="1427"/>
      <c r="E36" s="309"/>
      <c r="F36" s="310"/>
      <c r="G36" s="338">
        <f t="shared" si="9"/>
        <v>0</v>
      </c>
      <c r="H36" s="313"/>
      <c r="I36" s="310"/>
      <c r="J36" s="338">
        <f t="shared" si="10"/>
        <v>0</v>
      </c>
      <c r="K36" s="313"/>
      <c r="L36" s="310"/>
      <c r="M36" s="337">
        <f t="shared" si="11"/>
        <v>0</v>
      </c>
      <c r="N36" s="309"/>
      <c r="O36" s="310"/>
      <c r="P36" s="338">
        <f t="shared" si="12"/>
        <v>0</v>
      </c>
      <c r="Q36" s="309"/>
      <c r="R36" s="310"/>
      <c r="S36" s="338">
        <f t="shared" si="13"/>
        <v>0</v>
      </c>
      <c r="T36" s="313"/>
      <c r="U36" s="310"/>
      <c r="V36" s="337">
        <f t="shared" si="14"/>
        <v>0</v>
      </c>
      <c r="W36" s="309"/>
      <c r="X36" s="310"/>
      <c r="Y36" s="338">
        <f t="shared" si="15"/>
        <v>0</v>
      </c>
      <c r="Z36" s="309"/>
      <c r="AA36" s="310"/>
      <c r="AB36" s="338">
        <f t="shared" si="16"/>
        <v>0</v>
      </c>
      <c r="AC36" s="309"/>
      <c r="AD36" s="310"/>
      <c r="AE36" s="338">
        <f t="shared" si="17"/>
        <v>0</v>
      </c>
      <c r="AF36" s="309"/>
      <c r="AG36" s="310"/>
      <c r="AH36" s="338">
        <f t="shared" si="18"/>
        <v>0</v>
      </c>
      <c r="AI36" s="323">
        <f t="shared" si="19"/>
        <v>0</v>
      </c>
      <c r="AJ36" s="324">
        <f t="shared" si="20"/>
        <v>0</v>
      </c>
      <c r="AK36" s="63">
        <f t="shared" si="21"/>
        <v>0</v>
      </c>
    </row>
    <row r="37" spans="1:38" s="55" customFormat="1">
      <c r="A37" s="1426" t="str">
        <f>IF('+ Summary (1)'!A37:D37&lt;&gt;"",'+ Summary (1)'!A37:D37,"")</f>
        <v/>
      </c>
      <c r="B37" s="1427"/>
      <c r="C37" s="1427"/>
      <c r="D37" s="1427"/>
      <c r="E37" s="309"/>
      <c r="F37" s="310"/>
      <c r="G37" s="338">
        <f t="shared" si="9"/>
        <v>0</v>
      </c>
      <c r="H37" s="313"/>
      <c r="I37" s="310"/>
      <c r="J37" s="338">
        <f t="shared" si="10"/>
        <v>0</v>
      </c>
      <c r="K37" s="313"/>
      <c r="L37" s="310"/>
      <c r="M37" s="337">
        <f t="shared" si="11"/>
        <v>0</v>
      </c>
      <c r="N37" s="309"/>
      <c r="O37" s="310"/>
      <c r="P37" s="338">
        <f t="shared" si="12"/>
        <v>0</v>
      </c>
      <c r="Q37" s="309"/>
      <c r="R37" s="310"/>
      <c r="S37" s="338">
        <f t="shared" si="13"/>
        <v>0</v>
      </c>
      <c r="T37" s="313"/>
      <c r="U37" s="310"/>
      <c r="V37" s="337">
        <f t="shared" si="14"/>
        <v>0</v>
      </c>
      <c r="W37" s="309"/>
      <c r="X37" s="310"/>
      <c r="Y37" s="338">
        <f t="shared" si="15"/>
        <v>0</v>
      </c>
      <c r="Z37" s="309"/>
      <c r="AA37" s="310"/>
      <c r="AB37" s="338">
        <f t="shared" si="16"/>
        <v>0</v>
      </c>
      <c r="AC37" s="309"/>
      <c r="AD37" s="310"/>
      <c r="AE37" s="338">
        <f t="shared" si="17"/>
        <v>0</v>
      </c>
      <c r="AF37" s="309"/>
      <c r="AG37" s="310"/>
      <c r="AH37" s="338">
        <f t="shared" si="18"/>
        <v>0</v>
      </c>
      <c r="AI37" s="323">
        <f t="shared" si="19"/>
        <v>0</v>
      </c>
      <c r="AJ37" s="324">
        <f t="shared" si="20"/>
        <v>0</v>
      </c>
      <c r="AK37" s="63">
        <f t="shared" si="21"/>
        <v>0</v>
      </c>
    </row>
    <row r="38" spans="1:38" s="55" customFormat="1">
      <c r="A38" s="1426" t="str">
        <f>IF('+ Summary (1)'!A38:D38&lt;&gt;"",'+ Summary (1)'!A38:D38,"")</f>
        <v/>
      </c>
      <c r="B38" s="1427"/>
      <c r="C38" s="1427"/>
      <c r="D38" s="1427"/>
      <c r="E38" s="309"/>
      <c r="F38" s="310"/>
      <c r="G38" s="338">
        <f t="shared" si="9"/>
        <v>0</v>
      </c>
      <c r="H38" s="313"/>
      <c r="I38" s="310"/>
      <c r="J38" s="338">
        <f t="shared" si="10"/>
        <v>0</v>
      </c>
      <c r="K38" s="313"/>
      <c r="L38" s="310"/>
      <c r="M38" s="337">
        <f t="shared" si="11"/>
        <v>0</v>
      </c>
      <c r="N38" s="309"/>
      <c r="O38" s="310"/>
      <c r="P38" s="338">
        <f t="shared" si="12"/>
        <v>0</v>
      </c>
      <c r="Q38" s="309"/>
      <c r="R38" s="310"/>
      <c r="S38" s="338">
        <f t="shared" si="13"/>
        <v>0</v>
      </c>
      <c r="T38" s="313"/>
      <c r="U38" s="310"/>
      <c r="V38" s="337">
        <f t="shared" si="14"/>
        <v>0</v>
      </c>
      <c r="W38" s="309"/>
      <c r="X38" s="310"/>
      <c r="Y38" s="338">
        <f t="shared" si="15"/>
        <v>0</v>
      </c>
      <c r="Z38" s="309"/>
      <c r="AA38" s="310"/>
      <c r="AB38" s="338">
        <f t="shared" si="16"/>
        <v>0</v>
      </c>
      <c r="AC38" s="309"/>
      <c r="AD38" s="310"/>
      <c r="AE38" s="338">
        <f t="shared" si="17"/>
        <v>0</v>
      </c>
      <c r="AF38" s="309"/>
      <c r="AG38" s="310"/>
      <c r="AH38" s="338">
        <f t="shared" si="18"/>
        <v>0</v>
      </c>
      <c r="AI38" s="323">
        <f t="shared" si="19"/>
        <v>0</v>
      </c>
      <c r="AJ38" s="324">
        <f t="shared" si="20"/>
        <v>0</v>
      </c>
      <c r="AK38" s="63">
        <f t="shared" si="21"/>
        <v>0</v>
      </c>
    </row>
    <row r="39" spans="1:38" s="55" customFormat="1">
      <c r="A39" s="1426" t="str">
        <f>IF('+ Summary (1)'!A39:D39&lt;&gt;"",'+ Summary (1)'!A39:D39,"")</f>
        <v/>
      </c>
      <c r="B39" s="1427"/>
      <c r="C39" s="1427"/>
      <c r="D39" s="1427"/>
      <c r="E39" s="309"/>
      <c r="F39" s="310"/>
      <c r="G39" s="338">
        <f t="shared" si="9"/>
        <v>0</v>
      </c>
      <c r="H39" s="313"/>
      <c r="I39" s="310"/>
      <c r="J39" s="338">
        <f t="shared" si="10"/>
        <v>0</v>
      </c>
      <c r="K39" s="313"/>
      <c r="L39" s="310"/>
      <c r="M39" s="337">
        <f t="shared" si="11"/>
        <v>0</v>
      </c>
      <c r="N39" s="309"/>
      <c r="O39" s="310"/>
      <c r="P39" s="338">
        <f t="shared" si="12"/>
        <v>0</v>
      </c>
      <c r="Q39" s="309"/>
      <c r="R39" s="310"/>
      <c r="S39" s="338">
        <f t="shared" si="13"/>
        <v>0</v>
      </c>
      <c r="T39" s="313"/>
      <c r="U39" s="310"/>
      <c r="V39" s="337">
        <f t="shared" si="14"/>
        <v>0</v>
      </c>
      <c r="W39" s="309"/>
      <c r="X39" s="310"/>
      <c r="Y39" s="338">
        <f t="shared" si="15"/>
        <v>0</v>
      </c>
      <c r="Z39" s="309"/>
      <c r="AA39" s="310"/>
      <c r="AB39" s="338">
        <f t="shared" si="16"/>
        <v>0</v>
      </c>
      <c r="AC39" s="309"/>
      <c r="AD39" s="310"/>
      <c r="AE39" s="338">
        <f t="shared" si="17"/>
        <v>0</v>
      </c>
      <c r="AF39" s="309"/>
      <c r="AG39" s="310"/>
      <c r="AH39" s="338">
        <f t="shared" si="18"/>
        <v>0</v>
      </c>
      <c r="AI39" s="323">
        <f t="shared" si="19"/>
        <v>0</v>
      </c>
      <c r="AJ39" s="324">
        <f t="shared" si="20"/>
        <v>0</v>
      </c>
      <c r="AK39" s="63">
        <f t="shared" si="21"/>
        <v>0</v>
      </c>
    </row>
    <row r="40" spans="1:38" s="55" customFormat="1">
      <c r="A40" s="1426" t="str">
        <f>IF('+ Summary (1)'!A40:D40&lt;&gt;"",'+ Summary (1)'!A40:D40,"")</f>
        <v/>
      </c>
      <c r="B40" s="1427"/>
      <c r="C40" s="1427"/>
      <c r="D40" s="1427"/>
      <c r="E40" s="309"/>
      <c r="F40" s="310"/>
      <c r="G40" s="338">
        <f t="shared" si="9"/>
        <v>0</v>
      </c>
      <c r="H40" s="313"/>
      <c r="I40" s="310"/>
      <c r="J40" s="338">
        <f t="shared" si="10"/>
        <v>0</v>
      </c>
      <c r="K40" s="313"/>
      <c r="L40" s="310"/>
      <c r="M40" s="337">
        <f t="shared" si="11"/>
        <v>0</v>
      </c>
      <c r="N40" s="309"/>
      <c r="O40" s="310"/>
      <c r="P40" s="338">
        <f t="shared" si="12"/>
        <v>0</v>
      </c>
      <c r="Q40" s="309"/>
      <c r="R40" s="310"/>
      <c r="S40" s="338">
        <f t="shared" si="13"/>
        <v>0</v>
      </c>
      <c r="T40" s="313"/>
      <c r="U40" s="310"/>
      <c r="V40" s="337">
        <f t="shared" si="14"/>
        <v>0</v>
      </c>
      <c r="W40" s="309"/>
      <c r="X40" s="310"/>
      <c r="Y40" s="338">
        <f t="shared" si="15"/>
        <v>0</v>
      </c>
      <c r="Z40" s="309"/>
      <c r="AA40" s="310"/>
      <c r="AB40" s="338">
        <f t="shared" si="16"/>
        <v>0</v>
      </c>
      <c r="AC40" s="309"/>
      <c r="AD40" s="310"/>
      <c r="AE40" s="338">
        <f t="shared" si="17"/>
        <v>0</v>
      </c>
      <c r="AF40" s="309"/>
      <c r="AG40" s="310"/>
      <c r="AH40" s="338">
        <f t="shared" si="18"/>
        <v>0</v>
      </c>
      <c r="AI40" s="323">
        <f t="shared" si="19"/>
        <v>0</v>
      </c>
      <c r="AJ40" s="324">
        <f t="shared" si="20"/>
        <v>0</v>
      </c>
      <c r="AK40" s="63">
        <f t="shared" si="21"/>
        <v>0</v>
      </c>
    </row>
    <row r="41" spans="1:38" s="55" customFormat="1">
      <c r="A41" s="1426" t="str">
        <f>IF('+ Summary (1)'!A41:D41&lt;&gt;"",'+ Summary (1)'!A41:D41,"")</f>
        <v/>
      </c>
      <c r="B41" s="1427"/>
      <c r="C41" s="1427"/>
      <c r="D41" s="1427"/>
      <c r="E41" s="309"/>
      <c r="F41" s="310"/>
      <c r="G41" s="338">
        <f t="shared" si="9"/>
        <v>0</v>
      </c>
      <c r="H41" s="313"/>
      <c r="I41" s="310"/>
      <c r="J41" s="338">
        <f t="shared" si="10"/>
        <v>0</v>
      </c>
      <c r="K41" s="313"/>
      <c r="L41" s="310"/>
      <c r="M41" s="337">
        <f t="shared" si="11"/>
        <v>0</v>
      </c>
      <c r="N41" s="309"/>
      <c r="O41" s="310"/>
      <c r="P41" s="338">
        <f t="shared" si="12"/>
        <v>0</v>
      </c>
      <c r="Q41" s="309"/>
      <c r="R41" s="310"/>
      <c r="S41" s="338">
        <f t="shared" si="13"/>
        <v>0</v>
      </c>
      <c r="T41" s="313"/>
      <c r="U41" s="310"/>
      <c r="V41" s="337">
        <f t="shared" si="14"/>
        <v>0</v>
      </c>
      <c r="W41" s="309"/>
      <c r="X41" s="310"/>
      <c r="Y41" s="338">
        <f t="shared" si="15"/>
        <v>0</v>
      </c>
      <c r="Z41" s="309"/>
      <c r="AA41" s="310"/>
      <c r="AB41" s="338">
        <f t="shared" si="16"/>
        <v>0</v>
      </c>
      <c r="AC41" s="309"/>
      <c r="AD41" s="310"/>
      <c r="AE41" s="338">
        <f t="shared" si="17"/>
        <v>0</v>
      </c>
      <c r="AF41" s="309"/>
      <c r="AG41" s="310"/>
      <c r="AH41" s="338">
        <f t="shared" si="18"/>
        <v>0</v>
      </c>
      <c r="AI41" s="323">
        <f t="shared" si="19"/>
        <v>0</v>
      </c>
      <c r="AJ41" s="324">
        <f t="shared" si="20"/>
        <v>0</v>
      </c>
      <c r="AK41" s="63">
        <f t="shared" si="21"/>
        <v>0</v>
      </c>
    </row>
    <row r="42" spans="1:38" s="55" customFormat="1">
      <c r="A42" s="1426" t="str">
        <f>IF('+ Summary (1)'!A42:D42&lt;&gt;"",'+ Summary (1)'!A42:D42,"")</f>
        <v/>
      </c>
      <c r="B42" s="1427"/>
      <c r="C42" s="1427"/>
      <c r="D42" s="1427"/>
      <c r="E42" s="309"/>
      <c r="F42" s="310"/>
      <c r="G42" s="338">
        <f t="shared" si="9"/>
        <v>0</v>
      </c>
      <c r="H42" s="313"/>
      <c r="I42" s="310"/>
      <c r="J42" s="338">
        <f t="shared" si="10"/>
        <v>0</v>
      </c>
      <c r="K42" s="313"/>
      <c r="L42" s="310"/>
      <c r="M42" s="337">
        <f t="shared" si="11"/>
        <v>0</v>
      </c>
      <c r="N42" s="309"/>
      <c r="O42" s="310"/>
      <c r="P42" s="338">
        <f t="shared" si="12"/>
        <v>0</v>
      </c>
      <c r="Q42" s="309"/>
      <c r="R42" s="310"/>
      <c r="S42" s="338">
        <f t="shared" si="13"/>
        <v>0</v>
      </c>
      <c r="T42" s="313"/>
      <c r="U42" s="310"/>
      <c r="V42" s="337">
        <f t="shared" si="14"/>
        <v>0</v>
      </c>
      <c r="W42" s="309"/>
      <c r="X42" s="310"/>
      <c r="Y42" s="338">
        <f t="shared" si="15"/>
        <v>0</v>
      </c>
      <c r="Z42" s="309"/>
      <c r="AA42" s="310"/>
      <c r="AB42" s="338">
        <f t="shared" si="16"/>
        <v>0</v>
      </c>
      <c r="AC42" s="309"/>
      <c r="AD42" s="310"/>
      <c r="AE42" s="338">
        <f t="shared" si="17"/>
        <v>0</v>
      </c>
      <c r="AF42" s="309"/>
      <c r="AG42" s="310"/>
      <c r="AH42" s="338">
        <f t="shared" si="18"/>
        <v>0</v>
      </c>
      <c r="AI42" s="323">
        <f t="shared" si="19"/>
        <v>0</v>
      </c>
      <c r="AJ42" s="324">
        <f t="shared" si="20"/>
        <v>0</v>
      </c>
      <c r="AK42" s="63">
        <f t="shared" si="21"/>
        <v>0</v>
      </c>
    </row>
    <row r="43" spans="1:38" s="55" customFormat="1">
      <c r="A43" s="1426" t="str">
        <f>IF('+ Summary (1)'!A43:D43&lt;&gt;"",'+ Summary (1)'!A43:D43,"")</f>
        <v/>
      </c>
      <c r="B43" s="1427"/>
      <c r="C43" s="1427"/>
      <c r="D43" s="1427"/>
      <c r="E43" s="309"/>
      <c r="F43" s="310"/>
      <c r="G43" s="338">
        <f t="shared" si="9"/>
        <v>0</v>
      </c>
      <c r="H43" s="313"/>
      <c r="I43" s="310"/>
      <c r="J43" s="338">
        <f t="shared" si="10"/>
        <v>0</v>
      </c>
      <c r="K43" s="313"/>
      <c r="L43" s="310"/>
      <c r="M43" s="337">
        <f t="shared" si="11"/>
        <v>0</v>
      </c>
      <c r="N43" s="309"/>
      <c r="O43" s="310"/>
      <c r="P43" s="338">
        <f t="shared" si="12"/>
        <v>0</v>
      </c>
      <c r="Q43" s="309"/>
      <c r="R43" s="310"/>
      <c r="S43" s="338">
        <f t="shared" si="13"/>
        <v>0</v>
      </c>
      <c r="T43" s="313"/>
      <c r="U43" s="310"/>
      <c r="V43" s="337">
        <f t="shared" si="14"/>
        <v>0</v>
      </c>
      <c r="W43" s="309"/>
      <c r="X43" s="310"/>
      <c r="Y43" s="338">
        <f t="shared" si="15"/>
        <v>0</v>
      </c>
      <c r="Z43" s="309"/>
      <c r="AA43" s="310"/>
      <c r="AB43" s="338">
        <f t="shared" si="16"/>
        <v>0</v>
      </c>
      <c r="AC43" s="309"/>
      <c r="AD43" s="310"/>
      <c r="AE43" s="338">
        <f t="shared" si="17"/>
        <v>0</v>
      </c>
      <c r="AF43" s="309"/>
      <c r="AG43" s="310"/>
      <c r="AH43" s="338">
        <f t="shared" si="18"/>
        <v>0</v>
      </c>
      <c r="AI43" s="323">
        <f t="shared" si="19"/>
        <v>0</v>
      </c>
      <c r="AJ43" s="324">
        <f t="shared" si="20"/>
        <v>0</v>
      </c>
      <c r="AK43" s="63">
        <f t="shared" si="21"/>
        <v>0</v>
      </c>
    </row>
    <row r="44" spans="1:38" s="55" customFormat="1">
      <c r="A44" s="1426" t="str">
        <f>IF('+ Summary (1)'!A44:D44&lt;&gt;"",'+ Summary (1)'!A44:D44,"")</f>
        <v/>
      </c>
      <c r="B44" s="1427"/>
      <c r="C44" s="1427"/>
      <c r="D44" s="1427"/>
      <c r="E44" s="309"/>
      <c r="F44" s="310"/>
      <c r="G44" s="338">
        <f t="shared" si="9"/>
        <v>0</v>
      </c>
      <c r="H44" s="313"/>
      <c r="I44" s="310"/>
      <c r="J44" s="338">
        <f t="shared" si="10"/>
        <v>0</v>
      </c>
      <c r="K44" s="313"/>
      <c r="L44" s="310"/>
      <c r="M44" s="337">
        <f t="shared" si="11"/>
        <v>0</v>
      </c>
      <c r="N44" s="309"/>
      <c r="O44" s="310"/>
      <c r="P44" s="338">
        <f t="shared" si="12"/>
        <v>0</v>
      </c>
      <c r="Q44" s="309"/>
      <c r="R44" s="310"/>
      <c r="S44" s="338">
        <f t="shared" si="13"/>
        <v>0</v>
      </c>
      <c r="T44" s="313"/>
      <c r="U44" s="310"/>
      <c r="V44" s="337">
        <f t="shared" si="14"/>
        <v>0</v>
      </c>
      <c r="W44" s="309"/>
      <c r="X44" s="310"/>
      <c r="Y44" s="338">
        <f t="shared" si="15"/>
        <v>0</v>
      </c>
      <c r="Z44" s="309"/>
      <c r="AA44" s="310"/>
      <c r="AB44" s="338">
        <f t="shared" si="16"/>
        <v>0</v>
      </c>
      <c r="AC44" s="309"/>
      <c r="AD44" s="310"/>
      <c r="AE44" s="338">
        <f t="shared" si="17"/>
        <v>0</v>
      </c>
      <c r="AF44" s="309"/>
      <c r="AG44" s="310"/>
      <c r="AH44" s="338">
        <f t="shared" si="18"/>
        <v>0</v>
      </c>
      <c r="AI44" s="323">
        <f t="shared" si="19"/>
        <v>0</v>
      </c>
      <c r="AJ44" s="324">
        <f t="shared" si="20"/>
        <v>0</v>
      </c>
      <c r="AK44" s="63">
        <f t="shared" si="21"/>
        <v>0</v>
      </c>
    </row>
    <row r="45" spans="1:38" s="55" customFormat="1">
      <c r="A45" s="1426" t="str">
        <f>IF('+ Summary (1)'!A45:D45&lt;&gt;"",'+ Summary (1)'!A45:D45,"")</f>
        <v/>
      </c>
      <c r="B45" s="1427"/>
      <c r="C45" s="1427"/>
      <c r="D45" s="1427"/>
      <c r="E45" s="309"/>
      <c r="F45" s="310"/>
      <c r="G45" s="338">
        <f t="shared" si="9"/>
        <v>0</v>
      </c>
      <c r="H45" s="313"/>
      <c r="I45" s="310"/>
      <c r="J45" s="338">
        <f t="shared" si="10"/>
        <v>0</v>
      </c>
      <c r="K45" s="313"/>
      <c r="L45" s="310"/>
      <c r="M45" s="337">
        <f t="shared" si="11"/>
        <v>0</v>
      </c>
      <c r="N45" s="309"/>
      <c r="O45" s="310"/>
      <c r="P45" s="338">
        <f t="shared" si="12"/>
        <v>0</v>
      </c>
      <c r="Q45" s="309"/>
      <c r="R45" s="310"/>
      <c r="S45" s="338">
        <f t="shared" si="13"/>
        <v>0</v>
      </c>
      <c r="T45" s="313"/>
      <c r="U45" s="310"/>
      <c r="V45" s="337">
        <f t="shared" si="14"/>
        <v>0</v>
      </c>
      <c r="W45" s="309"/>
      <c r="X45" s="310"/>
      <c r="Y45" s="338">
        <f t="shared" si="15"/>
        <v>0</v>
      </c>
      <c r="Z45" s="309"/>
      <c r="AA45" s="310"/>
      <c r="AB45" s="338">
        <f t="shared" si="16"/>
        <v>0</v>
      </c>
      <c r="AC45" s="309"/>
      <c r="AD45" s="310"/>
      <c r="AE45" s="338">
        <f t="shared" si="17"/>
        <v>0</v>
      </c>
      <c r="AF45" s="309"/>
      <c r="AG45" s="310"/>
      <c r="AH45" s="338">
        <f t="shared" si="18"/>
        <v>0</v>
      </c>
      <c r="AI45" s="323">
        <f t="shared" si="19"/>
        <v>0</v>
      </c>
      <c r="AJ45" s="324">
        <f t="shared" si="20"/>
        <v>0</v>
      </c>
      <c r="AK45" s="63">
        <f t="shared" si="21"/>
        <v>0</v>
      </c>
    </row>
    <row r="46" spans="1:38">
      <c r="A46" s="1426" t="str">
        <f>IF('+ Summary (1)'!A46:D46&lt;&gt;"",'+ Summary (1)'!A46:D46,"")</f>
        <v/>
      </c>
      <c r="B46" s="1427"/>
      <c r="C46" s="1427"/>
      <c r="D46" s="1427"/>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7"/>
        <v>0</v>
      </c>
      <c r="AJ46" s="324">
        <f t="shared" si="7"/>
        <v>0</v>
      </c>
      <c r="AK46" s="63">
        <f t="shared" si="7"/>
        <v>0</v>
      </c>
    </row>
    <row r="47" spans="1:38">
      <c r="A47" s="1426" t="str">
        <f>IF('+ Summary (1)'!A47:D47&lt;&gt;"",'+ Summary (1)'!A47:D47,"")</f>
        <v/>
      </c>
      <c r="B47" s="1427"/>
      <c r="C47" s="1427"/>
      <c r="D47" s="1427"/>
      <c r="E47" s="299"/>
      <c r="F47" s="310"/>
      <c r="G47" s="338">
        <f t="shared" ref="G47:G48" si="22">E47+F47</f>
        <v>0</v>
      </c>
      <c r="H47" s="301"/>
      <c r="I47" s="310"/>
      <c r="J47" s="338">
        <f t="shared" ref="J47:J48" si="23">H47+I47</f>
        <v>0</v>
      </c>
      <c r="K47" s="301"/>
      <c r="L47" s="310"/>
      <c r="M47" s="337">
        <f t="shared" ref="M47:M48" si="24">K47+L47</f>
        <v>0</v>
      </c>
      <c r="N47" s="299"/>
      <c r="O47" s="310"/>
      <c r="P47" s="338">
        <f t="shared" ref="P47:P48" si="25">N47+O47</f>
        <v>0</v>
      </c>
      <c r="Q47" s="299"/>
      <c r="R47" s="310"/>
      <c r="S47" s="338">
        <f t="shared" ref="S47:S48" si="26">Q47+R47</f>
        <v>0</v>
      </c>
      <c r="T47" s="301"/>
      <c r="U47" s="310"/>
      <c r="V47" s="337">
        <f t="shared" ref="V47:V48" si="27">T47+U47</f>
        <v>0</v>
      </c>
      <c r="W47" s="299"/>
      <c r="X47" s="310"/>
      <c r="Y47" s="338">
        <f t="shared" ref="Y47:Y48" si="28">W47+X47</f>
        <v>0</v>
      </c>
      <c r="Z47" s="299"/>
      <c r="AA47" s="310"/>
      <c r="AB47" s="338">
        <f t="shared" ref="AB47:AB48" si="29">Z47+AA47</f>
        <v>0</v>
      </c>
      <c r="AC47" s="299"/>
      <c r="AD47" s="310"/>
      <c r="AE47" s="338">
        <f t="shared" ref="AE47:AE48" si="30">AC47+AD47</f>
        <v>0</v>
      </c>
      <c r="AF47" s="299"/>
      <c r="AG47" s="310"/>
      <c r="AH47" s="338">
        <f t="shared" ref="AH47:AH48" si="31">AF47+AG47</f>
        <v>0</v>
      </c>
      <c r="AI47" s="323">
        <f t="shared" ref="AI47:AI48" si="32">SUM(E47,H47,K47,N47,Q47,T47,W47,Z47,AC47,AF47)</f>
        <v>0</v>
      </c>
      <c r="AJ47" s="324">
        <f t="shared" ref="AJ47:AJ48" si="33">SUM(F47,I47,L47,O47,R47,U47,X47,AA47,AD47,AG47)</f>
        <v>0</v>
      </c>
      <c r="AK47" s="63">
        <f t="shared" ref="AK47:AK48" si="34">SUM(G47,J47,M47,P47,S47,V47,Y47,AB47,AE47,AH47)</f>
        <v>0</v>
      </c>
    </row>
    <row r="48" spans="1:38">
      <c r="A48" s="1426" t="str">
        <f>IF('+ Summary (1)'!A48:D48&lt;&gt;"",'+ Summary (1)'!A48:D48,"")</f>
        <v/>
      </c>
      <c r="B48" s="1427"/>
      <c r="C48" s="1427"/>
      <c r="D48" s="1427"/>
      <c r="E48" s="299"/>
      <c r="F48" s="310"/>
      <c r="G48" s="338">
        <f t="shared" si="22"/>
        <v>0</v>
      </c>
      <c r="H48" s="301"/>
      <c r="I48" s="310"/>
      <c r="J48" s="338">
        <f t="shared" si="23"/>
        <v>0</v>
      </c>
      <c r="K48" s="301"/>
      <c r="L48" s="310"/>
      <c r="M48" s="337">
        <f t="shared" si="24"/>
        <v>0</v>
      </c>
      <c r="N48" s="299"/>
      <c r="O48" s="310"/>
      <c r="P48" s="338">
        <f t="shared" si="25"/>
        <v>0</v>
      </c>
      <c r="Q48" s="299"/>
      <c r="R48" s="310"/>
      <c r="S48" s="338">
        <f t="shared" si="26"/>
        <v>0</v>
      </c>
      <c r="T48" s="301"/>
      <c r="U48" s="310"/>
      <c r="V48" s="337">
        <f t="shared" si="27"/>
        <v>0</v>
      </c>
      <c r="W48" s="299"/>
      <c r="X48" s="310"/>
      <c r="Y48" s="338">
        <f t="shared" si="28"/>
        <v>0</v>
      </c>
      <c r="Z48" s="299"/>
      <c r="AA48" s="310"/>
      <c r="AB48" s="338">
        <f t="shared" si="29"/>
        <v>0</v>
      </c>
      <c r="AC48" s="299"/>
      <c r="AD48" s="310"/>
      <c r="AE48" s="338">
        <f t="shared" si="30"/>
        <v>0</v>
      </c>
      <c r="AF48" s="299"/>
      <c r="AG48" s="310"/>
      <c r="AH48" s="338">
        <f t="shared" si="31"/>
        <v>0</v>
      </c>
      <c r="AI48" s="323">
        <f t="shared" si="32"/>
        <v>0</v>
      </c>
      <c r="AJ48" s="324">
        <f t="shared" si="33"/>
        <v>0</v>
      </c>
      <c r="AK48" s="63">
        <f t="shared" si="34"/>
        <v>0</v>
      </c>
    </row>
    <row r="49" spans="1:39">
      <c r="A49" s="1426" t="str">
        <f>IF('+ Summary (1)'!A49:D49&lt;&gt;"",'+ Summary (1)'!A49:D49,"")</f>
        <v/>
      </c>
      <c r="B49" s="1427"/>
      <c r="C49" s="1427"/>
      <c r="D49" s="1427"/>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7"/>
        <v>0</v>
      </c>
      <c r="AJ49" s="324">
        <f t="shared" si="7"/>
        <v>0</v>
      </c>
      <c r="AK49" s="71">
        <f t="shared" si="7"/>
        <v>0</v>
      </c>
    </row>
    <row r="50" spans="1:39">
      <c r="A50" s="1426" t="str">
        <f>IF('+ Summary (1)'!A50:D50&lt;&gt;"",'+ Summary (1)'!A50:D50,"")</f>
        <v/>
      </c>
      <c r="B50" s="1427"/>
      <c r="C50" s="1427"/>
      <c r="D50" s="1427"/>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7"/>
        <v>0</v>
      </c>
      <c r="AJ50" s="324">
        <f t="shared" si="7"/>
        <v>0</v>
      </c>
      <c r="AK50" s="71">
        <f>SUM(G50,J50,M50,P50,S50,V50,Y50,AB50,AE50,AH50)</f>
        <v>0</v>
      </c>
    </row>
    <row r="51" spans="1:39">
      <c r="A51" s="1426" t="str">
        <f>IF('+ Summary (1)'!A51:D51&lt;&gt;"",'+ Summary (1)'!A51:D51,"")</f>
        <v/>
      </c>
      <c r="B51" s="1427"/>
      <c r="C51" s="1427"/>
      <c r="D51" s="1427"/>
      <c r="E51" s="299"/>
      <c r="F51" s="310"/>
      <c r="G51" s="338">
        <f t="shared" ref="G51:G52" si="35">E51+F51</f>
        <v>0</v>
      </c>
      <c r="H51" s="301"/>
      <c r="I51" s="310"/>
      <c r="J51" s="338">
        <f t="shared" ref="J51:J52" si="36">H51+I51</f>
        <v>0</v>
      </c>
      <c r="K51" s="301"/>
      <c r="L51" s="310"/>
      <c r="M51" s="337">
        <f t="shared" ref="M51:M52" si="37">K51+L51</f>
        <v>0</v>
      </c>
      <c r="N51" s="299"/>
      <c r="O51" s="310"/>
      <c r="P51" s="338">
        <f t="shared" ref="P51:P52" si="38">N51+O51</f>
        <v>0</v>
      </c>
      <c r="Q51" s="299"/>
      <c r="R51" s="310"/>
      <c r="S51" s="338">
        <f t="shared" ref="S51:S52" si="39">Q51+R51</f>
        <v>0</v>
      </c>
      <c r="T51" s="301"/>
      <c r="U51" s="310"/>
      <c r="V51" s="337">
        <f t="shared" ref="V51:V52" si="40">T51+U51</f>
        <v>0</v>
      </c>
      <c r="W51" s="299"/>
      <c r="X51" s="310"/>
      <c r="Y51" s="338">
        <f t="shared" ref="Y51:Y52" si="41">W51+X51</f>
        <v>0</v>
      </c>
      <c r="Z51" s="299"/>
      <c r="AA51" s="310"/>
      <c r="AB51" s="338">
        <f t="shared" ref="AB51:AB52" si="42">Z51+AA51</f>
        <v>0</v>
      </c>
      <c r="AC51" s="299"/>
      <c r="AD51" s="310"/>
      <c r="AE51" s="338">
        <f t="shared" ref="AE51:AE52" si="43">AC51+AD51</f>
        <v>0</v>
      </c>
      <c r="AF51" s="299"/>
      <c r="AG51" s="310"/>
      <c r="AH51" s="338">
        <f t="shared" ref="AH51:AH52" si="44">AF51+AG51</f>
        <v>0</v>
      </c>
      <c r="AI51" s="323">
        <f t="shared" si="7"/>
        <v>0</v>
      </c>
      <c r="AJ51" s="324">
        <f t="shared" si="7"/>
        <v>0</v>
      </c>
      <c r="AK51" s="71">
        <f t="shared" si="7"/>
        <v>0</v>
      </c>
    </row>
    <row r="52" spans="1:39">
      <c r="A52" s="1426" t="str">
        <f>IF('+ Summary (1)'!A52:D52&lt;&gt;"",'+ Summary (1)'!A52:D52,"")</f>
        <v/>
      </c>
      <c r="B52" s="1427"/>
      <c r="C52" s="1427"/>
      <c r="D52" s="1427"/>
      <c r="E52" s="299"/>
      <c r="F52" s="310"/>
      <c r="G52" s="338">
        <f t="shared" si="35"/>
        <v>0</v>
      </c>
      <c r="H52" s="301"/>
      <c r="I52" s="310"/>
      <c r="J52" s="338">
        <f t="shared" si="36"/>
        <v>0</v>
      </c>
      <c r="K52" s="301"/>
      <c r="L52" s="310"/>
      <c r="M52" s="337">
        <f t="shared" si="37"/>
        <v>0</v>
      </c>
      <c r="N52" s="299"/>
      <c r="O52" s="310"/>
      <c r="P52" s="338">
        <f t="shared" si="38"/>
        <v>0</v>
      </c>
      <c r="Q52" s="299"/>
      <c r="R52" s="310"/>
      <c r="S52" s="338">
        <f t="shared" si="39"/>
        <v>0</v>
      </c>
      <c r="T52" s="301"/>
      <c r="U52" s="310"/>
      <c r="V52" s="337">
        <f t="shared" si="40"/>
        <v>0</v>
      </c>
      <c r="W52" s="299"/>
      <c r="X52" s="310"/>
      <c r="Y52" s="338">
        <f t="shared" si="41"/>
        <v>0</v>
      </c>
      <c r="Z52" s="299"/>
      <c r="AA52" s="310"/>
      <c r="AB52" s="338">
        <f t="shared" si="42"/>
        <v>0</v>
      </c>
      <c r="AC52" s="299"/>
      <c r="AD52" s="310"/>
      <c r="AE52" s="338">
        <f t="shared" si="43"/>
        <v>0</v>
      </c>
      <c r="AF52" s="299"/>
      <c r="AG52" s="310"/>
      <c r="AH52" s="338">
        <f t="shared" si="44"/>
        <v>0</v>
      </c>
      <c r="AI52" s="323">
        <f t="shared" si="7"/>
        <v>0</v>
      </c>
      <c r="AJ52" s="324">
        <f t="shared" si="7"/>
        <v>0</v>
      </c>
      <c r="AK52" s="71">
        <f t="shared" si="7"/>
        <v>0</v>
      </c>
    </row>
    <row r="53" spans="1:39" s="55" customFormat="1">
      <c r="A53" s="1428" t="s">
        <v>314</v>
      </c>
      <c r="B53" s="1429"/>
      <c r="C53" s="1429"/>
      <c r="D53" s="1429"/>
      <c r="E53" s="748">
        <f t="shared" ref="E53:AH53" si="45">ROUND(SUM(E34:E52),0)</f>
        <v>0</v>
      </c>
      <c r="F53" s="749">
        <f t="shared" si="45"/>
        <v>0</v>
      </c>
      <c r="G53" s="750">
        <f t="shared" si="45"/>
        <v>0</v>
      </c>
      <c r="H53" s="751">
        <f t="shared" si="45"/>
        <v>0</v>
      </c>
      <c r="I53" s="749">
        <f t="shared" si="45"/>
        <v>0</v>
      </c>
      <c r="J53" s="750">
        <f t="shared" si="45"/>
        <v>0</v>
      </c>
      <c r="K53" s="751">
        <f t="shared" si="45"/>
        <v>0</v>
      </c>
      <c r="L53" s="749">
        <f t="shared" si="45"/>
        <v>0</v>
      </c>
      <c r="M53" s="752">
        <f t="shared" si="45"/>
        <v>0</v>
      </c>
      <c r="N53" s="748">
        <f t="shared" si="45"/>
        <v>0</v>
      </c>
      <c r="O53" s="749">
        <f t="shared" si="45"/>
        <v>0</v>
      </c>
      <c r="P53" s="750">
        <f t="shared" si="45"/>
        <v>0</v>
      </c>
      <c r="Q53" s="748">
        <f t="shared" si="45"/>
        <v>0</v>
      </c>
      <c r="R53" s="749">
        <f t="shared" si="45"/>
        <v>0</v>
      </c>
      <c r="S53" s="750">
        <f t="shared" si="45"/>
        <v>0</v>
      </c>
      <c r="T53" s="751">
        <f t="shared" si="45"/>
        <v>0</v>
      </c>
      <c r="U53" s="749">
        <f t="shared" si="45"/>
        <v>0</v>
      </c>
      <c r="V53" s="752">
        <f t="shared" si="45"/>
        <v>0</v>
      </c>
      <c r="W53" s="748">
        <f t="shared" si="45"/>
        <v>0</v>
      </c>
      <c r="X53" s="749">
        <f t="shared" si="45"/>
        <v>0</v>
      </c>
      <c r="Y53" s="750">
        <f t="shared" si="45"/>
        <v>0</v>
      </c>
      <c r="Z53" s="751">
        <f t="shared" si="45"/>
        <v>0</v>
      </c>
      <c r="AA53" s="749">
        <f t="shared" si="45"/>
        <v>0</v>
      </c>
      <c r="AB53" s="750">
        <f t="shared" si="45"/>
        <v>0</v>
      </c>
      <c r="AC53" s="748">
        <f t="shared" si="45"/>
        <v>0</v>
      </c>
      <c r="AD53" s="749">
        <f t="shared" si="45"/>
        <v>0</v>
      </c>
      <c r="AE53" s="750">
        <f t="shared" si="45"/>
        <v>0</v>
      </c>
      <c r="AF53" s="748">
        <f t="shared" si="45"/>
        <v>0</v>
      </c>
      <c r="AG53" s="749">
        <f t="shared" si="45"/>
        <v>0</v>
      </c>
      <c r="AH53" s="755">
        <f t="shared" si="45"/>
        <v>0</v>
      </c>
      <c r="AI53" s="760">
        <f>SUM(E53,H53,K53,N53,Q53,T53,W53,Z53,AC53,AF53)</f>
        <v>0</v>
      </c>
      <c r="AJ53" s="761">
        <f>SUM(F53,I53,L53,O53,R53,U53,X53,AA53,AD53,AG53)</f>
        <v>0</v>
      </c>
      <c r="AK53" s="753">
        <f>SUM(G53,J53,M53,P53,S53,V53,Y53,AB53,AE53,AH53)</f>
        <v>0</v>
      </c>
      <c r="AL53" s="218"/>
      <c r="AM53" s="218"/>
    </row>
    <row r="54" spans="1:39" ht="9" customHeight="1">
      <c r="A54" s="1117"/>
      <c r="B54" s="1117"/>
      <c r="C54" s="1117"/>
      <c r="D54" s="1117"/>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73"/>
    </row>
    <row r="55" spans="1:39" ht="15.75" customHeight="1">
      <c r="A55" s="1113" t="s">
        <v>315</v>
      </c>
      <c r="B55" s="1113"/>
      <c r="C55" s="1113"/>
      <c r="D55" s="1113"/>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112" t="str">
        <f>IF('+ Summary (1)'!A56:D56&lt;&gt;"",'+ Summary (1)'!A56:D56,"")</f>
        <v/>
      </c>
      <c r="B56" s="1112"/>
      <c r="C56" s="1112"/>
      <c r="D56" s="1112"/>
      <c r="E56" s="299"/>
      <c r="F56" s="300"/>
      <c r="G56" s="521">
        <f t="shared" ref="G56:G59" si="46">E56+F56</f>
        <v>0</v>
      </c>
      <c r="H56" s="301"/>
      <c r="I56" s="300"/>
      <c r="J56" s="521">
        <f t="shared" ref="J56:J59" si="47">H56+I56</f>
        <v>0</v>
      </c>
      <c r="K56" s="301"/>
      <c r="L56" s="300"/>
      <c r="M56" s="522">
        <f t="shared" ref="M56:M59" si="48">K56+L56</f>
        <v>0</v>
      </c>
      <c r="N56" s="299"/>
      <c r="O56" s="300"/>
      <c r="P56" s="521">
        <f t="shared" ref="P56:P59" si="49">N56+O56</f>
        <v>0</v>
      </c>
      <c r="Q56" s="299"/>
      <c r="R56" s="300"/>
      <c r="S56" s="521">
        <f t="shared" ref="S56:S59" si="50">Q56+R56</f>
        <v>0</v>
      </c>
      <c r="T56" s="301"/>
      <c r="U56" s="300"/>
      <c r="V56" s="522">
        <f t="shared" ref="V56:V59" si="51">T56+U56</f>
        <v>0</v>
      </c>
      <c r="W56" s="299"/>
      <c r="X56" s="300"/>
      <c r="Y56" s="521">
        <f t="shared" ref="Y56:Y59" si="52">W56+X56</f>
        <v>0</v>
      </c>
      <c r="Z56" s="299"/>
      <c r="AA56" s="300"/>
      <c r="AB56" s="521">
        <f t="shared" ref="AB56:AB59" si="53">Z56+AA56</f>
        <v>0</v>
      </c>
      <c r="AC56" s="299"/>
      <c r="AD56" s="300"/>
      <c r="AE56" s="521">
        <f t="shared" ref="AE56:AE59" si="54">AC56+AD56</f>
        <v>0</v>
      </c>
      <c r="AF56" s="299"/>
      <c r="AG56" s="300"/>
      <c r="AH56" s="521">
        <f t="shared" ref="AH56:AH59" si="55">AF56+AG56</f>
        <v>0</v>
      </c>
      <c r="AI56" s="522">
        <f t="shared" ref="AI56:AK62" si="56">SUM(E56,H56,K56,N56,Q56,T56,W56,Z56,AC56,AF56)</f>
        <v>0</v>
      </c>
      <c r="AJ56" s="219">
        <f t="shared" si="56"/>
        <v>0</v>
      </c>
      <c r="AK56" s="521">
        <f t="shared" si="56"/>
        <v>0</v>
      </c>
      <c r="AM56" s="64"/>
    </row>
    <row r="57" spans="1:39">
      <c r="A57" s="1112" t="str">
        <f>IF('+ Summary (1)'!A57:D57&lt;&gt;"",'+ Summary (1)'!A57:D57,"")</f>
        <v/>
      </c>
      <c r="B57" s="1112"/>
      <c r="C57" s="1112"/>
      <c r="D57" s="1112"/>
      <c r="E57" s="299"/>
      <c r="F57" s="300"/>
      <c r="G57" s="521">
        <f t="shared" si="46"/>
        <v>0</v>
      </c>
      <c r="H57" s="301"/>
      <c r="I57" s="300"/>
      <c r="J57" s="521">
        <f t="shared" si="47"/>
        <v>0</v>
      </c>
      <c r="K57" s="301"/>
      <c r="L57" s="300"/>
      <c r="M57" s="522">
        <f t="shared" si="48"/>
        <v>0</v>
      </c>
      <c r="N57" s="299"/>
      <c r="O57" s="300"/>
      <c r="P57" s="521">
        <f t="shared" si="49"/>
        <v>0</v>
      </c>
      <c r="Q57" s="299"/>
      <c r="R57" s="300"/>
      <c r="S57" s="521">
        <f t="shared" si="50"/>
        <v>0</v>
      </c>
      <c r="T57" s="301"/>
      <c r="U57" s="300"/>
      <c r="V57" s="522">
        <f t="shared" si="51"/>
        <v>0</v>
      </c>
      <c r="W57" s="299"/>
      <c r="X57" s="300"/>
      <c r="Y57" s="521">
        <f t="shared" si="52"/>
        <v>0</v>
      </c>
      <c r="Z57" s="299"/>
      <c r="AA57" s="300"/>
      <c r="AB57" s="521">
        <f t="shared" si="53"/>
        <v>0</v>
      </c>
      <c r="AC57" s="299"/>
      <c r="AD57" s="300"/>
      <c r="AE57" s="521">
        <f t="shared" si="54"/>
        <v>0</v>
      </c>
      <c r="AF57" s="299"/>
      <c r="AG57" s="300"/>
      <c r="AH57" s="521">
        <f t="shared" si="55"/>
        <v>0</v>
      </c>
      <c r="AI57" s="522">
        <f t="shared" si="56"/>
        <v>0</v>
      </c>
      <c r="AJ57" s="523">
        <f t="shared" si="56"/>
        <v>0</v>
      </c>
      <c r="AK57" s="71">
        <f t="shared" si="56"/>
        <v>0</v>
      </c>
      <c r="AM57" s="64"/>
    </row>
    <row r="58" spans="1:39">
      <c r="A58" s="1112" t="str">
        <f>IF('+ Summary (1)'!A58:D58&lt;&gt;"",'+ Summary (1)'!A58:D58,"")</f>
        <v/>
      </c>
      <c r="B58" s="1112"/>
      <c r="C58" s="1112"/>
      <c r="D58" s="1112"/>
      <c r="E58" s="299"/>
      <c r="F58" s="300"/>
      <c r="G58" s="521">
        <f t="shared" si="46"/>
        <v>0</v>
      </c>
      <c r="H58" s="301"/>
      <c r="I58" s="300"/>
      <c r="J58" s="521">
        <f t="shared" si="47"/>
        <v>0</v>
      </c>
      <c r="K58" s="301"/>
      <c r="L58" s="300"/>
      <c r="M58" s="522">
        <f t="shared" si="48"/>
        <v>0</v>
      </c>
      <c r="N58" s="299"/>
      <c r="O58" s="300"/>
      <c r="P58" s="521">
        <f t="shared" si="49"/>
        <v>0</v>
      </c>
      <c r="Q58" s="299"/>
      <c r="R58" s="300"/>
      <c r="S58" s="521">
        <f t="shared" si="50"/>
        <v>0</v>
      </c>
      <c r="T58" s="301"/>
      <c r="U58" s="300"/>
      <c r="V58" s="522">
        <f t="shared" si="51"/>
        <v>0</v>
      </c>
      <c r="W58" s="299"/>
      <c r="X58" s="300"/>
      <c r="Y58" s="521">
        <f t="shared" si="52"/>
        <v>0</v>
      </c>
      <c r="Z58" s="299"/>
      <c r="AA58" s="300"/>
      <c r="AB58" s="521">
        <f t="shared" si="53"/>
        <v>0</v>
      </c>
      <c r="AC58" s="299"/>
      <c r="AD58" s="300"/>
      <c r="AE58" s="521">
        <f t="shared" si="54"/>
        <v>0</v>
      </c>
      <c r="AF58" s="299"/>
      <c r="AG58" s="300"/>
      <c r="AH58" s="521">
        <f t="shared" si="55"/>
        <v>0</v>
      </c>
      <c r="AI58" s="522">
        <f t="shared" si="56"/>
        <v>0</v>
      </c>
      <c r="AJ58" s="523">
        <f t="shared" si="56"/>
        <v>0</v>
      </c>
      <c r="AK58" s="71">
        <f t="shared" si="56"/>
        <v>0</v>
      </c>
    </row>
    <row r="59" spans="1:39">
      <c r="A59" s="1114" t="str">
        <f>IF('+ Summary (1)'!A59:D59&lt;&gt;"",'+ Summary (1)'!A59:D59,"")</f>
        <v/>
      </c>
      <c r="B59" s="1114"/>
      <c r="C59" s="1114"/>
      <c r="D59" s="1114"/>
      <c r="E59" s="299"/>
      <c r="F59" s="300"/>
      <c r="G59" s="521">
        <f t="shared" si="46"/>
        <v>0</v>
      </c>
      <c r="H59" s="301"/>
      <c r="I59" s="300"/>
      <c r="J59" s="521">
        <f t="shared" si="47"/>
        <v>0</v>
      </c>
      <c r="K59" s="301"/>
      <c r="L59" s="300"/>
      <c r="M59" s="522">
        <f t="shared" si="48"/>
        <v>0</v>
      </c>
      <c r="N59" s="299"/>
      <c r="O59" s="300"/>
      <c r="P59" s="521">
        <f t="shared" si="49"/>
        <v>0</v>
      </c>
      <c r="Q59" s="299"/>
      <c r="R59" s="300"/>
      <c r="S59" s="521">
        <f t="shared" si="50"/>
        <v>0</v>
      </c>
      <c r="T59" s="301"/>
      <c r="U59" s="300"/>
      <c r="V59" s="522">
        <f t="shared" si="51"/>
        <v>0</v>
      </c>
      <c r="W59" s="299"/>
      <c r="X59" s="300"/>
      <c r="Y59" s="521">
        <f t="shared" si="52"/>
        <v>0</v>
      </c>
      <c r="Z59" s="299"/>
      <c r="AA59" s="300"/>
      <c r="AB59" s="521">
        <f t="shared" si="53"/>
        <v>0</v>
      </c>
      <c r="AC59" s="299"/>
      <c r="AD59" s="300"/>
      <c r="AE59" s="521">
        <f t="shared" si="54"/>
        <v>0</v>
      </c>
      <c r="AF59" s="299"/>
      <c r="AG59" s="300"/>
      <c r="AH59" s="521">
        <f t="shared" si="55"/>
        <v>0</v>
      </c>
      <c r="AI59" s="522">
        <f t="shared" si="56"/>
        <v>0</v>
      </c>
      <c r="AJ59" s="523">
        <f t="shared" si="56"/>
        <v>0</v>
      </c>
      <c r="AK59" s="71">
        <f t="shared" si="56"/>
        <v>0</v>
      </c>
    </row>
    <row r="60" spans="1:39" ht="18" customHeight="1">
      <c r="A60" s="1114" t="s">
        <v>316</v>
      </c>
      <c r="B60" s="1114"/>
      <c r="C60" s="1114"/>
      <c r="D60" s="1114"/>
      <c r="E60" s="353">
        <f t="shared" ref="E60:AH60" si="57">ROUND(SUM(E55:E59),0)</f>
        <v>0</v>
      </c>
      <c r="F60" s="354">
        <f t="shared" si="57"/>
        <v>0</v>
      </c>
      <c r="G60" s="355">
        <f t="shared" si="57"/>
        <v>0</v>
      </c>
      <c r="H60" s="356">
        <f t="shared" si="57"/>
        <v>0</v>
      </c>
      <c r="I60" s="354">
        <f t="shared" si="57"/>
        <v>0</v>
      </c>
      <c r="J60" s="355">
        <f t="shared" si="57"/>
        <v>0</v>
      </c>
      <c r="K60" s="356">
        <f t="shared" si="57"/>
        <v>0</v>
      </c>
      <c r="L60" s="354">
        <f t="shared" si="57"/>
        <v>0</v>
      </c>
      <c r="M60" s="328">
        <f t="shared" si="57"/>
        <v>0</v>
      </c>
      <c r="N60" s="353">
        <f t="shared" si="57"/>
        <v>0</v>
      </c>
      <c r="O60" s="354">
        <f t="shared" si="57"/>
        <v>0</v>
      </c>
      <c r="P60" s="355">
        <f t="shared" si="57"/>
        <v>0</v>
      </c>
      <c r="Q60" s="353">
        <f t="shared" si="57"/>
        <v>0</v>
      </c>
      <c r="R60" s="354">
        <f t="shared" si="57"/>
        <v>0</v>
      </c>
      <c r="S60" s="355">
        <f t="shared" si="57"/>
        <v>0</v>
      </c>
      <c r="T60" s="356">
        <f t="shared" si="57"/>
        <v>0</v>
      </c>
      <c r="U60" s="354">
        <f t="shared" si="57"/>
        <v>0</v>
      </c>
      <c r="V60" s="328">
        <f t="shared" si="57"/>
        <v>0</v>
      </c>
      <c r="W60" s="353">
        <f t="shared" si="57"/>
        <v>0</v>
      </c>
      <c r="X60" s="354">
        <f t="shared" si="57"/>
        <v>0</v>
      </c>
      <c r="Y60" s="355">
        <f t="shared" si="57"/>
        <v>0</v>
      </c>
      <c r="Z60" s="353">
        <f t="shared" si="57"/>
        <v>0</v>
      </c>
      <c r="AA60" s="354">
        <f t="shared" si="57"/>
        <v>0</v>
      </c>
      <c r="AB60" s="355">
        <f t="shared" si="57"/>
        <v>0</v>
      </c>
      <c r="AC60" s="353">
        <f t="shared" si="57"/>
        <v>0</v>
      </c>
      <c r="AD60" s="354">
        <f t="shared" si="57"/>
        <v>0</v>
      </c>
      <c r="AE60" s="355">
        <f t="shared" si="57"/>
        <v>0</v>
      </c>
      <c r="AF60" s="353">
        <f t="shared" si="57"/>
        <v>0</v>
      </c>
      <c r="AG60" s="354">
        <f t="shared" si="57"/>
        <v>0</v>
      </c>
      <c r="AH60" s="355">
        <f t="shared" si="57"/>
        <v>0</v>
      </c>
      <c r="AI60" s="328">
        <f t="shared" si="56"/>
        <v>0</v>
      </c>
      <c r="AJ60" s="329">
        <f t="shared" si="56"/>
        <v>0</v>
      </c>
      <c r="AK60" s="70">
        <f t="shared" si="56"/>
        <v>0</v>
      </c>
    </row>
    <row r="61" spans="1:39" ht="18" customHeight="1">
      <c r="A61" s="1114"/>
      <c r="B61" s="1114"/>
      <c r="C61" s="1114"/>
      <c r="D61" s="1114"/>
      <c r="E61" s="822"/>
      <c r="F61" s="819"/>
      <c r="G61" s="818"/>
      <c r="H61" s="818"/>
      <c r="I61" s="819"/>
      <c r="J61" s="818"/>
      <c r="K61" s="818"/>
      <c r="L61" s="819"/>
      <c r="M61" s="818"/>
      <c r="N61" s="818"/>
      <c r="O61" s="819"/>
      <c r="P61" s="818"/>
      <c r="Q61" s="818"/>
      <c r="R61" s="819"/>
      <c r="S61" s="818"/>
      <c r="T61" s="818"/>
      <c r="U61" s="819"/>
      <c r="V61" s="818"/>
      <c r="W61" s="818"/>
      <c r="X61" s="819"/>
      <c r="Y61" s="818"/>
      <c r="Z61" s="818"/>
      <c r="AA61" s="819"/>
      <c r="AB61" s="818"/>
      <c r="AC61" s="818"/>
      <c r="AD61" s="819"/>
      <c r="AE61" s="818"/>
      <c r="AF61" s="818"/>
      <c r="AG61" s="819"/>
      <c r="AH61" s="818"/>
      <c r="AI61" s="818"/>
      <c r="AJ61" s="819"/>
      <c r="AK61" s="833"/>
    </row>
    <row r="62" spans="1:39" s="55" customFormat="1" ht="18" customHeight="1">
      <c r="A62" s="1114" t="s">
        <v>317</v>
      </c>
      <c r="B62" s="1114"/>
      <c r="C62" s="1114"/>
      <c r="D62" s="1114"/>
      <c r="E62" s="815">
        <f>E53+E60</f>
        <v>0</v>
      </c>
      <c r="F62" s="449">
        <f t="shared" ref="F62:AH62" si="58">F53+F60</f>
        <v>0</v>
      </c>
      <c r="G62" s="816">
        <f t="shared" si="58"/>
        <v>0</v>
      </c>
      <c r="H62" s="449">
        <f t="shared" si="58"/>
        <v>0</v>
      </c>
      <c r="I62" s="449">
        <f t="shared" si="58"/>
        <v>0</v>
      </c>
      <c r="J62" s="816">
        <f t="shared" si="58"/>
        <v>0</v>
      </c>
      <c r="K62" s="449">
        <f t="shared" si="58"/>
        <v>0</v>
      </c>
      <c r="L62" s="449">
        <f t="shared" si="58"/>
        <v>0</v>
      </c>
      <c r="M62" s="448">
        <f t="shared" si="58"/>
        <v>0</v>
      </c>
      <c r="N62" s="815">
        <f t="shared" si="58"/>
        <v>0</v>
      </c>
      <c r="O62" s="449">
        <f t="shared" si="58"/>
        <v>0</v>
      </c>
      <c r="P62" s="816">
        <f t="shared" si="58"/>
        <v>0</v>
      </c>
      <c r="Q62" s="815">
        <f t="shared" si="58"/>
        <v>0</v>
      </c>
      <c r="R62" s="449">
        <f t="shared" si="58"/>
        <v>0</v>
      </c>
      <c r="S62" s="816">
        <f t="shared" si="58"/>
        <v>0</v>
      </c>
      <c r="T62" s="449">
        <f t="shared" si="58"/>
        <v>0</v>
      </c>
      <c r="U62" s="449">
        <f t="shared" si="58"/>
        <v>0</v>
      </c>
      <c r="V62" s="448">
        <f t="shared" si="58"/>
        <v>0</v>
      </c>
      <c r="W62" s="815">
        <f t="shared" si="58"/>
        <v>0</v>
      </c>
      <c r="X62" s="449">
        <f t="shared" si="58"/>
        <v>0</v>
      </c>
      <c r="Y62" s="816">
        <f t="shared" si="58"/>
        <v>0</v>
      </c>
      <c r="Z62" s="815">
        <f t="shared" si="58"/>
        <v>0</v>
      </c>
      <c r="AA62" s="449">
        <f t="shared" si="58"/>
        <v>0</v>
      </c>
      <c r="AB62" s="816">
        <f t="shared" si="58"/>
        <v>0</v>
      </c>
      <c r="AC62" s="815">
        <f t="shared" si="58"/>
        <v>0</v>
      </c>
      <c r="AD62" s="449">
        <f t="shared" si="58"/>
        <v>0</v>
      </c>
      <c r="AE62" s="816">
        <f t="shared" si="58"/>
        <v>0</v>
      </c>
      <c r="AF62" s="815">
        <f t="shared" si="58"/>
        <v>0</v>
      </c>
      <c r="AG62" s="449">
        <f t="shared" si="58"/>
        <v>0</v>
      </c>
      <c r="AH62" s="816">
        <f t="shared" si="58"/>
        <v>0</v>
      </c>
      <c r="AI62" s="448">
        <f t="shared" si="56"/>
        <v>0</v>
      </c>
      <c r="AJ62" s="324">
        <f t="shared" si="56"/>
        <v>0</v>
      </c>
      <c r="AK62" s="528">
        <f>SUM(G62,J62,M62,P62,S62,V62,Y62,AB62,AE62,AH62)</f>
        <v>0</v>
      </c>
    </row>
    <row r="63" spans="1:39">
      <c r="A63" s="993" t="s">
        <v>318</v>
      </c>
      <c r="B63" s="993"/>
      <c r="C63" s="993"/>
      <c r="D63" s="993"/>
      <c r="E63" s="335">
        <f>IF(AND(E62-E31&gt;-2,E62-E31&lt;2),0,E62-E31)</f>
        <v>0</v>
      </c>
      <c r="F63" s="452"/>
      <c r="G63" s="351">
        <f>IF(AND(G62-G31&gt;-2,G62-G31&lt;2),0,G62-G31)</f>
        <v>0</v>
      </c>
      <c r="H63" s="581">
        <f>IF(AND(H62-H31&gt;-2,H62-H31&lt;2),0,H62-H31)</f>
        <v>0</v>
      </c>
      <c r="I63" s="591"/>
      <c r="J63" s="580">
        <f>IF(AND(J62-J31&gt;-2,J62-J31&lt;2),0,J62-J31)</f>
        <v>0</v>
      </c>
      <c r="K63" s="581">
        <f>IF(AND(K62-K31&gt;-2,K62-K31&lt;2),0,K62-K31)</f>
        <v>0</v>
      </c>
      <c r="L63" s="591"/>
      <c r="M63" s="582">
        <f>IF(AND(M62-M31&gt;-2,M62-M31&lt;2),0,M62-M31)</f>
        <v>0</v>
      </c>
      <c r="N63" s="579">
        <f>IF(AND(N62-N31&gt;-2,N62-N31&lt;2),0,N62-N31)</f>
        <v>0</v>
      </c>
      <c r="O63" s="591"/>
      <c r="P63" s="580">
        <f>IF(AND(P62-P31&gt;-2,P62-P31&lt;2),0,P62-P31)</f>
        <v>0</v>
      </c>
      <c r="Q63" s="579">
        <f>IF(AND(Q62-Q31&gt;-2,Q62-Q31&lt;2),0,Q62-Q31)</f>
        <v>0</v>
      </c>
      <c r="R63" s="591"/>
      <c r="S63" s="580">
        <f>IF(AND(S62-S31&gt;-2,S62-S31&lt;2),0,S62-S31)</f>
        <v>0</v>
      </c>
      <c r="T63" s="581">
        <f>IF(AND(T62-T31&gt;-2,T62-T31&lt;2),0,T62-T31)</f>
        <v>0</v>
      </c>
      <c r="U63" s="591"/>
      <c r="V63" s="582">
        <f>IF(AND(V62-V31&gt;-2,V62-V31&lt;2),0,V62-V31)</f>
        <v>0</v>
      </c>
      <c r="W63" s="579">
        <f>IF(AND(W62-W31&gt;-2,W62-W31&lt;2),0,W62-W31)</f>
        <v>0</v>
      </c>
      <c r="X63" s="591"/>
      <c r="Y63" s="580">
        <f>IF(AND(Y62-Y31&gt;-2,Y62-Y31&lt;2),0,Y62-Y31)</f>
        <v>0</v>
      </c>
      <c r="Z63" s="579">
        <f>IF(AND(Z62-Z31&gt;-2,Z62-Z31&lt;2),0,Z62-Z31)</f>
        <v>0</v>
      </c>
      <c r="AA63" s="591"/>
      <c r="AB63" s="580">
        <f>IF(AND(AB62-AB31&gt;-2,AB62-AB31&lt;2),0,AB62-AB31)</f>
        <v>0</v>
      </c>
      <c r="AC63" s="579">
        <f>IF(AND(AC62-AC31&gt;-2,AC62-AC31&lt;2),0,AC62-AC31)</f>
        <v>0</v>
      </c>
      <c r="AD63" s="591"/>
      <c r="AE63" s="580">
        <f>IF(AND(AE62-AE31&gt;-2,AE62-AE31&lt;2),0,AE62-AE31)</f>
        <v>0</v>
      </c>
      <c r="AF63" s="579">
        <f>IF(AND(AF62-AF31&gt;-2,AF62-AF31&lt;2),0,AF62-AF31)</f>
        <v>0</v>
      </c>
      <c r="AG63" s="591"/>
      <c r="AH63" s="580">
        <f>IF(AND(AH62-AH31&gt;-2,AH62-AH31&lt;2),0,AH62-AH31)</f>
        <v>0</v>
      </c>
      <c r="AI63" s="328">
        <f>IF(AND(AI62-AI31&gt;-4,AI62-AI31&lt;4),0,AI62-AI31)</f>
        <v>0</v>
      </c>
      <c r="AJ63" s="203"/>
      <c r="AK63" s="583">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5" t="s">
        <v>320</v>
      </c>
      <c r="B67" s="987" t="str">
        <f>IF('+ Summary (1)'!B67:E67&lt;&gt;"",'+ Summary (1)'!B67:E67,"")</f>
        <v/>
      </c>
      <c r="C67" s="987"/>
      <c r="D67" s="987"/>
      <c r="E67" s="82"/>
    </row>
    <row r="68" spans="1:35">
      <c r="A68" s="845" t="s">
        <v>321</v>
      </c>
      <c r="B68" s="987" t="str">
        <f>IF('+ Summary (1)'!B68:E68&lt;&gt;"",'+ Summary (1)'!B68:E68,"")</f>
        <v/>
      </c>
      <c r="C68" s="987"/>
      <c r="D68" s="987"/>
      <c r="E68" s="82"/>
    </row>
    <row r="69" spans="1:35" ht="17.25" customHeight="1">
      <c r="A69" s="845" t="s">
        <v>322</v>
      </c>
      <c r="B69" s="987" t="str">
        <f>IF('+ Summary (1)'!B69:E69&lt;&gt;"",'+ Summary (1)'!B69:E69,"")</f>
        <v/>
      </c>
      <c r="C69" s="987"/>
      <c r="D69" s="987"/>
      <c r="E69" s="82"/>
      <c r="AH69" s="79"/>
    </row>
    <row r="70" spans="1:35" ht="17.25" customHeight="1">
      <c r="A70" s="845" t="s">
        <v>323</v>
      </c>
      <c r="B70" s="987" t="str">
        <f>IF('+ Summary (1)'!B70:E70&lt;&gt;"",'+ Summary (1)'!B70:E70,"")</f>
        <v/>
      </c>
      <c r="C70" s="987"/>
      <c r="D70" s="987"/>
      <c r="E70" s="82"/>
      <c r="AH70" s="79"/>
    </row>
    <row r="71" spans="1:35" ht="15.75" customHeight="1">
      <c r="A71" s="1114"/>
      <c r="B71" s="1114"/>
      <c r="C71" s="1114"/>
      <c r="D71" s="847"/>
      <c r="E71" s="228"/>
    </row>
    <row r="72" spans="1:35">
      <c r="A72" s="1108" t="s">
        <v>324</v>
      </c>
      <c r="B72" s="1109"/>
      <c r="C72" s="1110">
        <f>'+ Summary (1)'!C72:D72</f>
        <v>45000</v>
      </c>
      <c r="D72" s="1111"/>
    </row>
    <row r="87" spans="1:37">
      <c r="A87" s="75" t="s">
        <v>269</v>
      </c>
      <c r="B87" s="75"/>
      <c r="C87" s="75"/>
      <c r="D87" s="75"/>
      <c r="E87" s="75">
        <v>1</v>
      </c>
      <c r="F87" s="75">
        <v>1</v>
      </c>
      <c r="G87" s="75">
        <v>1</v>
      </c>
      <c r="H87" s="75">
        <f>E87+1</f>
        <v>2</v>
      </c>
      <c r="I87" s="75">
        <f t="shared" ref="I87:AH87" si="59">F87+1</f>
        <v>2</v>
      </c>
      <c r="J87" s="75">
        <f t="shared" si="59"/>
        <v>2</v>
      </c>
      <c r="K87" s="75">
        <f t="shared" si="59"/>
        <v>3</v>
      </c>
      <c r="L87" s="75">
        <f t="shared" si="59"/>
        <v>3</v>
      </c>
      <c r="M87" s="75">
        <f t="shared" si="59"/>
        <v>3</v>
      </c>
      <c r="N87" s="75">
        <f t="shared" si="59"/>
        <v>4</v>
      </c>
      <c r="O87" s="75">
        <f t="shared" si="59"/>
        <v>4</v>
      </c>
      <c r="P87" s="75">
        <f t="shared" si="59"/>
        <v>4</v>
      </c>
      <c r="Q87" s="75">
        <f t="shared" si="59"/>
        <v>5</v>
      </c>
      <c r="R87" s="75">
        <f t="shared" si="59"/>
        <v>5</v>
      </c>
      <c r="S87" s="75">
        <f t="shared" si="59"/>
        <v>5</v>
      </c>
      <c r="T87" s="75">
        <f t="shared" si="59"/>
        <v>6</v>
      </c>
      <c r="U87" s="75">
        <f t="shared" si="59"/>
        <v>6</v>
      </c>
      <c r="V87" s="75">
        <f t="shared" si="59"/>
        <v>6</v>
      </c>
      <c r="W87" s="75">
        <f t="shared" si="59"/>
        <v>7</v>
      </c>
      <c r="X87" s="75">
        <f t="shared" si="59"/>
        <v>7</v>
      </c>
      <c r="Y87" s="75">
        <f t="shared" si="59"/>
        <v>7</v>
      </c>
      <c r="Z87" s="75">
        <f t="shared" si="59"/>
        <v>8</v>
      </c>
      <c r="AA87" s="75">
        <f t="shared" si="59"/>
        <v>8</v>
      </c>
      <c r="AB87" s="75">
        <f t="shared" si="59"/>
        <v>8</v>
      </c>
      <c r="AC87" s="75">
        <f t="shared" si="59"/>
        <v>9</v>
      </c>
      <c r="AD87" s="75">
        <f t="shared" si="59"/>
        <v>9</v>
      </c>
      <c r="AE87" s="75">
        <f t="shared" si="59"/>
        <v>9</v>
      </c>
      <c r="AF87" s="75">
        <f t="shared" si="59"/>
        <v>10</v>
      </c>
      <c r="AG87" s="75">
        <f t="shared" si="59"/>
        <v>10</v>
      </c>
      <c r="AH87" s="75">
        <f t="shared" si="59"/>
        <v>10</v>
      </c>
      <c r="AI87" s="75">
        <f>$D$5</f>
        <v>1</v>
      </c>
      <c r="AJ87" s="75">
        <f>$D$6</f>
        <v>1</v>
      </c>
      <c r="AK87" s="75">
        <f>$D$6</f>
        <v>1</v>
      </c>
    </row>
    <row r="88" spans="1:37">
      <c r="A88" s="75" t="s">
        <v>270</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271</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60">DATE(YEAR(AJ88)+$D$5,MONTH(AJ88),DAY(AJ88))-1</f>
        <v>45688</v>
      </c>
      <c r="AK89" s="76">
        <f t="shared" si="60"/>
        <v>45688</v>
      </c>
    </row>
    <row r="90" spans="1:37">
      <c r="A90" s="75" t="s">
        <v>259</v>
      </c>
      <c r="B90" s="75"/>
      <c r="C90" s="75"/>
      <c r="D90" s="75"/>
      <c r="E90" s="76">
        <f>$B$3</f>
        <v>0</v>
      </c>
      <c r="F90" s="76">
        <f t="shared" ref="F90:AK90" si="61">$B$3</f>
        <v>0</v>
      </c>
      <c r="G90" s="76">
        <f t="shared" si="61"/>
        <v>0</v>
      </c>
      <c r="H90" s="76">
        <f t="shared" si="61"/>
        <v>0</v>
      </c>
      <c r="I90" s="76">
        <f t="shared" si="61"/>
        <v>0</v>
      </c>
      <c r="J90" s="76">
        <f t="shared" si="61"/>
        <v>0</v>
      </c>
      <c r="K90" s="76">
        <f t="shared" si="61"/>
        <v>0</v>
      </c>
      <c r="L90" s="76">
        <f t="shared" si="61"/>
        <v>0</v>
      </c>
      <c r="M90" s="76">
        <f t="shared" si="61"/>
        <v>0</v>
      </c>
      <c r="N90" s="76">
        <f t="shared" si="61"/>
        <v>0</v>
      </c>
      <c r="O90" s="76">
        <f t="shared" si="61"/>
        <v>0</v>
      </c>
      <c r="P90" s="76">
        <f t="shared" si="61"/>
        <v>0</v>
      </c>
      <c r="Q90" s="76">
        <f t="shared" si="61"/>
        <v>0</v>
      </c>
      <c r="R90" s="76">
        <f t="shared" si="61"/>
        <v>0</v>
      </c>
      <c r="S90" s="76">
        <f t="shared" si="61"/>
        <v>0</v>
      </c>
      <c r="T90" s="76">
        <f t="shared" si="61"/>
        <v>0</v>
      </c>
      <c r="U90" s="76">
        <f t="shared" si="61"/>
        <v>0</v>
      </c>
      <c r="V90" s="76">
        <f t="shared" si="61"/>
        <v>0</v>
      </c>
      <c r="W90" s="76">
        <f t="shared" si="61"/>
        <v>0</v>
      </c>
      <c r="X90" s="76">
        <f t="shared" si="61"/>
        <v>0</v>
      </c>
      <c r="Y90" s="76">
        <f t="shared" si="61"/>
        <v>0</v>
      </c>
      <c r="Z90" s="76">
        <f t="shared" si="61"/>
        <v>0</v>
      </c>
      <c r="AA90" s="76">
        <f t="shared" si="61"/>
        <v>0</v>
      </c>
      <c r="AB90" s="76">
        <f t="shared" si="61"/>
        <v>0</v>
      </c>
      <c r="AC90" s="76">
        <f t="shared" si="61"/>
        <v>0</v>
      </c>
      <c r="AD90" s="76">
        <f t="shared" si="61"/>
        <v>0</v>
      </c>
      <c r="AE90" s="76">
        <f t="shared" si="61"/>
        <v>0</v>
      </c>
      <c r="AF90" s="76">
        <f t="shared" si="61"/>
        <v>0</v>
      </c>
      <c r="AG90" s="76">
        <f t="shared" si="61"/>
        <v>0</v>
      </c>
      <c r="AH90" s="76">
        <f t="shared" si="61"/>
        <v>0</v>
      </c>
      <c r="AI90" s="76">
        <f t="shared" si="61"/>
        <v>0</v>
      </c>
      <c r="AJ90" s="76">
        <f t="shared" si="61"/>
        <v>0</v>
      </c>
      <c r="AK90" s="76">
        <f t="shared" si="61"/>
        <v>0</v>
      </c>
    </row>
    <row r="91" spans="1:37">
      <c r="A91" s="77" t="s">
        <v>272</v>
      </c>
      <c r="B91" s="77"/>
      <c r="C91" s="77"/>
      <c r="D91" s="77"/>
      <c r="E91" s="77">
        <f>IF((AND(E87&gt;$D$5,E87&lt;=$D$6)),E87-$D$5,0)</f>
        <v>0</v>
      </c>
      <c r="F91" s="77">
        <f t="shared" ref="F91:AH91" si="62">IF((AND(F87&gt;$D$5,F87&lt;=$D$6)),F87-$D$5,0)</f>
        <v>0</v>
      </c>
      <c r="G91" s="77">
        <f t="shared" si="62"/>
        <v>0</v>
      </c>
      <c r="H91" s="77">
        <f t="shared" si="62"/>
        <v>0</v>
      </c>
      <c r="I91" s="77">
        <f t="shared" si="62"/>
        <v>0</v>
      </c>
      <c r="J91" s="77">
        <f t="shared" si="62"/>
        <v>0</v>
      </c>
      <c r="K91" s="77">
        <f t="shared" si="62"/>
        <v>0</v>
      </c>
      <c r="L91" s="77">
        <f t="shared" si="62"/>
        <v>0</v>
      </c>
      <c r="M91" s="77">
        <f t="shared" si="62"/>
        <v>0</v>
      </c>
      <c r="N91" s="77">
        <f t="shared" si="62"/>
        <v>0</v>
      </c>
      <c r="O91" s="77">
        <f t="shared" si="62"/>
        <v>0</v>
      </c>
      <c r="P91" s="77">
        <f t="shared" si="62"/>
        <v>0</v>
      </c>
      <c r="Q91" s="77">
        <f t="shared" si="62"/>
        <v>0</v>
      </c>
      <c r="R91" s="77">
        <f t="shared" si="62"/>
        <v>0</v>
      </c>
      <c r="S91" s="77">
        <f t="shared" si="62"/>
        <v>0</v>
      </c>
      <c r="T91" s="77">
        <f t="shared" si="62"/>
        <v>0</v>
      </c>
      <c r="U91" s="77">
        <f t="shared" si="62"/>
        <v>0</v>
      </c>
      <c r="V91" s="77">
        <f t="shared" si="62"/>
        <v>0</v>
      </c>
      <c r="W91" s="77">
        <f t="shared" si="62"/>
        <v>0</v>
      </c>
      <c r="X91" s="77">
        <f t="shared" si="62"/>
        <v>0</v>
      </c>
      <c r="Y91" s="77">
        <f t="shared" si="62"/>
        <v>0</v>
      </c>
      <c r="Z91" s="77">
        <f t="shared" si="62"/>
        <v>0</v>
      </c>
      <c r="AA91" s="77">
        <f t="shared" si="62"/>
        <v>0</v>
      </c>
      <c r="AB91" s="77">
        <f t="shared" si="62"/>
        <v>0</v>
      </c>
      <c r="AC91" s="77">
        <f t="shared" si="62"/>
        <v>0</v>
      </c>
      <c r="AD91" s="77">
        <f t="shared" si="62"/>
        <v>0</v>
      </c>
      <c r="AE91" s="77">
        <f t="shared" si="62"/>
        <v>0</v>
      </c>
      <c r="AF91" s="77">
        <f t="shared" si="62"/>
        <v>0</v>
      </c>
      <c r="AG91" s="77">
        <f t="shared" si="62"/>
        <v>0</v>
      </c>
      <c r="AH91" s="77">
        <f t="shared" si="62"/>
        <v>0</v>
      </c>
    </row>
    <row r="92" spans="1:37">
      <c r="AI92" s="56" t="str">
        <f>TEXT($B$5,"m/d/yyyy")</f>
        <v>2/1/2024</v>
      </c>
      <c r="AJ92" s="56" t="str">
        <f>TEXT($B$6,"m/d/yyyy")</f>
        <v>2/1/2024</v>
      </c>
      <c r="AK92" s="56" t="str">
        <f>TEXT($B$6,"m/d/yyyy")</f>
        <v>2/1/2024</v>
      </c>
    </row>
    <row r="93" spans="1:37">
      <c r="AI93" s="56" t="str">
        <f>TEXT($C$5,"m/d/yyyy")</f>
        <v>1/31/2025</v>
      </c>
      <c r="AJ93" s="56" t="str">
        <f t="shared" ref="AJ93:AK93" si="63">TEXT($C$5,"m/d/yyyy")</f>
        <v>1/31/2025</v>
      </c>
      <c r="AK93" s="56" t="str">
        <f t="shared" si="63"/>
        <v>1/31/2025</v>
      </c>
    </row>
  </sheetData>
  <sheetProtection formatCells="0" formatColumns="0" formatRows="0" insertHyperlinks="0" sort="0" autoFilter="0" pivotTables="0"/>
  <mergeCells count="80">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E18:G18"/>
    <mergeCell ref="H18:J18"/>
    <mergeCell ref="K18:M18"/>
    <mergeCell ref="N18:P18"/>
    <mergeCell ref="Q18:S18"/>
    <mergeCell ref="A53:D53"/>
    <mergeCell ref="A54:D54"/>
    <mergeCell ref="A55:D55"/>
    <mergeCell ref="A56:D56"/>
    <mergeCell ref="A57:D57"/>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45:D45"/>
    <mergeCell ref="A46:D46"/>
    <mergeCell ref="A38:D38"/>
    <mergeCell ref="A39:D39"/>
    <mergeCell ref="A40:D40"/>
    <mergeCell ref="A41:D41"/>
    <mergeCell ref="A42:D42"/>
  </mergeCells>
  <conditionalFormatting sqref="B7:B9 B11:B12">
    <cfRule type="containsBlanks" dxfId="243" priority="49">
      <formula>LEN(TRIM(B7))=0</formula>
    </cfRule>
  </conditionalFormatting>
  <conditionalFormatting sqref="B16">
    <cfRule type="containsBlanks" dxfId="242" priority="36">
      <formula>LEN(TRIM(B16))=0</formula>
    </cfRule>
  </conditionalFormatting>
  <conditionalFormatting sqref="B15:C15">
    <cfRule type="cellIs" dxfId="241" priority="26" operator="lessThan">
      <formula>0</formula>
    </cfRule>
  </conditionalFormatting>
  <conditionalFormatting sqref="B10:D10">
    <cfRule type="cellIs" dxfId="240" priority="6" operator="equal">
      <formula>"New Agreement"</formula>
    </cfRule>
    <cfRule type="cellIs" dxfId="239" priority="7" stopIfTrue="1" operator="equal">
      <formula>"Amendment"</formula>
    </cfRule>
    <cfRule type="cellIs" dxfId="238" priority="8" operator="equal">
      <formula>"Modification"</formula>
    </cfRule>
    <cfRule type="cellIs" dxfId="237" priority="9" operator="equal">
      <formula>"Revision"</formula>
    </cfRule>
    <cfRule type="containsBlanks" dxfId="236" priority="10">
      <formula>LEN(TRIM(B10))=0</formula>
    </cfRule>
  </conditionalFormatting>
  <conditionalFormatting sqref="E26 G26:H26 J26:K26 M26:N26 P26:Q26 S26:T26 V26:W26 Y26:Z26 AB26:AC26 AE26:AF26 AH26">
    <cfRule type="containsBlanks" dxfId="235" priority="33">
      <formula>LEN(TRIM(E26))=0</formula>
    </cfRule>
  </conditionalFormatting>
  <conditionalFormatting sqref="E30 G30:H30 J30:K30 M30:N30 P30:Q30 S30:T30 V30:W30 Y30:Z30 AB30:AC30 AE30:AF30 AH30">
    <cfRule type="containsBlanks" dxfId="234" priority="29">
      <formula>LEN(TRIM(E30))=0</formula>
    </cfRule>
  </conditionalFormatting>
  <conditionalFormatting sqref="E18:AH22">
    <cfRule type="expression" dxfId="233" priority="2">
      <formula>E$87&gt;$D$6</formula>
    </cfRule>
  </conditionalFormatting>
  <conditionalFormatting sqref="E20:AH53">
    <cfRule type="expression" dxfId="232" priority="1">
      <formula>E$90&gt;E$89</formula>
    </cfRule>
  </conditionalFormatting>
  <conditionalFormatting sqref="E23:AH63">
    <cfRule type="expression" dxfId="231" priority="301">
      <formula>E$87&gt;$D$6</formula>
    </cfRule>
  </conditionalFormatting>
  <conditionalFormatting sqref="E30:AH30">
    <cfRule type="expression" dxfId="230" priority="28">
      <formula>COUNTIF($A$34:$D$53,"*HUD*")=0</formula>
    </cfRule>
  </conditionalFormatting>
  <conditionalFormatting sqref="E63:AK63">
    <cfRule type="cellIs" dxfId="229" priority="51" operator="notBetween">
      <formula>-2</formula>
      <formula>2</formula>
    </cfRule>
  </conditionalFormatting>
  <conditionalFormatting sqref="F21 I21 L21 O21 F23:F25 I23:I25 L23:L25 O23:O25 R23:R25 U23:U25 X23:X25 AA23:AA25 AD23:AD25 AG23:AG25 AJ23:AJ25 AJ28:AJ61">
    <cfRule type="cellIs" dxfId="228" priority="59" operator="notEqual">
      <formula>0</formula>
    </cfRule>
  </conditionalFormatting>
  <conditionalFormatting sqref="F28:F62 I28:I62 L28:L62 O28:O62 R28:R62 U28:U62 X28:X62 AA28:AA62 AD28:AD62 AG28:AG62">
    <cfRule type="cellIs" dxfId="227" priority="30" operator="notEqual">
      <formula>0</formula>
    </cfRule>
  </conditionalFormatting>
  <conditionalFormatting sqref="H54:AH63 E63:AH63 E54:G62">
    <cfRule type="expression" dxfId="226" priority="247">
      <formula>E$90&gt;E$89</formula>
    </cfRule>
  </conditionalFormatting>
  <conditionalFormatting sqref="Q32:Q33">
    <cfRule type="cellIs" dxfId="225" priority="4" operator="notEqual">
      <formula>0</formula>
    </cfRule>
  </conditionalFormatting>
  <conditionalFormatting sqref="Q54:Q55">
    <cfRule type="cellIs" dxfId="224" priority="5" operator="notEqual">
      <formula>0</formula>
    </cfRule>
  </conditionalFormatting>
  <conditionalFormatting sqref="AJ62:AJ63 F63 I63 L63 O63 R63 U63 X63 AA63 AD63 AG63">
    <cfRule type="cellIs" dxfId="223" priority="5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H565"/>
  <sheetViews>
    <sheetView showGridLines="0" showZeros="0" zoomScale="85" zoomScaleNormal="85" workbookViewId="0">
      <pane xSplit="1" ySplit="13" topLeftCell="BH55"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7.7109375" style="317" customWidth="1"/>
    <col min="2" max="2" width="45.14062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(7)'!A1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331</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31" t="s">
        <v>259</v>
      </c>
      <c r="B3" s="708">
        <f>'Summary (7)'!B3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(7)'!A7</f>
        <v>Provider Name</v>
      </c>
      <c r="B4" s="709">
        <f>'Summary (7)'!B7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(7)'!A8</f>
        <v>Program</v>
      </c>
      <c r="B5" s="709" t="str">
        <f>'Summary (7)'!B8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(7)'!A9</f>
        <v>F$P Contract ID#</v>
      </c>
      <c r="B6" s="624">
        <f>'Summary (7)'!B9</f>
        <v>0</v>
      </c>
      <c r="BN6" s="1233"/>
      <c r="BO6" s="1233"/>
      <c r="BP6" s="1233"/>
    </row>
    <row r="7" spans="1:112" s="97" customFormat="1">
      <c r="A7" s="294" t="s">
        <v>325</v>
      </c>
      <c r="B7" s="714">
        <f>'Summary (7)'!B12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85" t="str">
        <f>'Summary (7)'!H17</f>
        <v xml:space="preserve"> </v>
      </c>
      <c r="D8" s="1285"/>
      <c r="E8" s="1285"/>
      <c r="F8" s="1285"/>
      <c r="G8" s="1285"/>
      <c r="H8" s="1285"/>
      <c r="I8" s="1285"/>
      <c r="J8" s="1285" t="str">
        <f>'Summary (7)'!K17</f>
        <v xml:space="preserve"> </v>
      </c>
      <c r="K8" s="1285"/>
      <c r="L8" s="1285"/>
      <c r="M8" s="1285"/>
      <c r="N8" s="1285"/>
      <c r="O8" s="1285"/>
      <c r="P8" s="1285"/>
      <c r="Q8" s="1285" t="str">
        <f>'Summary (7)'!N17</f>
        <v xml:space="preserve"> </v>
      </c>
      <c r="R8" s="1285"/>
      <c r="S8" s="1285"/>
      <c r="T8" s="1285"/>
      <c r="U8" s="1285"/>
      <c r="V8" s="1285"/>
      <c r="W8" s="1285"/>
      <c r="X8" s="1285" t="str">
        <f>'Summary (7)'!Q17</f>
        <v xml:space="preserve"> </v>
      </c>
      <c r="Y8" s="1285"/>
      <c r="Z8" s="1285"/>
      <c r="AA8" s="1285"/>
      <c r="AB8" s="1285"/>
      <c r="AC8" s="1285"/>
      <c r="AD8" s="1285"/>
      <c r="AE8" s="1285" t="str">
        <f>'Summary (7)'!T17</f>
        <v xml:space="preserve"> </v>
      </c>
      <c r="AF8" s="1285"/>
      <c r="AG8" s="1285"/>
      <c r="AH8" s="1285"/>
      <c r="AI8" s="1285"/>
      <c r="AJ8" s="1285"/>
      <c r="AK8" s="1285"/>
      <c r="AL8" s="1285" t="str">
        <f>'Summary (7)'!W17</f>
        <v xml:space="preserve"> </v>
      </c>
      <c r="AM8" s="1285"/>
      <c r="AN8" s="1285"/>
      <c r="AO8" s="1285"/>
      <c r="AP8" s="1285"/>
      <c r="AQ8" s="1285"/>
      <c r="AR8" s="1285"/>
      <c r="AS8" s="1285" t="str">
        <f>'Summary (7)'!Z17</f>
        <v xml:space="preserve"> </v>
      </c>
      <c r="AT8" s="1285"/>
      <c r="AU8" s="1285"/>
      <c r="AV8" s="1285"/>
      <c r="AW8" s="1285"/>
      <c r="AX8" s="1285"/>
      <c r="AY8" s="1285"/>
      <c r="AZ8" s="1285" t="str">
        <f>'Summary (7)'!AC17</f>
        <v xml:space="preserve"> </v>
      </c>
      <c r="BA8" s="1285"/>
      <c r="BB8" s="1285"/>
      <c r="BC8" s="1285"/>
      <c r="BD8" s="1285"/>
      <c r="BE8" s="1285"/>
      <c r="BF8" s="1285"/>
      <c r="BG8" s="1285" t="str">
        <f>'Summary (7)'!AF17</f>
        <v xml:space="preserve"> </v>
      </c>
      <c r="BH8" s="1285"/>
      <c r="BI8" s="1285"/>
      <c r="BJ8" s="1285"/>
      <c r="BK8" s="1285"/>
      <c r="BL8" s="1285"/>
      <c r="BM8" s="1285"/>
      <c r="BN8" s="1285">
        <f>'Summary (7)'!AM17</f>
        <v>0</v>
      </c>
      <c r="BO8" s="1285"/>
      <c r="BP8" s="1285"/>
      <c r="BQ8" s="1285"/>
      <c r="BR8" s="1285"/>
      <c r="BS8" s="1285"/>
      <c r="BT8" s="1285"/>
    </row>
    <row r="9" spans="1:112" ht="18" customHeight="1">
      <c r="A9" s="1179"/>
      <c r="B9" s="1180"/>
      <c r="C9" s="1240" t="s">
        <v>275</v>
      </c>
      <c r="D9" s="1241"/>
      <c r="E9" s="1241"/>
      <c r="F9" s="1241"/>
      <c r="G9" s="1241"/>
      <c r="H9" s="1241"/>
      <c r="I9" s="1242"/>
      <c r="J9" s="1309" t="s">
        <v>276</v>
      </c>
      <c r="K9" s="1310"/>
      <c r="L9" s="1310"/>
      <c r="M9" s="1310"/>
      <c r="N9" s="1310"/>
      <c r="O9" s="1310"/>
      <c r="P9" s="1311"/>
      <c r="Q9" s="1237" t="s">
        <v>277</v>
      </c>
      <c r="R9" s="1238"/>
      <c r="S9" s="1238"/>
      <c r="T9" s="1238"/>
      <c r="U9" s="1238"/>
      <c r="V9" s="1238"/>
      <c r="W9" s="1239"/>
      <c r="X9" s="1252" t="s">
        <v>278</v>
      </c>
      <c r="Y9" s="1253"/>
      <c r="Z9" s="1253"/>
      <c r="AA9" s="1253"/>
      <c r="AB9" s="1253"/>
      <c r="AC9" s="1253"/>
      <c r="AD9" s="1254"/>
      <c r="AE9" s="1267" t="s">
        <v>279</v>
      </c>
      <c r="AF9" s="1268"/>
      <c r="AG9" s="1268"/>
      <c r="AH9" s="1268"/>
      <c r="AI9" s="1268"/>
      <c r="AJ9" s="1268"/>
      <c r="AK9" s="1269"/>
      <c r="AL9" s="1255" t="s">
        <v>280</v>
      </c>
      <c r="AM9" s="1256"/>
      <c r="AN9" s="1256"/>
      <c r="AO9" s="1256"/>
      <c r="AP9" s="1256"/>
      <c r="AQ9" s="1256"/>
      <c r="AR9" s="1257"/>
      <c r="AS9" s="1279" t="s">
        <v>281</v>
      </c>
      <c r="AT9" s="1280"/>
      <c r="AU9" s="1280"/>
      <c r="AV9" s="1280"/>
      <c r="AW9" s="1280"/>
      <c r="AX9" s="1280"/>
      <c r="AY9" s="1281"/>
      <c r="AZ9" s="1206" t="s">
        <v>282</v>
      </c>
      <c r="BA9" s="1207"/>
      <c r="BB9" s="1207"/>
      <c r="BC9" s="1207"/>
      <c r="BD9" s="1207"/>
      <c r="BE9" s="1207"/>
      <c r="BF9" s="1208"/>
      <c r="BG9" s="1209" t="s">
        <v>283</v>
      </c>
      <c r="BH9" s="1210"/>
      <c r="BI9" s="1210"/>
      <c r="BJ9" s="1210"/>
      <c r="BK9" s="1210"/>
      <c r="BL9" s="1210"/>
      <c r="BM9" s="1211"/>
      <c r="BN9" s="1295" t="s">
        <v>284</v>
      </c>
      <c r="BO9" s="1296"/>
      <c r="BP9" s="1296"/>
      <c r="BQ9" s="1296"/>
      <c r="BR9" s="1296"/>
      <c r="BS9" s="1296"/>
      <c r="BT9" s="1296"/>
      <c r="BU9" s="1185" t="s">
        <v>302</v>
      </c>
      <c r="BV9" s="1186"/>
      <c r="BW9" s="1187"/>
    </row>
    <row r="10" spans="1:112" s="365" customFormat="1" ht="31.5" customHeight="1">
      <c r="A10" s="1181"/>
      <c r="B10" s="1182"/>
      <c r="C10" s="1303" t="s">
        <v>333</v>
      </c>
      <c r="D10" s="1304"/>
      <c r="E10" s="1297" t="s">
        <v>334</v>
      </c>
      <c r="F10" s="1298"/>
      <c r="G10" s="129" t="str">
        <f>'Summary (7)'!E19</f>
        <v>2/1/2024 - 1/31/2025</v>
      </c>
      <c r="H10" s="386" t="str">
        <f>'Summary (7)'!F19</f>
        <v>2/1/2024 - 1/31/2025</v>
      </c>
      <c r="I10" s="169" t="str">
        <f>'Summary (7)'!G19</f>
        <v>2/1/2024 - 1/31/2025</v>
      </c>
      <c r="J10" s="1312" t="s">
        <v>333</v>
      </c>
      <c r="K10" s="1313"/>
      <c r="L10" s="1318" t="s">
        <v>334</v>
      </c>
      <c r="M10" s="1313"/>
      <c r="N10" s="130" t="str">
        <f>'Summary (7)'!H19</f>
        <v>N/A</v>
      </c>
      <c r="O10" s="387" t="str">
        <f>'Summary (7)'!I19</f>
        <v>N/A</v>
      </c>
      <c r="P10" s="176" t="str">
        <f>'Summary (7)'!J19</f>
        <v>N/A</v>
      </c>
      <c r="Q10" s="1243" t="s">
        <v>333</v>
      </c>
      <c r="R10" s="1244"/>
      <c r="S10" s="1249" t="s">
        <v>334</v>
      </c>
      <c r="T10" s="1244"/>
      <c r="U10" s="131" t="str">
        <f>'Summary (7)'!K19</f>
        <v>N/A</v>
      </c>
      <c r="V10" s="388" t="str">
        <f>'Summary (7)'!L19</f>
        <v>N/A</v>
      </c>
      <c r="W10" s="179" t="str">
        <f>'Summary (7)'!M19</f>
        <v>N/A</v>
      </c>
      <c r="X10" s="1321" t="s">
        <v>333</v>
      </c>
      <c r="Y10" s="1222"/>
      <c r="Z10" s="1221" t="s">
        <v>334</v>
      </c>
      <c r="AA10" s="1222"/>
      <c r="AB10" s="132" t="str">
        <f>'Summary (7)'!N19</f>
        <v>N/A</v>
      </c>
      <c r="AC10" s="389" t="str">
        <f>'Summary (7)'!O19</f>
        <v>N/A</v>
      </c>
      <c r="AD10" s="182" t="str">
        <f>'Summary (7)'!P19</f>
        <v>N/A</v>
      </c>
      <c r="AE10" s="1270" t="s">
        <v>333</v>
      </c>
      <c r="AF10" s="1271"/>
      <c r="AG10" s="1276" t="s">
        <v>334</v>
      </c>
      <c r="AH10" s="1271"/>
      <c r="AI10" s="839" t="str">
        <f>'Summary (7)'!Q19</f>
        <v>N/A</v>
      </c>
      <c r="AJ10" s="390" t="str">
        <f>'Summary (7)'!R19</f>
        <v>N/A</v>
      </c>
      <c r="AK10" s="185" t="str">
        <f>'Summary (7)'!S19</f>
        <v>N/A</v>
      </c>
      <c r="AL10" s="1258" t="s">
        <v>333</v>
      </c>
      <c r="AM10" s="1259"/>
      <c r="AN10" s="1264" t="s">
        <v>334</v>
      </c>
      <c r="AO10" s="1259"/>
      <c r="AP10" s="838" t="str">
        <f>'Summary (7)'!T19</f>
        <v>N/A</v>
      </c>
      <c r="AQ10" s="391" t="str">
        <f>'Summary (7)'!U19</f>
        <v>N/A</v>
      </c>
      <c r="AR10" s="188" t="str">
        <f>'Summary (7)'!V19</f>
        <v>N/A</v>
      </c>
      <c r="AS10" s="1286" t="s">
        <v>333</v>
      </c>
      <c r="AT10" s="1287"/>
      <c r="AU10" s="1292" t="s">
        <v>334</v>
      </c>
      <c r="AV10" s="1287"/>
      <c r="AW10" s="836" t="str">
        <f>'Summary (7)'!W19</f>
        <v>N/A</v>
      </c>
      <c r="AX10" s="392" t="str">
        <f>'Summary (7)'!X19</f>
        <v>N/A</v>
      </c>
      <c r="AY10" s="191" t="str">
        <f>'Summary (7)'!Y19</f>
        <v>N/A</v>
      </c>
      <c r="AZ10" s="1197" t="s">
        <v>333</v>
      </c>
      <c r="BA10" s="1198"/>
      <c r="BB10" s="1203" t="s">
        <v>334</v>
      </c>
      <c r="BC10" s="1198"/>
      <c r="BD10" s="840" t="str">
        <f>'Summary (7)'!Z19</f>
        <v>N/A</v>
      </c>
      <c r="BE10" s="393" t="str">
        <f>'Summary (7)'!AA19</f>
        <v>N/A</v>
      </c>
      <c r="BF10" s="194" t="str">
        <f>'Summary (7)'!AB19</f>
        <v>N/A</v>
      </c>
      <c r="BG10" s="1212" t="s">
        <v>333</v>
      </c>
      <c r="BH10" s="1213"/>
      <c r="BI10" s="1218" t="s">
        <v>334</v>
      </c>
      <c r="BJ10" s="1213"/>
      <c r="BK10" s="841" t="str">
        <f>'Summary (7)'!AC19</f>
        <v>N/A</v>
      </c>
      <c r="BL10" s="394" t="str">
        <f>'Summary (7)'!AD19</f>
        <v>N/A</v>
      </c>
      <c r="BM10" s="197" t="str">
        <f>'Summary (7)'!AE19</f>
        <v>N/A</v>
      </c>
      <c r="BN10" s="1188" t="s">
        <v>333</v>
      </c>
      <c r="BO10" s="1189"/>
      <c r="BP10" s="1194" t="s">
        <v>334</v>
      </c>
      <c r="BQ10" s="1189"/>
      <c r="BR10" s="141" t="str">
        <f>'Summary (7)'!AF19</f>
        <v>N/A</v>
      </c>
      <c r="BS10" s="395" t="str">
        <f>'Summary (7)'!AG19</f>
        <v>N/A</v>
      </c>
      <c r="BT10" s="904" t="str">
        <f>'Summary (7)'!AH19</f>
        <v>N/A</v>
      </c>
      <c r="BU10" s="880" t="str">
        <f>'Summary (7)'!AI19</f>
        <v>2/1/2024 - 1/31/2025</v>
      </c>
      <c r="BV10" s="907" t="str">
        <f>'Summary (7)'!AJ19</f>
        <v>2/1/2024 - 1/31/2025</v>
      </c>
      <c r="BW10" s="908" t="str">
        <f>'Summary (7)'!AK19</f>
        <v>2/1/2024 - 1/31/2025</v>
      </c>
    </row>
    <row r="11" spans="1:112" s="365" customFormat="1">
      <c r="A11" s="1181"/>
      <c r="B11" s="1182"/>
      <c r="C11" s="1305"/>
      <c r="D11" s="1306"/>
      <c r="E11" s="1299"/>
      <c r="F11" s="1300"/>
      <c r="G11" s="129" t="str">
        <f>'Summary (7)'!E20</f>
        <v>12 Months</v>
      </c>
      <c r="H11" s="386" t="str">
        <f>'Summary (7)'!F20</f>
        <v>12 Months</v>
      </c>
      <c r="I11" s="169" t="str">
        <f>'Summary (7)'!G20</f>
        <v>12 Months</v>
      </c>
      <c r="J11" s="1314"/>
      <c r="K11" s="1315"/>
      <c r="L11" s="1319"/>
      <c r="M11" s="1315"/>
      <c r="N11" s="130" t="str">
        <f>'Summary (7)'!H20</f>
        <v>12 Months</v>
      </c>
      <c r="O11" s="387" t="str">
        <f>'Summary (7)'!I20</f>
        <v>12 Months</v>
      </c>
      <c r="P11" s="176" t="str">
        <f>'Summary (7)'!J20</f>
        <v>12 Months</v>
      </c>
      <c r="Q11" s="1245"/>
      <c r="R11" s="1246"/>
      <c r="S11" s="1250"/>
      <c r="T11" s="1246"/>
      <c r="U11" s="131" t="str">
        <f>'Summary (7)'!K20</f>
        <v>12 Months</v>
      </c>
      <c r="V11" s="388" t="str">
        <f>'Summary (7)'!L20</f>
        <v>12 Months</v>
      </c>
      <c r="W11" s="179" t="str">
        <f>'Summary (7)'!M20</f>
        <v>12 Months</v>
      </c>
      <c r="X11" s="1322"/>
      <c r="Y11" s="1224"/>
      <c r="Z11" s="1223"/>
      <c r="AA11" s="1224"/>
      <c r="AB11" s="132" t="str">
        <f>'Summary (7)'!N20</f>
        <v>12 Months</v>
      </c>
      <c r="AC11" s="389" t="str">
        <f>'Summary (7)'!O20</f>
        <v>12 Months</v>
      </c>
      <c r="AD11" s="182" t="str">
        <f>'Summary (7)'!P20</f>
        <v>12 Months</v>
      </c>
      <c r="AE11" s="1272"/>
      <c r="AF11" s="1273"/>
      <c r="AG11" s="1277"/>
      <c r="AH11" s="1273"/>
      <c r="AI11" s="839" t="str">
        <f>'Summary (7)'!Q20</f>
        <v>12 Months</v>
      </c>
      <c r="AJ11" s="390" t="str">
        <f>'Summary (7)'!R20</f>
        <v>12 Months</v>
      </c>
      <c r="AK11" s="185" t="str">
        <f>'Summary (7)'!S20</f>
        <v>12 Months</v>
      </c>
      <c r="AL11" s="1260"/>
      <c r="AM11" s="1261"/>
      <c r="AN11" s="1265"/>
      <c r="AO11" s="1261"/>
      <c r="AP11" s="838" t="str">
        <f>'Summary (7)'!T20</f>
        <v>12 Months</v>
      </c>
      <c r="AQ11" s="391" t="str">
        <f>'Summary (7)'!U20</f>
        <v>12 Months</v>
      </c>
      <c r="AR11" s="188" t="str">
        <f>'Summary (7)'!V20</f>
        <v>12 Months</v>
      </c>
      <c r="AS11" s="1288"/>
      <c r="AT11" s="1289"/>
      <c r="AU11" s="1293"/>
      <c r="AV11" s="1289"/>
      <c r="AW11" s="836" t="str">
        <f>'Summary (7)'!W20</f>
        <v>12 Months</v>
      </c>
      <c r="AX11" s="392" t="str">
        <f>'Summary (7)'!X20</f>
        <v>12 Months</v>
      </c>
      <c r="AY11" s="191" t="str">
        <f>'Summary (7)'!Y20</f>
        <v>12 Months</v>
      </c>
      <c r="AZ11" s="1199"/>
      <c r="BA11" s="1200"/>
      <c r="BB11" s="1204"/>
      <c r="BC11" s="1200"/>
      <c r="BD11" s="840" t="str">
        <f>'Summary (7)'!Z20</f>
        <v>12 Months</v>
      </c>
      <c r="BE11" s="393" t="str">
        <f>'Summary (7)'!AA20</f>
        <v>12 Months</v>
      </c>
      <c r="BF11" s="194" t="str">
        <f>'Summary (7)'!AB20</f>
        <v>12 Months</v>
      </c>
      <c r="BG11" s="1214"/>
      <c r="BH11" s="1215"/>
      <c r="BI11" s="1219"/>
      <c r="BJ11" s="1215"/>
      <c r="BK11" s="841" t="str">
        <f>'Summary (7)'!AC20</f>
        <v>12 Months</v>
      </c>
      <c r="BL11" s="394" t="str">
        <f>'Summary (7)'!AD20</f>
        <v>12 Months</v>
      </c>
      <c r="BM11" s="197" t="str">
        <f>'Summary (7)'!AE20</f>
        <v>12 Months</v>
      </c>
      <c r="BN11" s="1190"/>
      <c r="BO11" s="1191"/>
      <c r="BP11" s="1195"/>
      <c r="BQ11" s="1191"/>
      <c r="BR11" s="141" t="str">
        <f>'Summary (7)'!AF20</f>
        <v>12 Months</v>
      </c>
      <c r="BS11" s="395" t="str">
        <f>'Summary (7)'!AG20</f>
        <v>12 Months</v>
      </c>
      <c r="BT11" s="904" t="str">
        <f>'Summary (7)'!AH20</f>
        <v>12 Months</v>
      </c>
      <c r="BU11" s="1227" t="str">
        <f>IF('+ Summary (1)'!$B$10="New Agreement","","Current")</f>
        <v/>
      </c>
      <c r="BV11" s="1229" t="str">
        <f>'Summary (7)'!AJ20</f>
        <v xml:space="preserve"> </v>
      </c>
      <c r="BW11" s="1231" t="str">
        <f>'Summary (6)'!AK20</f>
        <v>New</v>
      </c>
    </row>
    <row r="12" spans="1:112" s="366" customFormat="1" ht="15.75" customHeight="1">
      <c r="A12" s="1181"/>
      <c r="B12" s="1182"/>
      <c r="C12" s="1307"/>
      <c r="D12" s="1308"/>
      <c r="E12" s="1301"/>
      <c r="F12" s="1302"/>
      <c r="G12" s="133" t="str">
        <f>IF('+ Summary (1)'!$B$10="New Agreement","","Current")</f>
        <v/>
      </c>
      <c r="H12" s="386" t="str">
        <f>'Summary (7)'!F21</f>
        <v xml:space="preserve"> </v>
      </c>
      <c r="I12" s="170" t="str">
        <f>'Summary (7)'!G21</f>
        <v>New</v>
      </c>
      <c r="J12" s="1316"/>
      <c r="K12" s="1317"/>
      <c r="L12" s="1320"/>
      <c r="M12" s="1317"/>
      <c r="N12" s="134" t="str">
        <f>IF('+ Summary (1)'!$B$10="New Agreement","","Current")</f>
        <v/>
      </c>
      <c r="O12" s="387" t="str">
        <f>'Summary (7)'!I21</f>
        <v xml:space="preserve"> </v>
      </c>
      <c r="P12" s="177" t="str">
        <f>'Summary (7)'!J21</f>
        <v>New</v>
      </c>
      <c r="Q12" s="1247"/>
      <c r="R12" s="1248"/>
      <c r="S12" s="1251"/>
      <c r="T12" s="1248"/>
      <c r="U12" s="135" t="str">
        <f>IF('+ Summary (1)'!$B$10="New Agreement","","Current")</f>
        <v/>
      </c>
      <c r="V12" s="388" t="str">
        <f>'Summary (7)'!L21</f>
        <v xml:space="preserve"> </v>
      </c>
      <c r="W12" s="180" t="str">
        <f>'Summary (7)'!M21</f>
        <v>New</v>
      </c>
      <c r="X12" s="1323"/>
      <c r="Y12" s="1226"/>
      <c r="Z12" s="1225"/>
      <c r="AA12" s="1226"/>
      <c r="AB12" s="136" t="str">
        <f>IF('+ Summary (1)'!$B$10="New Agreement","","Current")</f>
        <v/>
      </c>
      <c r="AC12" s="396" t="str">
        <f>'Summary (7)'!O21</f>
        <v xml:space="preserve"> </v>
      </c>
      <c r="AD12" s="183" t="str">
        <f>'Summary (7)'!P21</f>
        <v>New</v>
      </c>
      <c r="AE12" s="1274"/>
      <c r="AF12" s="1275"/>
      <c r="AG12" s="1278"/>
      <c r="AH12" s="1275"/>
      <c r="AI12" s="137" t="str">
        <f>IF('+ Summary (1)'!$B$10="New Agreement","","Current")</f>
        <v/>
      </c>
      <c r="AJ12" s="397" t="str">
        <f>'Summary (7)'!R21</f>
        <v xml:space="preserve"> </v>
      </c>
      <c r="AK12" s="186" t="str">
        <f>'Summary (7)'!S21</f>
        <v>New</v>
      </c>
      <c r="AL12" s="1262"/>
      <c r="AM12" s="1263"/>
      <c r="AN12" s="1266"/>
      <c r="AO12" s="1263"/>
      <c r="AP12" s="142" t="str">
        <f>IF('+ Summary (1)'!$B$10="New Agreement","","Current")</f>
        <v/>
      </c>
      <c r="AQ12" s="398" t="str">
        <f>'Summary (7)'!U21</f>
        <v xml:space="preserve"> </v>
      </c>
      <c r="AR12" s="189" t="str">
        <f>'Summary (7)'!V21</f>
        <v>New</v>
      </c>
      <c r="AS12" s="1290"/>
      <c r="AT12" s="1291"/>
      <c r="AU12" s="1294"/>
      <c r="AV12" s="1291"/>
      <c r="AW12" s="143" t="str">
        <f>IF('+ Summary (1)'!$B$10="New Agreement","","Current")</f>
        <v/>
      </c>
      <c r="AX12" s="399" t="str">
        <f>'Summary (7)'!X21</f>
        <v xml:space="preserve"> </v>
      </c>
      <c r="AY12" s="192" t="str">
        <f>'Summary (7)'!Y21</f>
        <v>New</v>
      </c>
      <c r="AZ12" s="1201"/>
      <c r="BA12" s="1202"/>
      <c r="BB12" s="1205"/>
      <c r="BC12" s="1202"/>
      <c r="BD12" s="144" t="str">
        <f>IF('+ Summary (1)'!$B$10="New Agreement","","Current")</f>
        <v/>
      </c>
      <c r="BE12" s="400" t="str">
        <f>'Summary (7)'!AA21</f>
        <v xml:space="preserve"> </v>
      </c>
      <c r="BF12" s="195" t="str">
        <f>'Summary (7)'!AB21</f>
        <v>New</v>
      </c>
      <c r="BG12" s="1216"/>
      <c r="BH12" s="1217"/>
      <c r="BI12" s="1220"/>
      <c r="BJ12" s="1217"/>
      <c r="BK12" s="145" t="str">
        <f>IF('+ Summary (1)'!$B$10="New Agreement","","Current")</f>
        <v/>
      </c>
      <c r="BL12" s="401" t="str">
        <f>'Summary (7)'!AD21</f>
        <v xml:space="preserve"> </v>
      </c>
      <c r="BM12" s="198" t="str">
        <f>'Summary (7)'!AE21</f>
        <v>New</v>
      </c>
      <c r="BN12" s="1192"/>
      <c r="BO12" s="1193"/>
      <c r="BP12" s="1196"/>
      <c r="BQ12" s="1193"/>
      <c r="BR12" s="146" t="str">
        <f>IF('+ Summary (1)'!$B$10="New Agreement","","Current")</f>
        <v/>
      </c>
      <c r="BS12" s="402" t="str">
        <f>'Summary (7)'!AG21</f>
        <v xml:space="preserve"> </v>
      </c>
      <c r="BT12" s="905" t="str">
        <f>'Summary (7)'!AH21</f>
        <v>New</v>
      </c>
      <c r="BU12" s="1228"/>
      <c r="BV12" s="1230"/>
      <c r="BW12" s="1232"/>
    </row>
    <row r="13" spans="1:112" s="366" customFormat="1" ht="63">
      <c r="A13" s="1183" t="s">
        <v>332</v>
      </c>
      <c r="B13" s="1184"/>
      <c r="C13" s="171" t="s">
        <v>335</v>
      </c>
      <c r="D13" s="139" t="s">
        <v>336</v>
      </c>
      <c r="E13" s="139" t="s">
        <v>337</v>
      </c>
      <c r="F13" s="139" t="s">
        <v>338</v>
      </c>
      <c r="G13" s="129" t="s">
        <v>339</v>
      </c>
      <c r="H13" s="386" t="s">
        <v>340</v>
      </c>
      <c r="I13" s="169" t="s">
        <v>339</v>
      </c>
      <c r="J13" s="178" t="s">
        <v>335</v>
      </c>
      <c r="K13" s="130" t="s">
        <v>336</v>
      </c>
      <c r="L13" s="130" t="s">
        <v>337</v>
      </c>
      <c r="M13" s="130" t="s">
        <v>338</v>
      </c>
      <c r="N13" s="130" t="str">
        <f>G13</f>
        <v>Budgeted Salary</v>
      </c>
      <c r="O13" s="387" t="str">
        <f>H13</f>
        <v>Change</v>
      </c>
      <c r="P13" s="176" t="str">
        <f>I13</f>
        <v>Budgeted Salary</v>
      </c>
      <c r="Q13" s="181" t="s">
        <v>335</v>
      </c>
      <c r="R13" s="131" t="s">
        <v>336</v>
      </c>
      <c r="S13" s="131" t="s">
        <v>337</v>
      </c>
      <c r="T13" s="131" t="s">
        <v>338</v>
      </c>
      <c r="U13" s="131" t="str">
        <f>N13</f>
        <v>Budgeted Salary</v>
      </c>
      <c r="V13" s="388" t="str">
        <f>O13</f>
        <v>Change</v>
      </c>
      <c r="W13" s="179" t="str">
        <f>P13</f>
        <v>Budgeted Salary</v>
      </c>
      <c r="X13" s="184" t="s">
        <v>335</v>
      </c>
      <c r="Y13" s="140" t="s">
        <v>336</v>
      </c>
      <c r="Z13" s="140" t="s">
        <v>337</v>
      </c>
      <c r="AA13" s="140" t="s">
        <v>338</v>
      </c>
      <c r="AB13" s="136" t="str">
        <f>U13</f>
        <v>Budgeted Salary</v>
      </c>
      <c r="AC13" s="396" t="str">
        <f>V13</f>
        <v>Change</v>
      </c>
      <c r="AD13" s="183" t="str">
        <f>W13</f>
        <v>Budgeted Salary</v>
      </c>
      <c r="AE13" s="187" t="s">
        <v>335</v>
      </c>
      <c r="AF13" s="138" t="s">
        <v>336</v>
      </c>
      <c r="AG13" s="138" t="s">
        <v>337</v>
      </c>
      <c r="AH13" s="138" t="s">
        <v>338</v>
      </c>
      <c r="AI13" s="137" t="str">
        <f>AB13</f>
        <v>Budgeted Salary</v>
      </c>
      <c r="AJ13" s="397" t="str">
        <f>AC13</f>
        <v>Change</v>
      </c>
      <c r="AK13" s="186" t="str">
        <f>AD13</f>
        <v>Budgeted Salary</v>
      </c>
      <c r="AL13" s="190" t="s">
        <v>335</v>
      </c>
      <c r="AM13" s="147" t="s">
        <v>336</v>
      </c>
      <c r="AN13" s="147" t="s">
        <v>337</v>
      </c>
      <c r="AO13" s="147" t="s">
        <v>338</v>
      </c>
      <c r="AP13" s="142" t="str">
        <f>AI13</f>
        <v>Budgeted Salary</v>
      </c>
      <c r="AQ13" s="398" t="str">
        <f>AJ13</f>
        <v>Change</v>
      </c>
      <c r="AR13" s="189" t="str">
        <f>AK13</f>
        <v>Budgeted Salary</v>
      </c>
      <c r="AS13" s="193" t="s">
        <v>335</v>
      </c>
      <c r="AT13" s="148" t="s">
        <v>336</v>
      </c>
      <c r="AU13" s="148" t="s">
        <v>337</v>
      </c>
      <c r="AV13" s="148" t="s">
        <v>338</v>
      </c>
      <c r="AW13" s="143" t="str">
        <f>AP13</f>
        <v>Budgeted Salary</v>
      </c>
      <c r="AX13" s="399" t="str">
        <f>AQ13</f>
        <v>Change</v>
      </c>
      <c r="AY13" s="192" t="str">
        <f>AR13</f>
        <v>Budgeted Salary</v>
      </c>
      <c r="AZ13" s="196" t="s">
        <v>335</v>
      </c>
      <c r="BA13" s="149" t="s">
        <v>336</v>
      </c>
      <c r="BB13" s="149" t="s">
        <v>337</v>
      </c>
      <c r="BC13" s="149" t="s">
        <v>338</v>
      </c>
      <c r="BD13" s="144" t="str">
        <f>AW13</f>
        <v>Budgeted Salary</v>
      </c>
      <c r="BE13" s="400" t="str">
        <f>AX13</f>
        <v>Change</v>
      </c>
      <c r="BF13" s="195" t="str">
        <f>AY13</f>
        <v>Budgeted Salary</v>
      </c>
      <c r="BG13" s="199" t="s">
        <v>335</v>
      </c>
      <c r="BH13" s="150" t="s">
        <v>336</v>
      </c>
      <c r="BI13" s="150" t="s">
        <v>337</v>
      </c>
      <c r="BJ13" s="150" t="s">
        <v>338</v>
      </c>
      <c r="BK13" s="145" t="str">
        <f>BD13</f>
        <v>Budgeted Salary</v>
      </c>
      <c r="BL13" s="401" t="str">
        <f>BE13</f>
        <v>Change</v>
      </c>
      <c r="BM13" s="198" t="str">
        <f>BF13</f>
        <v>Budgeted Salary</v>
      </c>
      <c r="BN13" s="200" t="s">
        <v>335</v>
      </c>
      <c r="BO13" s="151" t="s">
        <v>336</v>
      </c>
      <c r="BP13" s="151" t="s">
        <v>337</v>
      </c>
      <c r="BQ13" s="151" t="s">
        <v>338</v>
      </c>
      <c r="BR13" s="146" t="str">
        <f>BK13</f>
        <v>Budgeted Salary</v>
      </c>
      <c r="BS13" s="402" t="str">
        <f>BL13</f>
        <v>Change</v>
      </c>
      <c r="BT13" s="905" t="str">
        <f>BM13</f>
        <v>Budgeted Salary</v>
      </c>
      <c r="BU13" s="906" t="str">
        <f>U13</f>
        <v>Budgeted Salary</v>
      </c>
      <c r="BV13" s="909" t="str">
        <f>V13</f>
        <v>Change</v>
      </c>
      <c r="BW13" s="910"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176"/>
      <c r="B14" s="1145"/>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11">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176"/>
      <c r="B15" s="1145"/>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11">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176"/>
      <c r="B16" s="1145"/>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11">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176"/>
      <c r="B17" s="1145"/>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 t="shared" si="9"/>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11">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176"/>
      <c r="B18" s="1145"/>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11">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176"/>
      <c r="B19" s="1145"/>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11">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176"/>
      <c r="B20" s="1145"/>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11">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176"/>
      <c r="B21" s="1145"/>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11">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176"/>
      <c r="B22" s="1145"/>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11">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176"/>
      <c r="B23" s="1145"/>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11">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176"/>
      <c r="B24" s="1145"/>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11">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176"/>
      <c r="B25" s="1145"/>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11">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176"/>
      <c r="B26" s="1145"/>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11">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176"/>
      <c r="B27" s="1145"/>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11">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176"/>
      <c r="B28" s="1145"/>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11">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176"/>
      <c r="B29" s="1145"/>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11">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176"/>
      <c r="B30" s="1145"/>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11">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176"/>
      <c r="B31" s="1145"/>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11">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176"/>
      <c r="B32" s="1145"/>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11">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176"/>
      <c r="B33" s="1145"/>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11">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176"/>
      <c r="B34" s="1145"/>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11">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176"/>
      <c r="B35" s="1145"/>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11">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176"/>
      <c r="B36" s="1145"/>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11">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176"/>
      <c r="B37" s="1145"/>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11">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176"/>
      <c r="B38" s="1145"/>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11">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176"/>
      <c r="B39" s="1145"/>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11">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176"/>
      <c r="B40" s="1145"/>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11">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176"/>
      <c r="B41" s="1145"/>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11">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176"/>
      <c r="B42" s="1145"/>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11">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176"/>
      <c r="B43" s="1145"/>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11">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176"/>
      <c r="B44" s="1145"/>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11">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176"/>
      <c r="B45" s="1145"/>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11">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176"/>
      <c r="B46" s="1145"/>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11">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176"/>
      <c r="B47" s="1145"/>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11">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176"/>
      <c r="B48" s="1145"/>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11">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176"/>
      <c r="B49" s="1145"/>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11">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176"/>
      <c r="B50" s="1145"/>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11">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176"/>
      <c r="B51" s="1145"/>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11">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176"/>
      <c r="B52" s="1145"/>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11">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176"/>
      <c r="B53" s="1145"/>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11">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176"/>
      <c r="B54" s="1145"/>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11">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176"/>
      <c r="B55" s="1145"/>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11">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176"/>
      <c r="B56" s="1145"/>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11">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176"/>
      <c r="B57" s="1145"/>
      <c r="C57" s="1282" t="s">
        <v>341</v>
      </c>
      <c r="D57" s="1283"/>
      <c r="E57" s="1283"/>
      <c r="F57" s="1284"/>
      <c r="G57" s="611">
        <f>ROUND(SUM(G14:G56),0)</f>
        <v>0</v>
      </c>
      <c r="H57" s="609">
        <f>ROUND(SUM(H14:H56),0)</f>
        <v>0</v>
      </c>
      <c r="I57" s="612">
        <f>ROUND(SUM(I14:I56),0)</f>
        <v>0</v>
      </c>
      <c r="J57" s="1282" t="s">
        <v>341</v>
      </c>
      <c r="K57" s="1283"/>
      <c r="L57" s="1283"/>
      <c r="M57" s="1284"/>
      <c r="N57" s="611">
        <f>ROUND(SUM(N14:N56),0)</f>
        <v>0</v>
      </c>
      <c r="O57" s="609">
        <f>ROUND(SUM(O14:O56),0)</f>
        <v>0</v>
      </c>
      <c r="P57" s="612">
        <f>ROUND(SUM(P14:P56),0)</f>
        <v>0</v>
      </c>
      <c r="Q57" s="1282" t="s">
        <v>341</v>
      </c>
      <c r="R57" s="1283"/>
      <c r="S57" s="1283"/>
      <c r="T57" s="1284"/>
      <c r="U57" s="611">
        <f>ROUND(SUM(U14:U56),0)</f>
        <v>0</v>
      </c>
      <c r="V57" s="609">
        <f>ROUND(SUM(V14:V56),0)</f>
        <v>0</v>
      </c>
      <c r="W57" s="612">
        <f>ROUND(SUM(W14:W56),0)</f>
        <v>0</v>
      </c>
      <c r="X57" s="1282" t="s">
        <v>341</v>
      </c>
      <c r="Y57" s="1283"/>
      <c r="Z57" s="1283"/>
      <c r="AA57" s="1284"/>
      <c r="AB57" s="611">
        <f>ROUND(SUM(AB14:AB56),0)</f>
        <v>0</v>
      </c>
      <c r="AC57" s="609">
        <f>ROUND(SUM(AC14:AC56),0)</f>
        <v>0</v>
      </c>
      <c r="AD57" s="612">
        <f>ROUND(SUM(AD14:AD56),0)</f>
        <v>0</v>
      </c>
      <c r="AE57" s="1282" t="s">
        <v>341</v>
      </c>
      <c r="AF57" s="1283"/>
      <c r="AG57" s="1283"/>
      <c r="AH57" s="1284"/>
      <c r="AI57" s="611">
        <f>ROUND(SUM(AI14:AI56),0)</f>
        <v>0</v>
      </c>
      <c r="AJ57" s="609">
        <f>ROUND(SUM(AJ14:AJ56),0)</f>
        <v>0</v>
      </c>
      <c r="AK57" s="612">
        <f>SUM(AK14:AK56)</f>
        <v>0</v>
      </c>
      <c r="AL57" s="1282" t="s">
        <v>341</v>
      </c>
      <c r="AM57" s="1283"/>
      <c r="AN57" s="1283"/>
      <c r="AO57" s="1284"/>
      <c r="AP57" s="611">
        <f>ROUND(SUM(AP14:AP56),0)</f>
        <v>0</v>
      </c>
      <c r="AQ57" s="609">
        <f>ROUND(SUM(AQ14:AQ56),0)</f>
        <v>0</v>
      </c>
      <c r="AR57" s="612">
        <f>ROUND(SUM(AR14:AR56),0)</f>
        <v>0</v>
      </c>
      <c r="AS57" s="1282" t="s">
        <v>341</v>
      </c>
      <c r="AT57" s="1283"/>
      <c r="AU57" s="1283"/>
      <c r="AV57" s="1284"/>
      <c r="AW57" s="611">
        <f>ROUND(SUM(AW14:AW56),0)</f>
        <v>0</v>
      </c>
      <c r="AX57" s="609">
        <f>ROUND(SUM(AX14:AX56),0)</f>
        <v>0</v>
      </c>
      <c r="AY57" s="612">
        <f>ROUND(SUM(AY14:AY56),0)</f>
        <v>0</v>
      </c>
      <c r="AZ57" s="1282" t="s">
        <v>341</v>
      </c>
      <c r="BA57" s="1283"/>
      <c r="BB57" s="1283"/>
      <c r="BC57" s="1284"/>
      <c r="BD57" s="611">
        <f>ROUND(SUM(BD14:BD56),0)</f>
        <v>0</v>
      </c>
      <c r="BE57" s="609">
        <f>ROUND(SUM(BE14:BE56),0)</f>
        <v>0</v>
      </c>
      <c r="BF57" s="612">
        <f>ROUND(SUM(BF14:BF56),0)</f>
        <v>0</v>
      </c>
      <c r="BG57" s="1282" t="s">
        <v>341</v>
      </c>
      <c r="BH57" s="1283"/>
      <c r="BI57" s="1283"/>
      <c r="BJ57" s="1284"/>
      <c r="BK57" s="611">
        <f>ROUND(SUM(BK14:BK56),0)</f>
        <v>0</v>
      </c>
      <c r="BL57" s="609">
        <f>ROUND(SUM(BL14:BL56),0)</f>
        <v>0</v>
      </c>
      <c r="BM57" s="612">
        <f>ROUND(SUM(BM14:BM56),0)</f>
        <v>0</v>
      </c>
      <c r="BN57" s="1282" t="s">
        <v>341</v>
      </c>
      <c r="BO57" s="1283"/>
      <c r="BP57" s="1283"/>
      <c r="BQ57" s="1284"/>
      <c r="BR57" s="611">
        <f>ROUND(SUM(BR14:BR56),0)</f>
        <v>0</v>
      </c>
      <c r="BS57" s="609">
        <f>ROUND(SUM(BS14:BS56),0)</f>
        <v>0</v>
      </c>
      <c r="BT57" s="912">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176"/>
      <c r="B58" s="1145"/>
      <c r="C58" s="1234" t="s">
        <v>342</v>
      </c>
      <c r="D58" s="1235"/>
      <c r="E58" s="1236"/>
      <c r="F58" s="616">
        <f>SUM(F14:F56)</f>
        <v>0</v>
      </c>
      <c r="G58" s="90"/>
      <c r="H58" s="403"/>
      <c r="I58" s="98"/>
      <c r="J58" s="1234" t="s">
        <v>342</v>
      </c>
      <c r="K58" s="1235"/>
      <c r="L58" s="1236"/>
      <c r="M58" s="616">
        <f>SUM(M14:M56)</f>
        <v>0</v>
      </c>
      <c r="N58" s="90"/>
      <c r="O58" s="403"/>
      <c r="P58" s="98"/>
      <c r="Q58" s="1234" t="s">
        <v>342</v>
      </c>
      <c r="R58" s="1235"/>
      <c r="S58" s="1236"/>
      <c r="T58" s="616">
        <f>SUM(T14:T56)</f>
        <v>0</v>
      </c>
      <c r="U58" s="90"/>
      <c r="V58" s="403"/>
      <c r="W58" s="98"/>
      <c r="X58" s="1234" t="s">
        <v>342</v>
      </c>
      <c r="Y58" s="1235"/>
      <c r="Z58" s="1236"/>
      <c r="AA58" s="616">
        <f>SUM(AA14:AA56)</f>
        <v>0</v>
      </c>
      <c r="AB58" s="90"/>
      <c r="AC58" s="403"/>
      <c r="AD58" s="98"/>
      <c r="AE58" s="1234" t="s">
        <v>342</v>
      </c>
      <c r="AF58" s="1235"/>
      <c r="AG58" s="1236"/>
      <c r="AH58" s="616">
        <f>SUM(AH14:AH56)</f>
        <v>0</v>
      </c>
      <c r="AI58" s="90"/>
      <c r="AJ58" s="403"/>
      <c r="AK58" s="98"/>
      <c r="AL58" s="1234" t="s">
        <v>342</v>
      </c>
      <c r="AM58" s="1235"/>
      <c r="AN58" s="1236"/>
      <c r="AO58" s="616">
        <f>SUM(AO14:AO56)</f>
        <v>0</v>
      </c>
      <c r="AP58" s="90"/>
      <c r="AQ58" s="403"/>
      <c r="AR58" s="98"/>
      <c r="AS58" s="1234" t="s">
        <v>342</v>
      </c>
      <c r="AT58" s="1235"/>
      <c r="AU58" s="1236"/>
      <c r="AV58" s="616">
        <f>SUM(AV14:AV56)</f>
        <v>0</v>
      </c>
      <c r="AW58" s="90"/>
      <c r="AX58" s="403"/>
      <c r="AY58" s="98"/>
      <c r="AZ58" s="1234" t="s">
        <v>342</v>
      </c>
      <c r="BA58" s="1235"/>
      <c r="BB58" s="1236"/>
      <c r="BC58" s="616">
        <f>SUM(BC14:BC56)</f>
        <v>0</v>
      </c>
      <c r="BD58" s="90"/>
      <c r="BE58" s="403"/>
      <c r="BF58" s="98"/>
      <c r="BG58" s="1234" t="s">
        <v>342</v>
      </c>
      <c r="BH58" s="1235"/>
      <c r="BI58" s="1236"/>
      <c r="BJ58" s="616">
        <f>SUM(BJ14:BJ56)</f>
        <v>0</v>
      </c>
      <c r="BK58" s="90"/>
      <c r="BL58" s="403"/>
      <c r="BM58" s="98"/>
      <c r="BN58" s="1234" t="s">
        <v>342</v>
      </c>
      <c r="BO58" s="1235"/>
      <c r="BP58" s="1236"/>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176"/>
      <c r="B59" s="1145"/>
      <c r="C59" s="374"/>
      <c r="D59" s="375"/>
      <c r="E59" s="375"/>
      <c r="F59" s="794" t="s">
        <v>343</v>
      </c>
      <c r="G59" s="377"/>
      <c r="H59" s="617">
        <f>I59-G59</f>
        <v>0</v>
      </c>
      <c r="I59" s="378"/>
      <c r="J59" s="374"/>
      <c r="K59" s="168"/>
      <c r="L59" s="375"/>
      <c r="M59" s="794" t="s">
        <v>343</v>
      </c>
      <c r="N59" s="527"/>
      <c r="O59" s="617">
        <f>P59-N59</f>
        <v>0</v>
      </c>
      <c r="P59" s="378"/>
      <c r="Q59" s="173"/>
      <c r="R59" s="375"/>
      <c r="S59" s="375"/>
      <c r="T59" s="797" t="s">
        <v>343</v>
      </c>
      <c r="U59" s="377"/>
      <c r="V59" s="617">
        <f>W59-U59</f>
        <v>0</v>
      </c>
      <c r="W59" s="378"/>
      <c r="X59" s="374"/>
      <c r="Y59" s="375"/>
      <c r="Z59" s="168"/>
      <c r="AA59" s="794" t="s">
        <v>343</v>
      </c>
      <c r="AB59" s="377"/>
      <c r="AC59" s="617">
        <f>AD59-AB59</f>
        <v>0</v>
      </c>
      <c r="AD59" s="378"/>
      <c r="AE59" s="374"/>
      <c r="AF59" s="168"/>
      <c r="AG59" s="375"/>
      <c r="AH59" s="794" t="s">
        <v>343</v>
      </c>
      <c r="AI59" s="527"/>
      <c r="AJ59" s="437">
        <f>AK59-AI59</f>
        <v>0</v>
      </c>
      <c r="AK59" s="378"/>
      <c r="AL59" s="173"/>
      <c r="AM59" s="375"/>
      <c r="AN59" s="375"/>
      <c r="AO59" s="794" t="s">
        <v>343</v>
      </c>
      <c r="AP59" s="377"/>
      <c r="AQ59" s="437">
        <f>AR59-AP59</f>
        <v>0</v>
      </c>
      <c r="AR59" s="378"/>
      <c r="AS59" s="374"/>
      <c r="AT59" s="375"/>
      <c r="AU59" s="375"/>
      <c r="AV59" s="794" t="s">
        <v>343</v>
      </c>
      <c r="AW59" s="377"/>
      <c r="AX59" s="437">
        <f>AY59-AW59</f>
        <v>0</v>
      </c>
      <c r="AY59" s="378"/>
      <c r="AZ59" s="374"/>
      <c r="BA59" s="375"/>
      <c r="BB59" s="375"/>
      <c r="BC59" s="376" t="s">
        <v>343</v>
      </c>
      <c r="BD59" s="377"/>
      <c r="BE59" s="437">
        <f>BF59-BD59</f>
        <v>0</v>
      </c>
      <c r="BF59" s="378"/>
      <c r="BG59" s="374"/>
      <c r="BH59" s="375"/>
      <c r="BI59" s="375"/>
      <c r="BJ59" s="794" t="s">
        <v>343</v>
      </c>
      <c r="BK59" s="377"/>
      <c r="BL59" s="437">
        <f>BM59-BK59</f>
        <v>0</v>
      </c>
      <c r="BM59" s="378"/>
      <c r="BN59" s="374"/>
      <c r="BO59" s="375"/>
      <c r="BP59" s="375"/>
      <c r="BQ59" s="794" t="s">
        <v>343</v>
      </c>
      <c r="BR59" s="377"/>
      <c r="BS59" s="437">
        <f>BT59-BR59</f>
        <v>0</v>
      </c>
      <c r="BT59" s="913"/>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176"/>
      <c r="B60" s="1145"/>
      <c r="C60" s="406"/>
      <c r="D60" s="87"/>
      <c r="E60" s="99"/>
      <c r="F60" s="795" t="s">
        <v>344</v>
      </c>
      <c r="G60" s="901">
        <f>ROUND(G57*G59,0)</f>
        <v>0</v>
      </c>
      <c r="H60" s="609">
        <f>I60-G60</f>
        <v>0</v>
      </c>
      <c r="I60" s="902">
        <f>ROUND(I57*I59,0)</f>
        <v>0</v>
      </c>
      <c r="J60" s="406"/>
      <c r="K60" s="87"/>
      <c r="L60" s="99"/>
      <c r="M60" s="795" t="s">
        <v>344</v>
      </c>
      <c r="N60" s="901">
        <f>ROUND(N57*N59,0)</f>
        <v>0</v>
      </c>
      <c r="O60" s="609">
        <f>P60-N60</f>
        <v>0</v>
      </c>
      <c r="P60" s="902">
        <f>ROUND(P57*P59,0)</f>
        <v>0</v>
      </c>
      <c r="Q60" s="406"/>
      <c r="R60" s="87"/>
      <c r="S60" s="99"/>
      <c r="T60" s="795" t="s">
        <v>344</v>
      </c>
      <c r="U60" s="901">
        <f>ROUND(U57*U59,0)</f>
        <v>0</v>
      </c>
      <c r="V60" s="609">
        <f>W60-U60</f>
        <v>0</v>
      </c>
      <c r="W60" s="902">
        <f>ROUND(W57*W59,0)</f>
        <v>0</v>
      </c>
      <c r="X60" s="406"/>
      <c r="Y60" s="87"/>
      <c r="Z60" s="99"/>
      <c r="AA60" s="795" t="s">
        <v>344</v>
      </c>
      <c r="AB60" s="901">
        <f>ROUND(AB57*AB59,0)</f>
        <v>0</v>
      </c>
      <c r="AC60" s="609">
        <f>AD60-AB60</f>
        <v>0</v>
      </c>
      <c r="AD60" s="902">
        <f>ROUND(AD57*AD59,0)</f>
        <v>0</v>
      </c>
      <c r="AE60" s="406"/>
      <c r="AF60" s="87"/>
      <c r="AG60" s="99"/>
      <c r="AH60" s="795" t="s">
        <v>344</v>
      </c>
      <c r="AI60" s="901">
        <f>ROUND(AI57*AI59,0)</f>
        <v>0</v>
      </c>
      <c r="AJ60" s="609">
        <f>AK60-AI60</f>
        <v>0</v>
      </c>
      <c r="AK60" s="902">
        <f>ROUND(AK57*AK59,0)</f>
        <v>0</v>
      </c>
      <c r="AL60" s="406"/>
      <c r="AM60" s="87"/>
      <c r="AN60" s="99"/>
      <c r="AO60" s="795" t="s">
        <v>344</v>
      </c>
      <c r="AP60" s="864">
        <f>ROUND(AP57*AP59,0)</f>
        <v>0</v>
      </c>
      <c r="AQ60" s="613">
        <f>AR60-AP60</f>
        <v>0</v>
      </c>
      <c r="AR60" s="707">
        <f>ROUND(AR57*AR59,0)</f>
        <v>0</v>
      </c>
      <c r="AS60" s="406"/>
      <c r="AT60" s="87"/>
      <c r="AU60" s="99"/>
      <c r="AV60" s="795" t="s">
        <v>344</v>
      </c>
      <c r="AW60" s="901">
        <f>ROUND(AW57*AW59,0)</f>
        <v>0</v>
      </c>
      <c r="AX60" s="609">
        <f>AY60-AW60</f>
        <v>0</v>
      </c>
      <c r="AY60" s="902">
        <f>ROUND(AY57*AY59,0)</f>
        <v>0</v>
      </c>
      <c r="AZ60" s="406"/>
      <c r="BA60" s="87"/>
      <c r="BB60" s="99"/>
      <c r="BC60" s="837" t="s">
        <v>344</v>
      </c>
      <c r="BD60" s="901">
        <f>ROUND(BD57*BD59,0)</f>
        <v>0</v>
      </c>
      <c r="BE60" s="609">
        <f>BF60-BD60</f>
        <v>0</v>
      </c>
      <c r="BF60" s="902">
        <f>ROUND(BF57*BF59,0)</f>
        <v>0</v>
      </c>
      <c r="BG60" s="406"/>
      <c r="BH60" s="87"/>
      <c r="BI60" s="99"/>
      <c r="BJ60" s="795" t="s">
        <v>344</v>
      </c>
      <c r="BK60" s="901">
        <f>ROUND(BK57*BK59,0)</f>
        <v>0</v>
      </c>
      <c r="BL60" s="609">
        <f>BM60-BK60</f>
        <v>0</v>
      </c>
      <c r="BM60" s="902">
        <f>ROUND(BM57*BM59,0)</f>
        <v>0</v>
      </c>
      <c r="BN60" s="406"/>
      <c r="BO60" s="87"/>
      <c r="BP60" s="99"/>
      <c r="BQ60" s="795" t="s">
        <v>344</v>
      </c>
      <c r="BR60" s="901">
        <f>ROUND(BR57*BR59,0)</f>
        <v>0</v>
      </c>
      <c r="BS60" s="609">
        <f>BT60-BR60</f>
        <v>0</v>
      </c>
      <c r="BT60" s="914">
        <f>ROUND(BT57*BT59,0)</f>
        <v>0</v>
      </c>
      <c r="BU60" s="623">
        <f t="shared" ref="BU60:BW60" si="33">SUM(G60,N60,U60,AB60,AI60,AP60,AW60,BD60,BK60,BR60)</f>
        <v>0</v>
      </c>
      <c r="BV60" s="903">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177"/>
      <c r="B61" s="1178"/>
      <c r="C61" s="407"/>
      <c r="D61" s="174"/>
      <c r="E61" s="174"/>
      <c r="F61" s="796" t="s">
        <v>345</v>
      </c>
      <c r="G61" s="865">
        <f>G57+G60</f>
        <v>0</v>
      </c>
      <c r="H61" s="614">
        <f>H57+H60</f>
        <v>0</v>
      </c>
      <c r="I61" s="615">
        <f>I57+I60</f>
        <v>0</v>
      </c>
      <c r="J61" s="407"/>
      <c r="K61" s="174"/>
      <c r="L61" s="174"/>
      <c r="M61" s="796" t="s">
        <v>345</v>
      </c>
      <c r="N61" s="865">
        <f>N57+N60</f>
        <v>0</v>
      </c>
      <c r="O61" s="614">
        <f>O57+O60</f>
        <v>0</v>
      </c>
      <c r="P61" s="615">
        <f>P57+P60</f>
        <v>0</v>
      </c>
      <c r="Q61" s="407"/>
      <c r="R61" s="174"/>
      <c r="S61" s="174"/>
      <c r="T61" s="796" t="s">
        <v>345</v>
      </c>
      <c r="U61" s="865">
        <f>U57+U60</f>
        <v>0</v>
      </c>
      <c r="V61" s="614">
        <f>V57+V60</f>
        <v>0</v>
      </c>
      <c r="W61" s="615">
        <f>W57+W60</f>
        <v>0</v>
      </c>
      <c r="X61" s="407"/>
      <c r="Y61" s="174"/>
      <c r="Z61" s="174"/>
      <c r="AA61" s="796" t="s">
        <v>345</v>
      </c>
      <c r="AB61" s="865">
        <f>AB57+AB60</f>
        <v>0</v>
      </c>
      <c r="AC61" s="614">
        <f>AC57+AC60</f>
        <v>0</v>
      </c>
      <c r="AD61" s="615">
        <f>AD57+AD60</f>
        <v>0</v>
      </c>
      <c r="AE61" s="407"/>
      <c r="AF61" s="174"/>
      <c r="AG61" s="174"/>
      <c r="AH61" s="796" t="s">
        <v>345</v>
      </c>
      <c r="AI61" s="865">
        <f>AI57+AI60</f>
        <v>0</v>
      </c>
      <c r="AJ61" s="614">
        <f>AJ57+AJ60</f>
        <v>0</v>
      </c>
      <c r="AK61" s="615">
        <f>AK57+AK60</f>
        <v>0</v>
      </c>
      <c r="AL61" s="407"/>
      <c r="AM61" s="174"/>
      <c r="AN61" s="174"/>
      <c r="AO61" s="796" t="s">
        <v>345</v>
      </c>
      <c r="AP61" s="865">
        <f>AP57+AP60</f>
        <v>0</v>
      </c>
      <c r="AQ61" s="614">
        <f>AQ57+AQ60</f>
        <v>0</v>
      </c>
      <c r="AR61" s="615">
        <f>AR57+AR60</f>
        <v>0</v>
      </c>
      <c r="AS61" s="407"/>
      <c r="AT61" s="174"/>
      <c r="AU61" s="174"/>
      <c r="AV61" s="796" t="s">
        <v>345</v>
      </c>
      <c r="AW61" s="865">
        <f>AW57+AW60</f>
        <v>0</v>
      </c>
      <c r="AX61" s="614">
        <f>AX57+AX60</f>
        <v>0</v>
      </c>
      <c r="AY61" s="615">
        <f>AY57+AY60</f>
        <v>0</v>
      </c>
      <c r="AZ61" s="407"/>
      <c r="BA61" s="174"/>
      <c r="BB61" s="174"/>
      <c r="BC61" s="175" t="s">
        <v>345</v>
      </c>
      <c r="BD61" s="865">
        <f>BD57+BD60</f>
        <v>0</v>
      </c>
      <c r="BE61" s="614">
        <f>BE57+BE60</f>
        <v>0</v>
      </c>
      <c r="BF61" s="615">
        <f>BF57+BF60</f>
        <v>0</v>
      </c>
      <c r="BG61" s="407"/>
      <c r="BH61" s="174"/>
      <c r="BI61" s="174"/>
      <c r="BJ61" s="796" t="s">
        <v>345</v>
      </c>
      <c r="BK61" s="865">
        <f>BK57+BK60</f>
        <v>0</v>
      </c>
      <c r="BL61" s="614">
        <f>BL57+BL60</f>
        <v>0</v>
      </c>
      <c r="BM61" s="615">
        <f>BM57+BM60</f>
        <v>0</v>
      </c>
      <c r="BN61" s="407"/>
      <c r="BO61" s="174"/>
      <c r="BP61" s="174"/>
      <c r="BQ61" s="796" t="s">
        <v>345</v>
      </c>
      <c r="BR61" s="865">
        <f>BR57+BR60</f>
        <v>0</v>
      </c>
      <c r="BS61" s="614">
        <f>BS57+BS60</f>
        <v>0</v>
      </c>
      <c r="BT61" s="915">
        <f>BT57+BT60</f>
        <v>0</v>
      </c>
      <c r="BU61" s="619">
        <f t="shared" ref="BU61:BW61" si="34">SUM(G61,N61,U61,AB61,AI61,AP61,AW61,BD61,BK61,BR61)</f>
        <v>0</v>
      </c>
      <c r="BV61" s="620">
        <f t="shared" si="34"/>
        <v>0</v>
      </c>
      <c r="BW61" s="621">
        <f t="shared" si="34"/>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269</v>
      </c>
      <c r="B73" s="599"/>
      <c r="C73" s="240">
        <f>'Summary (7)'!$E87</f>
        <v>1</v>
      </c>
      <c r="D73" s="241">
        <f>'Summary (7)'!$E87</f>
        <v>1</v>
      </c>
      <c r="E73" s="241">
        <f>'Summary (7)'!$E87</f>
        <v>1</v>
      </c>
      <c r="F73" s="241">
        <f>'Summary (7)'!$E87</f>
        <v>1</v>
      </c>
      <c r="G73" s="241">
        <f>'Summary (7)'!$E87</f>
        <v>1</v>
      </c>
      <c r="H73" s="410">
        <f>'Summary (7)'!$E87</f>
        <v>1</v>
      </c>
      <c r="I73" s="242">
        <f>'Summary (7)'!$E87</f>
        <v>1</v>
      </c>
      <c r="J73" s="240">
        <f>'Summary (7)'!$H87</f>
        <v>2</v>
      </c>
      <c r="K73" s="241">
        <f>'Summary (7)'!$H87</f>
        <v>2</v>
      </c>
      <c r="L73" s="241">
        <f>'Summary (7)'!$H87</f>
        <v>2</v>
      </c>
      <c r="M73" s="241">
        <f>'Summary (7)'!$H87</f>
        <v>2</v>
      </c>
      <c r="N73" s="241">
        <f>'Summary (7)'!$H87</f>
        <v>2</v>
      </c>
      <c r="O73" s="410">
        <f>'Summary (7)'!$H87</f>
        <v>2</v>
      </c>
      <c r="P73" s="242">
        <f>'Summary (7)'!$H87</f>
        <v>2</v>
      </c>
      <c r="Q73" s="240">
        <f>'Summary (7)'!$K87</f>
        <v>3</v>
      </c>
      <c r="R73" s="241">
        <f>'Summary (7)'!$K87</f>
        <v>3</v>
      </c>
      <c r="S73" s="241">
        <f>'Summary (7)'!$K87</f>
        <v>3</v>
      </c>
      <c r="T73" s="241">
        <f>'Summary (7)'!$K87</f>
        <v>3</v>
      </c>
      <c r="U73" s="241">
        <f>'Summary (7)'!$K87</f>
        <v>3</v>
      </c>
      <c r="V73" s="410">
        <f>'Summary (7)'!$K87</f>
        <v>3</v>
      </c>
      <c r="W73" s="242">
        <f>'Summary (7)'!$K87</f>
        <v>3</v>
      </c>
      <c r="X73" s="240">
        <f>'Summary (7)'!$N87</f>
        <v>4</v>
      </c>
      <c r="Y73" s="241">
        <f>'Summary (7)'!$N87</f>
        <v>4</v>
      </c>
      <c r="Z73" s="241">
        <f>'Summary (7)'!$N87</f>
        <v>4</v>
      </c>
      <c r="AA73" s="241">
        <f>'Summary (7)'!$N87</f>
        <v>4</v>
      </c>
      <c r="AB73" s="241">
        <f>'Summary (7)'!$N87</f>
        <v>4</v>
      </c>
      <c r="AC73" s="410">
        <f>'Summary (7)'!$N87</f>
        <v>4</v>
      </c>
      <c r="AD73" s="242">
        <f>'Summary (7)'!$N87</f>
        <v>4</v>
      </c>
      <c r="AE73" s="240">
        <f>'Summary (7)'!$Q87</f>
        <v>5</v>
      </c>
      <c r="AF73" s="241">
        <f>'Summary (7)'!$Q87</f>
        <v>5</v>
      </c>
      <c r="AG73" s="241">
        <f>'Summary (7)'!$Q87</f>
        <v>5</v>
      </c>
      <c r="AH73" s="241">
        <f>'Summary (7)'!$Q87</f>
        <v>5</v>
      </c>
      <c r="AI73" s="241">
        <f>'Summary (7)'!$Q87</f>
        <v>5</v>
      </c>
      <c r="AJ73" s="410">
        <f>'Summary (7)'!$Q87</f>
        <v>5</v>
      </c>
      <c r="AK73" s="242">
        <f>'Summary (7)'!$Q87</f>
        <v>5</v>
      </c>
      <c r="AL73" s="240">
        <f>'Summary (7)'!$T87</f>
        <v>6</v>
      </c>
      <c r="AM73" s="241">
        <f>'Summary (7)'!$T87</f>
        <v>6</v>
      </c>
      <c r="AN73" s="241">
        <f>'Summary (7)'!$T87</f>
        <v>6</v>
      </c>
      <c r="AO73" s="241">
        <f>'Summary (7)'!$T87</f>
        <v>6</v>
      </c>
      <c r="AP73" s="241">
        <f>'Summary (7)'!$T87</f>
        <v>6</v>
      </c>
      <c r="AQ73" s="410">
        <f>'Summary (7)'!$T87</f>
        <v>6</v>
      </c>
      <c r="AR73" s="242">
        <f>'Summary (7)'!$T87</f>
        <v>6</v>
      </c>
      <c r="AS73" s="240">
        <f>'Summary (7)'!$W87</f>
        <v>7</v>
      </c>
      <c r="AT73" s="241">
        <f>'Summary (7)'!$W87</f>
        <v>7</v>
      </c>
      <c r="AU73" s="241">
        <f>'Summary (7)'!$W87</f>
        <v>7</v>
      </c>
      <c r="AV73" s="241">
        <f>'Summary (7)'!$W87</f>
        <v>7</v>
      </c>
      <c r="AW73" s="241">
        <f>'Summary (7)'!$W87</f>
        <v>7</v>
      </c>
      <c r="AX73" s="410">
        <f>'Summary (7)'!$W87</f>
        <v>7</v>
      </c>
      <c r="AY73" s="242">
        <f>'Summary (7)'!$W87</f>
        <v>7</v>
      </c>
      <c r="AZ73" s="240">
        <f>'Summary (7)'!$Z87</f>
        <v>8</v>
      </c>
      <c r="BA73" s="241">
        <f>'Summary (7)'!$Z87</f>
        <v>8</v>
      </c>
      <c r="BB73" s="241">
        <f>'Summary (7)'!$Z87</f>
        <v>8</v>
      </c>
      <c r="BC73" s="241">
        <f>'Summary (7)'!$Z87</f>
        <v>8</v>
      </c>
      <c r="BD73" s="241">
        <f>'Summary (7)'!$Z87</f>
        <v>8</v>
      </c>
      <c r="BE73" s="410">
        <f>'Summary (7)'!$Z87</f>
        <v>8</v>
      </c>
      <c r="BF73" s="242">
        <f>'Summary (7)'!$Z87</f>
        <v>8</v>
      </c>
      <c r="BG73" s="240">
        <f>'Summary (7)'!$AC87</f>
        <v>9</v>
      </c>
      <c r="BH73" s="241">
        <f>'Summary (7)'!$AC87</f>
        <v>9</v>
      </c>
      <c r="BI73" s="241">
        <f>'Summary (7)'!$AC87</f>
        <v>9</v>
      </c>
      <c r="BJ73" s="241">
        <f>'Summary (7)'!$AC87</f>
        <v>9</v>
      </c>
      <c r="BK73" s="241">
        <f>'Summary (7)'!$AC87</f>
        <v>9</v>
      </c>
      <c r="BL73" s="410">
        <f>'Summary (7)'!$AC87</f>
        <v>9</v>
      </c>
      <c r="BM73" s="242">
        <f>'Summary (7)'!$AC87</f>
        <v>9</v>
      </c>
      <c r="BN73" s="240">
        <f>'Summary (7)'!$AF87</f>
        <v>10</v>
      </c>
      <c r="BO73" s="241">
        <f>'Summary (7)'!$AF87</f>
        <v>10</v>
      </c>
      <c r="BP73" s="241">
        <f>'Summary (7)'!$AF87</f>
        <v>10</v>
      </c>
      <c r="BQ73" s="241">
        <f>'Summary (7)'!$AF87</f>
        <v>10</v>
      </c>
      <c r="BR73" s="241">
        <f>'Summary (7)'!$AF87</f>
        <v>10</v>
      </c>
      <c r="BS73" s="410">
        <f>'Summary (7)'!$AF87</f>
        <v>10</v>
      </c>
      <c r="BT73" s="242">
        <f>'Summary (7)'!$AF87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270</v>
      </c>
      <c r="B74" s="600"/>
      <c r="C74" s="243">
        <f>'Summary (7)'!$E88</f>
        <v>45323</v>
      </c>
      <c r="D74" s="92">
        <f>'Summary (7)'!$E88</f>
        <v>45323</v>
      </c>
      <c r="E74" s="92">
        <f>'Summary (7)'!$E88</f>
        <v>45323</v>
      </c>
      <c r="F74" s="92">
        <f>'Summary (7)'!$E88</f>
        <v>45323</v>
      </c>
      <c r="G74" s="92">
        <f>'Summary (7)'!$E88</f>
        <v>45323</v>
      </c>
      <c r="H74" s="411">
        <f>'Summary (7)'!$E88</f>
        <v>45323</v>
      </c>
      <c r="I74" s="244">
        <f>'Summary (7)'!$E88</f>
        <v>45323</v>
      </c>
      <c r="J74" s="243">
        <f>'Summary (7)'!$H88</f>
        <v>45689</v>
      </c>
      <c r="K74" s="92">
        <f>'Summary (7)'!$H88</f>
        <v>45689</v>
      </c>
      <c r="L74" s="92">
        <f>'Summary (7)'!$H88</f>
        <v>45689</v>
      </c>
      <c r="M74" s="92">
        <f>'Summary (7)'!$H88</f>
        <v>45689</v>
      </c>
      <c r="N74" s="92">
        <f>'Summary (7)'!$H88</f>
        <v>45689</v>
      </c>
      <c r="O74" s="411">
        <f>'Summary (7)'!$H88</f>
        <v>45689</v>
      </c>
      <c r="P74" s="244">
        <f>'Summary (7)'!$H88</f>
        <v>45689</v>
      </c>
      <c r="Q74" s="243">
        <f>'Summary (7)'!$K88</f>
        <v>46054</v>
      </c>
      <c r="R74" s="92">
        <f>'Summary (7)'!$K88</f>
        <v>46054</v>
      </c>
      <c r="S74" s="92">
        <f>'Summary (7)'!$K88</f>
        <v>46054</v>
      </c>
      <c r="T74" s="92">
        <f>'Summary (7)'!$K88</f>
        <v>46054</v>
      </c>
      <c r="U74" s="92">
        <f>'Summary (7)'!$K88</f>
        <v>46054</v>
      </c>
      <c r="V74" s="411">
        <f>'Summary (7)'!$K88</f>
        <v>46054</v>
      </c>
      <c r="W74" s="244">
        <f>'Summary (7)'!$K88</f>
        <v>46054</v>
      </c>
      <c r="X74" s="243">
        <f>'Summary (7)'!$N88</f>
        <v>46419</v>
      </c>
      <c r="Y74" s="92">
        <f>'Summary (7)'!$N88</f>
        <v>46419</v>
      </c>
      <c r="Z74" s="92">
        <f>'Summary (7)'!$N88</f>
        <v>46419</v>
      </c>
      <c r="AA74" s="92">
        <f>'Summary (7)'!$N88</f>
        <v>46419</v>
      </c>
      <c r="AB74" s="92">
        <f>'Summary (7)'!$N88</f>
        <v>46419</v>
      </c>
      <c r="AC74" s="411">
        <f>'Summary (7)'!$N88</f>
        <v>46419</v>
      </c>
      <c r="AD74" s="244">
        <f>'Summary (7)'!$N88</f>
        <v>46419</v>
      </c>
      <c r="AE74" s="243">
        <f>'Summary (7)'!$Q88</f>
        <v>46784</v>
      </c>
      <c r="AF74" s="92">
        <f>'Summary (7)'!$Q88</f>
        <v>46784</v>
      </c>
      <c r="AG74" s="92">
        <f>'Summary (7)'!$Q88</f>
        <v>46784</v>
      </c>
      <c r="AH74" s="92">
        <f>'Summary (7)'!$Q88</f>
        <v>46784</v>
      </c>
      <c r="AI74" s="92">
        <f>'Summary (7)'!$Q88</f>
        <v>46784</v>
      </c>
      <c r="AJ74" s="411">
        <f>'Summary (7)'!$Q88</f>
        <v>46784</v>
      </c>
      <c r="AK74" s="244">
        <f>'Summary (7)'!$Q88</f>
        <v>46784</v>
      </c>
      <c r="AL74" s="243">
        <f>'Summary (7)'!$T88</f>
        <v>47150</v>
      </c>
      <c r="AM74" s="92">
        <f>'Summary (7)'!$T88</f>
        <v>47150</v>
      </c>
      <c r="AN74" s="92">
        <f>'Summary (7)'!$T88</f>
        <v>47150</v>
      </c>
      <c r="AO74" s="92">
        <f>'Summary (7)'!$T88</f>
        <v>47150</v>
      </c>
      <c r="AP74" s="92">
        <f>'Summary (7)'!$T88</f>
        <v>47150</v>
      </c>
      <c r="AQ74" s="411">
        <f>'Summary (7)'!$T88</f>
        <v>47150</v>
      </c>
      <c r="AR74" s="244">
        <f>'Summary (7)'!$T88</f>
        <v>47150</v>
      </c>
      <c r="AS74" s="243">
        <f>'Summary (7)'!$W88</f>
        <v>47515</v>
      </c>
      <c r="AT74" s="92">
        <f>'Summary (7)'!$W88</f>
        <v>47515</v>
      </c>
      <c r="AU74" s="92">
        <f>'Summary (7)'!$W88</f>
        <v>47515</v>
      </c>
      <c r="AV74" s="92">
        <f>'Summary (7)'!$W88</f>
        <v>47515</v>
      </c>
      <c r="AW74" s="92">
        <f>'Summary (7)'!$W88</f>
        <v>47515</v>
      </c>
      <c r="AX74" s="411">
        <f>'Summary (7)'!$W88</f>
        <v>47515</v>
      </c>
      <c r="AY74" s="244">
        <f>'Summary (7)'!$W88</f>
        <v>47515</v>
      </c>
      <c r="AZ74" s="243">
        <f>'Summary (7)'!$Z88</f>
        <v>47880</v>
      </c>
      <c r="BA74" s="92">
        <f>'Summary (7)'!$Z88</f>
        <v>47880</v>
      </c>
      <c r="BB74" s="92">
        <f>'Summary (7)'!$Z88</f>
        <v>47880</v>
      </c>
      <c r="BC74" s="92">
        <f>'Summary (7)'!$Z88</f>
        <v>47880</v>
      </c>
      <c r="BD74" s="92">
        <f>'Summary (7)'!$Z88</f>
        <v>47880</v>
      </c>
      <c r="BE74" s="411">
        <f>'Summary (7)'!$Z88</f>
        <v>47880</v>
      </c>
      <c r="BF74" s="244">
        <f>'Summary (7)'!$Z88</f>
        <v>47880</v>
      </c>
      <c r="BG74" s="243">
        <f>'Summary (7)'!$AC88</f>
        <v>48245</v>
      </c>
      <c r="BH74" s="92">
        <f>'Summary (7)'!$AC88</f>
        <v>48245</v>
      </c>
      <c r="BI74" s="92">
        <f>'Summary (7)'!$AC88</f>
        <v>48245</v>
      </c>
      <c r="BJ74" s="92">
        <f>'Summary (7)'!$AC88</f>
        <v>48245</v>
      </c>
      <c r="BK74" s="92">
        <f>'Summary (7)'!$AC88</f>
        <v>48245</v>
      </c>
      <c r="BL74" s="411">
        <f>'Summary (7)'!$AC88</f>
        <v>48245</v>
      </c>
      <c r="BM74" s="244">
        <f>'Summary (7)'!$AC88</f>
        <v>48245</v>
      </c>
      <c r="BN74" s="243">
        <f>'Summary (7)'!$AF88</f>
        <v>48611</v>
      </c>
      <c r="BO74" s="92">
        <f>'Summary (7)'!$AF88</f>
        <v>48611</v>
      </c>
      <c r="BP74" s="92">
        <f>'Summary (7)'!$AF88</f>
        <v>48611</v>
      </c>
      <c r="BQ74" s="92">
        <f>'Summary (7)'!$AF88</f>
        <v>48611</v>
      </c>
      <c r="BR74" s="92">
        <f>'Summary (7)'!$AF88</f>
        <v>48611</v>
      </c>
      <c r="BS74" s="411">
        <f>'Summary (7)'!$AF88</f>
        <v>48611</v>
      </c>
      <c r="BT74" s="244">
        <f>'Summary (7)'!$AF88</f>
        <v>48611</v>
      </c>
      <c r="BU74" s="92">
        <f>'Summary (7)'!AI88</f>
        <v>45323</v>
      </c>
      <c r="BV74" s="92">
        <f>'Summary (7)'!AJ88</f>
        <v>45323</v>
      </c>
      <c r="BW74" s="92">
        <f>'Summary (7)'!AK88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271</v>
      </c>
      <c r="B75" s="600"/>
      <c r="C75" s="243">
        <f>'Summary (7)'!$E89</f>
        <v>45688</v>
      </c>
      <c r="D75" s="92">
        <f>'Summary (7)'!$E89</f>
        <v>45688</v>
      </c>
      <c r="E75" s="92">
        <f>'Summary (7)'!$E89</f>
        <v>45688</v>
      </c>
      <c r="F75" s="92">
        <f>'Summary (7)'!$E89</f>
        <v>45688</v>
      </c>
      <c r="G75" s="92">
        <f>'Summary (7)'!$E89</f>
        <v>45688</v>
      </c>
      <c r="H75" s="411">
        <f>'Summary (7)'!$E89</f>
        <v>45688</v>
      </c>
      <c r="I75" s="244">
        <f>'Summary (7)'!$E89</f>
        <v>45688</v>
      </c>
      <c r="J75" s="243">
        <f>'Summary (7)'!$H89</f>
        <v>46053</v>
      </c>
      <c r="K75" s="92">
        <f>'Summary (7)'!$H89</f>
        <v>46053</v>
      </c>
      <c r="L75" s="92">
        <f>'Summary (7)'!$H89</f>
        <v>46053</v>
      </c>
      <c r="M75" s="92">
        <f>'Summary (7)'!$H89</f>
        <v>46053</v>
      </c>
      <c r="N75" s="92">
        <f>'Summary (7)'!$H89</f>
        <v>46053</v>
      </c>
      <c r="O75" s="411">
        <f>'Summary (7)'!$H89</f>
        <v>46053</v>
      </c>
      <c r="P75" s="244">
        <f>'Summary (7)'!$H89</f>
        <v>46053</v>
      </c>
      <c r="Q75" s="243">
        <f>'Summary (7)'!$K89</f>
        <v>46418</v>
      </c>
      <c r="R75" s="92">
        <f>'Summary (7)'!$K89</f>
        <v>46418</v>
      </c>
      <c r="S75" s="92">
        <f>'Summary (7)'!$K89</f>
        <v>46418</v>
      </c>
      <c r="T75" s="92">
        <f>'Summary (7)'!$K89</f>
        <v>46418</v>
      </c>
      <c r="U75" s="92">
        <f>'Summary (7)'!$K89</f>
        <v>46418</v>
      </c>
      <c r="V75" s="411">
        <f>'Summary (7)'!$K89</f>
        <v>46418</v>
      </c>
      <c r="W75" s="244">
        <f>'Summary (7)'!$K89</f>
        <v>46418</v>
      </c>
      <c r="X75" s="243">
        <f>'Summary (7)'!$N89</f>
        <v>46783</v>
      </c>
      <c r="Y75" s="92">
        <f>'Summary (7)'!$N89</f>
        <v>46783</v>
      </c>
      <c r="Z75" s="92">
        <f>'Summary (7)'!$N89</f>
        <v>46783</v>
      </c>
      <c r="AA75" s="92">
        <f>'Summary (7)'!$N89</f>
        <v>46783</v>
      </c>
      <c r="AB75" s="92">
        <f>'Summary (7)'!$N89</f>
        <v>46783</v>
      </c>
      <c r="AC75" s="411">
        <f>'Summary (7)'!$N89</f>
        <v>46783</v>
      </c>
      <c r="AD75" s="244">
        <f>'Summary (7)'!$N89</f>
        <v>46783</v>
      </c>
      <c r="AE75" s="243">
        <f>'Summary (7)'!$Q89</f>
        <v>47149</v>
      </c>
      <c r="AF75" s="92">
        <f>'Summary (7)'!$Q89</f>
        <v>47149</v>
      </c>
      <c r="AG75" s="92">
        <f>'Summary (7)'!$Q89</f>
        <v>47149</v>
      </c>
      <c r="AH75" s="92">
        <f>'Summary (7)'!$Q89</f>
        <v>47149</v>
      </c>
      <c r="AI75" s="92">
        <f>'Summary (7)'!$Q89</f>
        <v>47149</v>
      </c>
      <c r="AJ75" s="411">
        <f>'Summary (7)'!$Q89</f>
        <v>47149</v>
      </c>
      <c r="AK75" s="244">
        <f>'Summary (7)'!$Q89</f>
        <v>47149</v>
      </c>
      <c r="AL75" s="243">
        <f>'Summary (7)'!$T89</f>
        <v>47514</v>
      </c>
      <c r="AM75" s="92">
        <f>'Summary (7)'!$T89</f>
        <v>47514</v>
      </c>
      <c r="AN75" s="92">
        <f>'Summary (7)'!$T89</f>
        <v>47514</v>
      </c>
      <c r="AO75" s="92">
        <f>'Summary (7)'!$T89</f>
        <v>47514</v>
      </c>
      <c r="AP75" s="92">
        <f>'Summary (7)'!$T89</f>
        <v>47514</v>
      </c>
      <c r="AQ75" s="411">
        <f>'Summary (7)'!$T89</f>
        <v>47514</v>
      </c>
      <c r="AR75" s="244">
        <f>'Summary (7)'!$T89</f>
        <v>47514</v>
      </c>
      <c r="AS75" s="243">
        <f>'Summary (7)'!$W89</f>
        <v>47879</v>
      </c>
      <c r="AT75" s="92">
        <f>'Summary (7)'!$W89</f>
        <v>47879</v>
      </c>
      <c r="AU75" s="92">
        <f>'Summary (7)'!$W89</f>
        <v>47879</v>
      </c>
      <c r="AV75" s="92">
        <f>'Summary (7)'!$W89</f>
        <v>47879</v>
      </c>
      <c r="AW75" s="92">
        <f>'Summary (7)'!$W89</f>
        <v>47879</v>
      </c>
      <c r="AX75" s="411">
        <f>'Summary (7)'!$W89</f>
        <v>47879</v>
      </c>
      <c r="AY75" s="244">
        <f>'Summary (7)'!$W89</f>
        <v>47879</v>
      </c>
      <c r="AZ75" s="243">
        <f>'Summary (7)'!$Z89</f>
        <v>48244</v>
      </c>
      <c r="BA75" s="92">
        <f>'Summary (7)'!$Z89</f>
        <v>48244</v>
      </c>
      <c r="BB75" s="92">
        <f>'Summary (7)'!$Z89</f>
        <v>48244</v>
      </c>
      <c r="BC75" s="92">
        <f>'Summary (7)'!$Z89</f>
        <v>48244</v>
      </c>
      <c r="BD75" s="92">
        <f>'Summary (7)'!$Z89</f>
        <v>48244</v>
      </c>
      <c r="BE75" s="411">
        <f>'Summary (7)'!$Z89</f>
        <v>48244</v>
      </c>
      <c r="BF75" s="244">
        <f>'Summary (7)'!$Z89</f>
        <v>48244</v>
      </c>
      <c r="BG75" s="243">
        <f>'Summary (7)'!$AC89</f>
        <v>48610</v>
      </c>
      <c r="BH75" s="92">
        <f>'Summary (7)'!$AC89</f>
        <v>48610</v>
      </c>
      <c r="BI75" s="92">
        <f>'Summary (7)'!$AC89</f>
        <v>48610</v>
      </c>
      <c r="BJ75" s="92">
        <f>'Summary (7)'!$AC89</f>
        <v>48610</v>
      </c>
      <c r="BK75" s="92">
        <f>'Summary (7)'!$AC89</f>
        <v>48610</v>
      </c>
      <c r="BL75" s="411">
        <f>'Summary (7)'!$AC89</f>
        <v>48610</v>
      </c>
      <c r="BM75" s="244">
        <f>'Summary (7)'!$AC89</f>
        <v>48610</v>
      </c>
      <c r="BN75" s="243">
        <f>'Summary (7)'!$AF89</f>
        <v>48975</v>
      </c>
      <c r="BO75" s="92">
        <f>'Summary (7)'!$AF89</f>
        <v>48975</v>
      </c>
      <c r="BP75" s="92">
        <f>'Summary (7)'!$AF89</f>
        <v>48975</v>
      </c>
      <c r="BQ75" s="92">
        <f>'Summary (7)'!$AF89</f>
        <v>48975</v>
      </c>
      <c r="BR75" s="92">
        <f>'Summary (7)'!$AF89</f>
        <v>48975</v>
      </c>
      <c r="BS75" s="411">
        <f>'Summary (7)'!$AF89</f>
        <v>48975</v>
      </c>
      <c r="BT75" s="244">
        <f>'Summary (7)'!$AF89</f>
        <v>48975</v>
      </c>
      <c r="BU75" s="92">
        <f>'Summary (7)'!AI89</f>
        <v>45688</v>
      </c>
      <c r="BV75" s="92">
        <f>'Summary (7)'!AJ89</f>
        <v>45688</v>
      </c>
      <c r="BW75" s="92">
        <f>'Summary (7)'!AK89</f>
        <v>45688</v>
      </c>
    </row>
    <row r="76" spans="1:112" s="86" customFormat="1">
      <c r="A76" s="599" t="s">
        <v>259</v>
      </c>
      <c r="B76" s="599"/>
      <c r="C76" s="243">
        <f>'Summary (7)'!$E90</f>
        <v>0</v>
      </c>
      <c r="D76" s="92">
        <f>'Summary (7)'!$E90</f>
        <v>0</v>
      </c>
      <c r="E76" s="92">
        <f>'Summary (7)'!$E90</f>
        <v>0</v>
      </c>
      <c r="F76" s="92">
        <f>'Summary (7)'!$E90</f>
        <v>0</v>
      </c>
      <c r="G76" s="92">
        <f>'Summary (7)'!$E90</f>
        <v>0</v>
      </c>
      <c r="H76" s="411">
        <f>'Summary (7)'!$E90</f>
        <v>0</v>
      </c>
      <c r="I76" s="244">
        <f>'Summary (7)'!$E90</f>
        <v>0</v>
      </c>
      <c r="J76" s="243">
        <f>'Summary (7)'!$H90</f>
        <v>0</v>
      </c>
      <c r="K76" s="92">
        <f>'Summary (7)'!$H90</f>
        <v>0</v>
      </c>
      <c r="L76" s="92">
        <f>'Summary (7)'!$H90</f>
        <v>0</v>
      </c>
      <c r="M76" s="92">
        <f>'Summary (7)'!$H90</f>
        <v>0</v>
      </c>
      <c r="N76" s="92">
        <f>'Summary (7)'!$H90</f>
        <v>0</v>
      </c>
      <c r="O76" s="411">
        <f>'Summary (7)'!$H90</f>
        <v>0</v>
      </c>
      <c r="P76" s="244">
        <f>'Summary (7)'!$H90</f>
        <v>0</v>
      </c>
      <c r="Q76" s="243">
        <f>'Summary (7)'!$K90</f>
        <v>0</v>
      </c>
      <c r="R76" s="92">
        <f>'Summary (7)'!$K90</f>
        <v>0</v>
      </c>
      <c r="S76" s="92">
        <f>'Summary (7)'!$K90</f>
        <v>0</v>
      </c>
      <c r="T76" s="92">
        <f>'Summary (7)'!$K90</f>
        <v>0</v>
      </c>
      <c r="U76" s="92">
        <f>'Summary (7)'!$K90</f>
        <v>0</v>
      </c>
      <c r="V76" s="411">
        <f>'Summary (7)'!$K90</f>
        <v>0</v>
      </c>
      <c r="W76" s="244">
        <f>'Summary (7)'!$K90</f>
        <v>0</v>
      </c>
      <c r="X76" s="243">
        <f>'Summary (7)'!$N90</f>
        <v>0</v>
      </c>
      <c r="Y76" s="92">
        <f>'Summary (7)'!$N90</f>
        <v>0</v>
      </c>
      <c r="Z76" s="92">
        <f>'Summary (7)'!$N90</f>
        <v>0</v>
      </c>
      <c r="AA76" s="92">
        <f>'Summary (7)'!$N90</f>
        <v>0</v>
      </c>
      <c r="AB76" s="92">
        <f>'Summary (7)'!$N90</f>
        <v>0</v>
      </c>
      <c r="AC76" s="411">
        <f>'Summary (7)'!$N90</f>
        <v>0</v>
      </c>
      <c r="AD76" s="244">
        <f>'Summary (7)'!$N90</f>
        <v>0</v>
      </c>
      <c r="AE76" s="243">
        <f>'Summary (7)'!$Q90</f>
        <v>0</v>
      </c>
      <c r="AF76" s="92">
        <f>'Summary (7)'!$Q90</f>
        <v>0</v>
      </c>
      <c r="AG76" s="92">
        <f>'Summary (7)'!$Q90</f>
        <v>0</v>
      </c>
      <c r="AH76" s="92">
        <f>'Summary (7)'!$Q90</f>
        <v>0</v>
      </c>
      <c r="AI76" s="92">
        <f>'Summary (7)'!$Q90</f>
        <v>0</v>
      </c>
      <c r="AJ76" s="411">
        <f>'Summary (7)'!$Q90</f>
        <v>0</v>
      </c>
      <c r="AK76" s="244">
        <f>'Summary (7)'!$Q90</f>
        <v>0</v>
      </c>
      <c r="AL76" s="243">
        <f>'Summary (7)'!$T90</f>
        <v>0</v>
      </c>
      <c r="AM76" s="92">
        <f>'Summary (7)'!$T90</f>
        <v>0</v>
      </c>
      <c r="AN76" s="92">
        <f>'Summary (7)'!$T90</f>
        <v>0</v>
      </c>
      <c r="AO76" s="92">
        <f>'Summary (7)'!$T90</f>
        <v>0</v>
      </c>
      <c r="AP76" s="92">
        <f>'Summary (7)'!$T90</f>
        <v>0</v>
      </c>
      <c r="AQ76" s="411">
        <f>'Summary (7)'!$T90</f>
        <v>0</v>
      </c>
      <c r="AR76" s="244">
        <f>'Summary (7)'!$T90</f>
        <v>0</v>
      </c>
      <c r="AS76" s="243">
        <f>'Summary (7)'!$W90</f>
        <v>0</v>
      </c>
      <c r="AT76" s="92">
        <f>'Summary (7)'!$W90</f>
        <v>0</v>
      </c>
      <c r="AU76" s="92">
        <f>'Summary (7)'!$W90</f>
        <v>0</v>
      </c>
      <c r="AV76" s="92">
        <f>'Summary (7)'!$W90</f>
        <v>0</v>
      </c>
      <c r="AW76" s="92">
        <f>'Summary (7)'!$W90</f>
        <v>0</v>
      </c>
      <c r="AX76" s="411">
        <f>'Summary (7)'!$W90</f>
        <v>0</v>
      </c>
      <c r="AY76" s="244">
        <f>'Summary (7)'!$W90</f>
        <v>0</v>
      </c>
      <c r="AZ76" s="243">
        <f>'Summary (7)'!$Z90</f>
        <v>0</v>
      </c>
      <c r="BA76" s="92">
        <f>'Summary (7)'!$Z90</f>
        <v>0</v>
      </c>
      <c r="BB76" s="92">
        <f>'Summary (7)'!$Z90</f>
        <v>0</v>
      </c>
      <c r="BC76" s="92">
        <f>'Summary (7)'!$Z90</f>
        <v>0</v>
      </c>
      <c r="BD76" s="92">
        <f>'Summary (7)'!$Z90</f>
        <v>0</v>
      </c>
      <c r="BE76" s="411">
        <f>'Summary (7)'!$Z90</f>
        <v>0</v>
      </c>
      <c r="BF76" s="244">
        <f>'Summary (7)'!$Z90</f>
        <v>0</v>
      </c>
      <c r="BG76" s="243">
        <f>'Summary (7)'!$AC90</f>
        <v>0</v>
      </c>
      <c r="BH76" s="92">
        <f>'Summary (7)'!$AC90</f>
        <v>0</v>
      </c>
      <c r="BI76" s="92">
        <f>'Summary (7)'!$AC90</f>
        <v>0</v>
      </c>
      <c r="BJ76" s="92">
        <f>'Summary (7)'!$AC90</f>
        <v>0</v>
      </c>
      <c r="BK76" s="92">
        <f>'Summary (7)'!$AC90</f>
        <v>0</v>
      </c>
      <c r="BL76" s="411">
        <f>'Summary (7)'!$AC90</f>
        <v>0</v>
      </c>
      <c r="BM76" s="244">
        <f>'Summary (7)'!$AC90</f>
        <v>0</v>
      </c>
      <c r="BN76" s="243">
        <f>'Summary (7)'!$AF90</f>
        <v>0</v>
      </c>
      <c r="BO76" s="92">
        <f>'Summary (7)'!$AF90</f>
        <v>0</v>
      </c>
      <c r="BP76" s="92">
        <f>'Summary (7)'!$AF90</f>
        <v>0</v>
      </c>
      <c r="BQ76" s="92">
        <f>'Summary (7)'!$AF90</f>
        <v>0</v>
      </c>
      <c r="BR76" s="92">
        <f>'Summary (7)'!$AF90</f>
        <v>0</v>
      </c>
      <c r="BS76" s="411">
        <f>'Summary (7)'!$AF90</f>
        <v>0</v>
      </c>
      <c r="BT76" s="244">
        <f>'Summary (7)'!$AF90</f>
        <v>0</v>
      </c>
      <c r="BU76" s="92">
        <f>'Summary (7)'!AI90</f>
        <v>0</v>
      </c>
      <c r="BV76" s="92">
        <f>'Summary (7)'!AJ90</f>
        <v>0</v>
      </c>
      <c r="BW76" s="92">
        <f>'Summary (7)'!AK90</f>
        <v>0</v>
      </c>
    </row>
    <row r="77" spans="1:112" s="86" customFormat="1" ht="16.5" thickBot="1">
      <c r="A77" s="601" t="s">
        <v>272</v>
      </c>
      <c r="B77" s="601"/>
      <c r="C77" s="245">
        <f>'Summary (7)'!$E91</f>
        <v>0</v>
      </c>
      <c r="D77" s="246">
        <f>'Summary (7)'!$E91</f>
        <v>0</v>
      </c>
      <c r="E77" s="246">
        <f>'Summary (7)'!$E91</f>
        <v>0</v>
      </c>
      <c r="F77" s="246">
        <f>'Summary (7)'!$E91</f>
        <v>0</v>
      </c>
      <c r="G77" s="246">
        <f>'Summary (7)'!$E91</f>
        <v>0</v>
      </c>
      <c r="H77" s="412">
        <f>'Summary (7)'!$E91</f>
        <v>0</v>
      </c>
      <c r="I77" s="247">
        <f>'Summary (7)'!$E91</f>
        <v>0</v>
      </c>
      <c r="J77" s="245">
        <f>'Summary (7)'!$H91</f>
        <v>0</v>
      </c>
      <c r="K77" s="246">
        <f>'Summary (7)'!$H91</f>
        <v>0</v>
      </c>
      <c r="L77" s="246">
        <f>'Summary (7)'!$H91</f>
        <v>0</v>
      </c>
      <c r="M77" s="246">
        <f>'Summary (7)'!$H91</f>
        <v>0</v>
      </c>
      <c r="N77" s="246">
        <f>'Summary (7)'!$H91</f>
        <v>0</v>
      </c>
      <c r="O77" s="412">
        <f>'Summary (7)'!$H91</f>
        <v>0</v>
      </c>
      <c r="P77" s="247">
        <f>'Summary (7)'!$H91</f>
        <v>0</v>
      </c>
      <c r="Q77" s="245">
        <f>'Summary (7)'!$K91</f>
        <v>0</v>
      </c>
      <c r="R77" s="246">
        <f>'Summary (7)'!$K91</f>
        <v>0</v>
      </c>
      <c r="S77" s="246">
        <f>'Summary (7)'!$K91</f>
        <v>0</v>
      </c>
      <c r="T77" s="246">
        <f>'Summary (7)'!$K91</f>
        <v>0</v>
      </c>
      <c r="U77" s="246">
        <f>'Summary (7)'!$K91</f>
        <v>0</v>
      </c>
      <c r="V77" s="412">
        <f>'Summary (7)'!$K91</f>
        <v>0</v>
      </c>
      <c r="W77" s="247">
        <f>'Summary (7)'!$K91</f>
        <v>0</v>
      </c>
      <c r="X77" s="245">
        <f>'Summary (7)'!$N91</f>
        <v>0</v>
      </c>
      <c r="Y77" s="246">
        <f>'Summary (7)'!$N91</f>
        <v>0</v>
      </c>
      <c r="Z77" s="246">
        <f>'Summary (7)'!$N91</f>
        <v>0</v>
      </c>
      <c r="AA77" s="246">
        <f>'Summary (7)'!$N91</f>
        <v>0</v>
      </c>
      <c r="AB77" s="246">
        <f>'Summary (7)'!$N91</f>
        <v>0</v>
      </c>
      <c r="AC77" s="412">
        <f>'Summary (7)'!$N91</f>
        <v>0</v>
      </c>
      <c r="AD77" s="247">
        <f>'Summary (7)'!$N91</f>
        <v>0</v>
      </c>
      <c r="AE77" s="245">
        <f>'Summary (7)'!$Q91</f>
        <v>0</v>
      </c>
      <c r="AF77" s="246">
        <f>'Summary (7)'!$Q91</f>
        <v>0</v>
      </c>
      <c r="AG77" s="246">
        <f>'Summary (7)'!$Q91</f>
        <v>0</v>
      </c>
      <c r="AH77" s="246">
        <f>'Summary (7)'!$Q91</f>
        <v>0</v>
      </c>
      <c r="AI77" s="246">
        <f>'Summary (7)'!$Q91</f>
        <v>0</v>
      </c>
      <c r="AJ77" s="412">
        <f>'Summary (7)'!$Q91</f>
        <v>0</v>
      </c>
      <c r="AK77" s="247">
        <f>'Summary (7)'!$Q91</f>
        <v>0</v>
      </c>
      <c r="AL77" s="245">
        <f>'Summary (7)'!$T91</f>
        <v>0</v>
      </c>
      <c r="AM77" s="246">
        <f>'Summary (7)'!$T91</f>
        <v>0</v>
      </c>
      <c r="AN77" s="246">
        <f>'Summary (7)'!$T91</f>
        <v>0</v>
      </c>
      <c r="AO77" s="246">
        <f>'Summary (7)'!$T91</f>
        <v>0</v>
      </c>
      <c r="AP77" s="246">
        <f>'Summary (7)'!$T91</f>
        <v>0</v>
      </c>
      <c r="AQ77" s="412">
        <f>'Summary (7)'!$T91</f>
        <v>0</v>
      </c>
      <c r="AR77" s="247">
        <f>'Summary (7)'!$T91</f>
        <v>0</v>
      </c>
      <c r="AS77" s="245">
        <f>'Summary (7)'!$W91</f>
        <v>0</v>
      </c>
      <c r="AT77" s="246">
        <f>'Summary (7)'!$W91</f>
        <v>0</v>
      </c>
      <c r="AU77" s="246">
        <f>'Summary (7)'!$W91</f>
        <v>0</v>
      </c>
      <c r="AV77" s="246">
        <f>'Summary (7)'!$W91</f>
        <v>0</v>
      </c>
      <c r="AW77" s="246">
        <f>'Summary (7)'!$W91</f>
        <v>0</v>
      </c>
      <c r="AX77" s="412">
        <f>'Summary (7)'!$W91</f>
        <v>0</v>
      </c>
      <c r="AY77" s="247">
        <f>'Summary (7)'!$W91</f>
        <v>0</v>
      </c>
      <c r="AZ77" s="245">
        <f>'Summary (7)'!$Z91</f>
        <v>0</v>
      </c>
      <c r="BA77" s="246">
        <f>'Summary (7)'!$Z91</f>
        <v>0</v>
      </c>
      <c r="BB77" s="246">
        <f>'Summary (7)'!$Z91</f>
        <v>0</v>
      </c>
      <c r="BC77" s="246">
        <f>'Summary (7)'!$Z91</f>
        <v>0</v>
      </c>
      <c r="BD77" s="246">
        <f>'Summary (7)'!$Z91</f>
        <v>0</v>
      </c>
      <c r="BE77" s="412">
        <f>'Summary (7)'!$Z91</f>
        <v>0</v>
      </c>
      <c r="BF77" s="247">
        <f>'Summary (7)'!$Z91</f>
        <v>0</v>
      </c>
      <c r="BG77" s="245">
        <f>'Summary (7)'!$AC91</f>
        <v>0</v>
      </c>
      <c r="BH77" s="246">
        <f>'Summary (7)'!$AC91</f>
        <v>0</v>
      </c>
      <c r="BI77" s="246">
        <f>'Summary (7)'!$AC91</f>
        <v>0</v>
      </c>
      <c r="BJ77" s="246">
        <f>'Summary (7)'!$AC91</f>
        <v>0</v>
      </c>
      <c r="BK77" s="246">
        <f>'Summary (7)'!$AC91</f>
        <v>0</v>
      </c>
      <c r="BL77" s="412">
        <f>'Summary (7)'!$AC91</f>
        <v>0</v>
      </c>
      <c r="BM77" s="247">
        <f>'Summary (7)'!$AC91</f>
        <v>0</v>
      </c>
      <c r="BN77" s="245">
        <f>'Summary (7)'!$AF91</f>
        <v>0</v>
      </c>
      <c r="BO77" s="246">
        <f>'Summary (7)'!$AF91</f>
        <v>0</v>
      </c>
      <c r="BP77" s="246">
        <f>'Summary (7)'!$AF91</f>
        <v>0</v>
      </c>
      <c r="BQ77" s="246">
        <f>'Summary (7)'!$AF91</f>
        <v>0</v>
      </c>
      <c r="BR77" s="246">
        <f>'Summary (7)'!$AF91</f>
        <v>0</v>
      </c>
      <c r="BS77" s="412">
        <f>'Summary (7)'!$AF91</f>
        <v>0</v>
      </c>
      <c r="BT77" s="247">
        <f>'Summary (7)'!$AF91</f>
        <v>0</v>
      </c>
      <c r="BU77" s="226"/>
      <c r="BV77" s="226"/>
      <c r="BW77" s="227"/>
    </row>
    <row r="78" spans="1:112" s="363" customFormat="1">
      <c r="A78" s="632" t="s">
        <v>346</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BN6:BP6"/>
    <mergeCell ref="C8:I8"/>
    <mergeCell ref="J8:P8"/>
    <mergeCell ref="Q8:W8"/>
    <mergeCell ref="X8:AD8"/>
    <mergeCell ref="C9:I9"/>
    <mergeCell ref="J9:P9"/>
    <mergeCell ref="Q9:W9"/>
    <mergeCell ref="X9:AD9"/>
    <mergeCell ref="AE9:AK9"/>
    <mergeCell ref="AE8:AK8"/>
    <mergeCell ref="AL8:AR8"/>
    <mergeCell ref="AS8:AY8"/>
    <mergeCell ref="AZ8:BF8"/>
    <mergeCell ref="BG8:BM8"/>
    <mergeCell ref="AL9:AR9"/>
    <mergeCell ref="AS9:AY9"/>
    <mergeCell ref="AZ9:BF9"/>
    <mergeCell ref="BG9:BM9"/>
    <mergeCell ref="BN8:BT8"/>
    <mergeCell ref="BN10:BO12"/>
    <mergeCell ref="BP10:BQ12"/>
    <mergeCell ref="AN10:AO12"/>
    <mergeCell ref="AS10:AT12"/>
    <mergeCell ref="AU10:AV12"/>
    <mergeCell ref="AZ10:BA12"/>
    <mergeCell ref="BB10:BC12"/>
    <mergeCell ref="BG10:BH12"/>
    <mergeCell ref="BU9:BW9"/>
    <mergeCell ref="BN9:BT9"/>
    <mergeCell ref="BI10:BJ12"/>
    <mergeCell ref="BU11:BU12"/>
    <mergeCell ref="BV11:BV12"/>
    <mergeCell ref="BW11:BW12"/>
    <mergeCell ref="S10:T12"/>
    <mergeCell ref="X10:Y12"/>
    <mergeCell ref="Z10:AA12"/>
    <mergeCell ref="AE10:AF12"/>
    <mergeCell ref="AG10:AH12"/>
    <mergeCell ref="AL10:AM12"/>
    <mergeCell ref="C10:D12"/>
    <mergeCell ref="E10:F12"/>
    <mergeCell ref="J10:K12"/>
    <mergeCell ref="L10:M12"/>
    <mergeCell ref="Q10:R12"/>
    <mergeCell ref="BG58:BI58"/>
    <mergeCell ref="BN58:BP58"/>
    <mergeCell ref="BG57:BJ57"/>
    <mergeCell ref="BN57:BQ57"/>
    <mergeCell ref="C58:E58"/>
    <mergeCell ref="J58:L58"/>
    <mergeCell ref="Q58:S58"/>
    <mergeCell ref="X58:Z58"/>
    <mergeCell ref="AE58:AG58"/>
    <mergeCell ref="AL58:AN58"/>
    <mergeCell ref="AS58:AU58"/>
    <mergeCell ref="AZ58:BB58"/>
    <mergeCell ref="Q57:T57"/>
    <mergeCell ref="X57:AA57"/>
    <mergeCell ref="AE57:AH57"/>
    <mergeCell ref="AL57:AO57"/>
    <mergeCell ref="AS57:AV57"/>
    <mergeCell ref="AZ57:BC57"/>
    <mergeCell ref="C57:F57"/>
    <mergeCell ref="J57:M57"/>
    <mergeCell ref="A18:B18"/>
    <mergeCell ref="A19:B19"/>
    <mergeCell ref="A20:B20"/>
    <mergeCell ref="A21:B21"/>
    <mergeCell ref="A22:B22"/>
    <mergeCell ref="A9:B13"/>
    <mergeCell ref="A14:B14"/>
    <mergeCell ref="A15:B15"/>
    <mergeCell ref="A16:B16"/>
    <mergeCell ref="A17:B17"/>
    <mergeCell ref="A28:B28"/>
    <mergeCell ref="A29:B29"/>
    <mergeCell ref="A30:B30"/>
    <mergeCell ref="A31:B31"/>
    <mergeCell ref="A32:B32"/>
    <mergeCell ref="A23:B23"/>
    <mergeCell ref="A24:B24"/>
    <mergeCell ref="A25:B25"/>
    <mergeCell ref="A26:B26"/>
    <mergeCell ref="A27:B27"/>
    <mergeCell ref="A38:B38"/>
    <mergeCell ref="A39:B39"/>
    <mergeCell ref="A40:B40"/>
    <mergeCell ref="A41:B41"/>
    <mergeCell ref="A42:B42"/>
    <mergeCell ref="A33:B33"/>
    <mergeCell ref="A34:B34"/>
    <mergeCell ref="A35:B35"/>
    <mergeCell ref="A36:B36"/>
    <mergeCell ref="A37:B37"/>
    <mergeCell ref="A48:B48"/>
    <mergeCell ref="A49:B49"/>
    <mergeCell ref="A50:B50"/>
    <mergeCell ref="A51:B51"/>
    <mergeCell ref="A52:B52"/>
    <mergeCell ref="A43:B43"/>
    <mergeCell ref="A44:B44"/>
    <mergeCell ref="A45:B45"/>
    <mergeCell ref="A46:B46"/>
    <mergeCell ref="A47:B47"/>
    <mergeCell ref="A58:B58"/>
    <mergeCell ref="A59:B59"/>
    <mergeCell ref="A60:B60"/>
    <mergeCell ref="A61:B61"/>
    <mergeCell ref="A53:B53"/>
    <mergeCell ref="A54:B54"/>
    <mergeCell ref="A55:B55"/>
    <mergeCell ref="A56:B56"/>
    <mergeCell ref="A57:B57"/>
  </mergeCells>
  <conditionalFormatting sqref="C14:C56 J14:J56 Q14:Q56 X14:X56 AE14:AE56 AL14:AL56 AS14:AS56 AZ14:AZ56 BG14:BG56 BN14:BN56">
    <cfRule type="expression" dxfId="222" priority="13">
      <formula>AND(C14&gt;0,C14&lt;C$78)</formula>
    </cfRule>
  </conditionalFormatting>
  <conditionalFormatting sqref="C14:E56 J14:L56 Q14:S56 X14:Z56 AE14:AG56 AL14:AN56 AS14:AU56 AZ14:BB56 BG14:BI56 BN14:BP56">
    <cfRule type="expression" dxfId="221" priority="10">
      <formula>$A14=""</formula>
    </cfRule>
    <cfRule type="containsBlanks" dxfId="220" priority="12">
      <formula>LEN(TRIM(C14))=0</formula>
    </cfRule>
  </conditionalFormatting>
  <conditionalFormatting sqref="C58:BQ61">
    <cfRule type="expression" dxfId="218" priority="9">
      <formula>C$76&gt;C$75</formula>
    </cfRule>
  </conditionalFormatting>
  <conditionalFormatting sqref="C14:BT56 C57 G57:J57 Q57 X57 AE57 AL57 AS57 AZ57 BG57 BN57 N57:P61 U57:W61 AB57:AD61 AI57:AK61 AP57:AR61 AW57:AY61 BD57:BF61 BK57:BM61 BR57:BT61">
    <cfRule type="expression" dxfId="217" priority="7">
      <formula>C$76&gt;C$75</formula>
    </cfRule>
  </conditionalFormatting>
  <conditionalFormatting sqref="G59 I59 N59 P59 U59 W59 AB59 AD59 AI59 AK59 AP59 AR59 AW59 AY59 BD59 BF59 BK59 BM59 BR59 BT59">
    <cfRule type="containsBlanks" dxfId="216" priority="11">
      <formula>LEN(TRIM(G59))=0</formula>
    </cfRule>
  </conditionalFormatting>
  <conditionalFormatting sqref="BR60">
    <cfRule type="expression" dxfId="214" priority="5">
      <formula>BR$76&gt;BR$75</formula>
    </cfRule>
  </conditionalFormatting>
  <conditionalFormatting sqref="BT60">
    <cfRule type="expression" dxfId="211" priority="3">
      <formula>BT$76&gt;BT$75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01D40C21-0159-414A-B853-9CC71C9DE1BD}">
            <xm:f>C$73&gt;'+ Summary (1)'!$D$6</xm:f>
            <x14:dxf>
              <fill>
                <patternFill>
                  <bgColor theme="0" tint="-0.499984740745262"/>
                </patternFill>
              </fill>
            </x14:dxf>
          </x14:cfRule>
          <xm:sqref>C58:BQ61</xm:sqref>
        </x14:conditionalFormatting>
        <x14:conditionalFormatting xmlns:xm="http://schemas.microsoft.com/office/excel/2006/main">
          <x14:cfRule type="expression" priority="4" id="{B10786D5-08A8-4327-BB12-D55677698947}">
            <xm:f>BR$73&gt;'+ Summary (1)'!$D$6</xm:f>
            <x14:dxf>
              <fill>
                <patternFill>
                  <bgColor theme="0" tint="-0.499984740745262"/>
                </patternFill>
              </fill>
            </x14:dxf>
          </x14:cfRule>
          <xm:sqref>BR60</xm:sqref>
        </x14:conditionalFormatting>
        <x14:conditionalFormatting xmlns:xm="http://schemas.microsoft.com/office/excel/2006/main">
          <x14:cfRule type="expression" priority="6" id="{9C339DD4-5609-4ECE-A606-5144226D813A}">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2" id="{279065BA-EE9F-4A75-BF8D-5656557DD53B}">
            <xm:f>BT$73&gt;'+ Summary (1)'!$D$6</xm:f>
            <x14:dxf>
              <fill>
                <patternFill>
                  <bgColor theme="0" tint="-0.499984740745262"/>
                </patternFill>
              </fill>
            </x14:dxf>
          </x14:cfRule>
          <xm:sqref>BT60</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L125"/>
  <sheetViews>
    <sheetView showGridLines="0" showZeros="0" zoomScaleNormal="100" workbookViewId="0">
      <pane xSplit="1" ySplit="13" topLeftCell="I75"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(7)'!A1</f>
        <v>DEPARTMENT OF HOMELESSNESS AND SUPPORTIVE HOUSING</v>
      </c>
      <c r="B1" s="89"/>
      <c r="C1" s="82"/>
      <c r="D1" s="82"/>
      <c r="E1" s="82"/>
      <c r="F1" s="82"/>
      <c r="G1" s="82"/>
      <c r="AI1" s="540"/>
    </row>
    <row r="2" spans="1:35" ht="15.75">
      <c r="A2" s="89" t="s">
        <v>347</v>
      </c>
      <c r="B2" s="89"/>
      <c r="C2" s="89"/>
      <c r="D2" s="82"/>
      <c r="E2" s="82"/>
      <c r="F2" s="82"/>
      <c r="G2" s="85"/>
    </row>
    <row r="3" spans="1:35" ht="15" customHeight="1">
      <c r="A3" s="95" t="s">
        <v>259</v>
      </c>
      <c r="B3" s="728">
        <f>'Summary (7)'!B3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(7)'!A7</f>
        <v>Provider Name</v>
      </c>
      <c r="B4" s="729">
        <f>'Summary (7)'!B7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(7)'!A8</f>
        <v>Program</v>
      </c>
      <c r="B5" s="729" t="str">
        <f>'Summary (7)'!B8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(7)'!A9</f>
        <v>F$P Contract ID#</v>
      </c>
      <c r="B6" s="730">
        <f>'Summary (7)'!B9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325</v>
      </c>
      <c r="B7" s="731">
        <f>'Summary (7)'!B12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78" t="str">
        <f>'Summary (7)'!E17</f>
        <v xml:space="preserve"> </v>
      </c>
      <c r="D8" s="1378"/>
      <c r="E8" s="1378"/>
      <c r="F8" s="1377" t="str">
        <f>'Summary (7)'!H17</f>
        <v xml:space="preserve"> </v>
      </c>
      <c r="G8" s="1377"/>
      <c r="H8" s="1377"/>
      <c r="I8" s="1377" t="str">
        <f>'Summary (7)'!K17</f>
        <v xml:space="preserve"> </v>
      </c>
      <c r="J8" s="1377"/>
      <c r="K8" s="1377"/>
      <c r="L8" s="1377" t="str">
        <f>'Summary (7)'!N17</f>
        <v xml:space="preserve"> </v>
      </c>
      <c r="M8" s="1377"/>
      <c r="N8" s="1377"/>
      <c r="O8" s="1377" t="str">
        <f>'Summary (7)'!Q17</f>
        <v xml:space="preserve"> </v>
      </c>
      <c r="P8" s="1377"/>
      <c r="Q8" s="1377"/>
      <c r="R8" s="1377" t="str">
        <f>'Summary (7)'!T17</f>
        <v xml:space="preserve"> </v>
      </c>
      <c r="S8" s="1377"/>
      <c r="T8" s="1377"/>
      <c r="U8" s="1377" t="str">
        <f>'Summary (7)'!W17</f>
        <v xml:space="preserve"> </v>
      </c>
      <c r="V8" s="1377"/>
      <c r="W8" s="1377"/>
      <c r="X8" s="1377" t="str">
        <f>'Summary (7)'!Z17</f>
        <v xml:space="preserve"> </v>
      </c>
      <c r="Y8" s="1377"/>
      <c r="Z8" s="1377"/>
      <c r="AA8" s="1377" t="str">
        <f>'Summary (7)'!AC17</f>
        <v xml:space="preserve"> </v>
      </c>
      <c r="AB8" s="1377"/>
      <c r="AC8" s="1377"/>
      <c r="AD8" s="1377" t="str">
        <f>'Summary (7)'!AF17</f>
        <v xml:space="preserve"> </v>
      </c>
      <c r="AE8" s="1377"/>
      <c r="AF8" s="1377"/>
    </row>
    <row r="9" spans="1:35" ht="24.75" customHeight="1">
      <c r="C9" s="1329" t="str">
        <f>'Summary (6)'!E18</f>
        <v>Year 1</v>
      </c>
      <c r="D9" s="1330"/>
      <c r="E9" s="1331"/>
      <c r="F9" s="1332" t="str">
        <f>'Summary (6)'!H18</f>
        <v>Year 2</v>
      </c>
      <c r="G9" s="1333"/>
      <c r="H9" s="1334"/>
      <c r="I9" s="1335" t="str">
        <f>'Summary (6)'!K18</f>
        <v>Year 3</v>
      </c>
      <c r="J9" s="1336"/>
      <c r="K9" s="1337"/>
      <c r="L9" s="1338" t="str">
        <f>'Summary (6)'!N18</f>
        <v>Year 4</v>
      </c>
      <c r="M9" s="1339"/>
      <c r="N9" s="1340"/>
      <c r="O9" s="1341" t="str">
        <f>'Summary (6)'!Q18</f>
        <v>Year 5</v>
      </c>
      <c r="P9" s="1342"/>
      <c r="Q9" s="1343"/>
      <c r="R9" s="1344" t="str">
        <f>'Summary (6)'!T18</f>
        <v>Year 6</v>
      </c>
      <c r="S9" s="1345"/>
      <c r="T9" s="1346"/>
      <c r="U9" s="1347" t="str">
        <f>'Summary (6)'!W18</f>
        <v>Year 7</v>
      </c>
      <c r="V9" s="1348"/>
      <c r="W9" s="1349"/>
      <c r="X9" s="1350" t="str">
        <f>'Summary (6)'!Z18</f>
        <v>Year 8</v>
      </c>
      <c r="Y9" s="1351"/>
      <c r="Z9" s="1352"/>
      <c r="AA9" s="1353" t="str">
        <f>'Summary (6)'!AC18</f>
        <v>Year 9</v>
      </c>
      <c r="AB9" s="1354"/>
      <c r="AC9" s="1355"/>
      <c r="AD9" s="1356" t="str">
        <f>'Summary (6)'!AF18</f>
        <v>Year 10</v>
      </c>
      <c r="AE9" s="1357"/>
      <c r="AF9" s="1358"/>
      <c r="AG9" s="1326" t="s">
        <v>302</v>
      </c>
      <c r="AH9" s="1327"/>
      <c r="AI9" s="1328"/>
    </row>
    <row r="10" spans="1:35" s="21" customFormat="1" ht="27" customHeight="1">
      <c r="C10" s="643" t="str">
        <f>'Salary Detail (6)'!G10</f>
        <v>2/1/2024 - 1/31/2025</v>
      </c>
      <c r="D10" s="644" t="str">
        <f>'Salary Detail (6)'!H10</f>
        <v>2/1/2024 - 1/31/2025</v>
      </c>
      <c r="E10" s="645" t="str">
        <f>'Salary Detail (6)'!I10</f>
        <v>2/1/2024 - 1/31/2025</v>
      </c>
      <c r="F10" s="646" t="str">
        <f>'Salary Detail (6)'!N10</f>
        <v>N/A</v>
      </c>
      <c r="G10" s="647" t="str">
        <f>'Salary Detail (6)'!O10</f>
        <v>N/A</v>
      </c>
      <c r="H10" s="648" t="str">
        <f>'Salary Detail (6)'!P10</f>
        <v>N/A</v>
      </c>
      <c r="I10" s="649" t="str">
        <f>'Salary Detail (6)'!U10</f>
        <v>N/A</v>
      </c>
      <c r="J10" s="650" t="str">
        <f>'Salary Detail (6)'!V10</f>
        <v>N/A</v>
      </c>
      <c r="K10" s="651" t="str">
        <f>'Salary Detail (6)'!W10</f>
        <v>N/A</v>
      </c>
      <c r="L10" s="652" t="str">
        <f>'Salary Detail (6)'!AB10</f>
        <v>N/A</v>
      </c>
      <c r="M10" s="653" t="str">
        <f>'Salary Detail (6)'!AC10</f>
        <v>N/A</v>
      </c>
      <c r="N10" s="654" t="str">
        <f>'Salary Detail (6)'!AD10</f>
        <v>N/A</v>
      </c>
      <c r="O10" s="655" t="str">
        <f>'Salary Detail (6)'!AI10</f>
        <v>N/A</v>
      </c>
      <c r="P10" s="656" t="str">
        <f>'Salary Detail (6)'!AJ10</f>
        <v>N/A</v>
      </c>
      <c r="Q10" s="657" t="str">
        <f>'Salary Detail (6)'!AK10</f>
        <v>N/A</v>
      </c>
      <c r="R10" s="658" t="str">
        <f>'Salary Detail (6)'!AP10</f>
        <v>N/A</v>
      </c>
      <c r="S10" s="659" t="str">
        <f>'Salary Detail (6)'!AQ10</f>
        <v>N/A</v>
      </c>
      <c r="T10" s="660" t="str">
        <f>'Salary Detail (6)'!AR10</f>
        <v>N/A</v>
      </c>
      <c r="U10" s="661" t="str">
        <f>'Salary Detail (6)'!AW10</f>
        <v>N/A</v>
      </c>
      <c r="V10" s="662" t="str">
        <f>'Salary Detail (6)'!AX10</f>
        <v>N/A</v>
      </c>
      <c r="W10" s="663" t="str">
        <f>'Salary Detail (6)'!AY10</f>
        <v>N/A</v>
      </c>
      <c r="X10" s="664" t="str">
        <f>'Salary Detail (6)'!BD10</f>
        <v>N/A</v>
      </c>
      <c r="Y10" s="665" t="str">
        <f>'Salary Detail (6)'!BE10</f>
        <v>N/A</v>
      </c>
      <c r="Z10" s="666" t="str">
        <f>'Salary Detail (6)'!BF10</f>
        <v>N/A</v>
      </c>
      <c r="AA10" s="667" t="str">
        <f>'Salary Detail (6)'!BK10</f>
        <v>N/A</v>
      </c>
      <c r="AB10" s="668" t="str">
        <f>'Salary Detail (6)'!BL10</f>
        <v>N/A</v>
      </c>
      <c r="AC10" s="669" t="str">
        <f>'Salary Detail (6)'!BM10</f>
        <v>N/A</v>
      </c>
      <c r="AD10" s="670" t="str">
        <f>'Salary Detail (6)'!BR10</f>
        <v>N/A</v>
      </c>
      <c r="AE10" s="671" t="str">
        <f>'Salary Detail (6)'!BS10</f>
        <v>N/A</v>
      </c>
      <c r="AF10" s="672" t="str">
        <f>'Salary Detail (6)'!BT10</f>
        <v>N/A</v>
      </c>
      <c r="AG10" s="798" t="str">
        <f>'Salary Detail (6)'!BU10</f>
        <v>2/1/2024 - 1/31/2025</v>
      </c>
      <c r="AH10" s="799" t="str">
        <f>'Salary Detail (6)'!BV10</f>
        <v>2/1/2024 - 1/31/2025</v>
      </c>
      <c r="AI10" s="800" t="str">
        <f>'Salary Detail (6)'!BW10</f>
        <v>2/1/2024 - 1/31/2025</v>
      </c>
    </row>
    <row r="11" spans="1:35" ht="19.5" customHeight="1">
      <c r="C11" s="673" t="str">
        <f>'Salary Detail (6)'!G11</f>
        <v>12 Months</v>
      </c>
      <c r="D11" s="691" t="str">
        <f>'Salary Detail (6)'!H11</f>
        <v>12 Months</v>
      </c>
      <c r="E11" s="692" t="str">
        <f>'Salary Detail (6)'!I11</f>
        <v>12 Months</v>
      </c>
      <c r="F11" s="676" t="str">
        <f>'Salary Detail (6)'!N11</f>
        <v>12 Months</v>
      </c>
      <c r="G11" s="693" t="str">
        <f>'Salary Detail (6)'!O11</f>
        <v>12 Months</v>
      </c>
      <c r="H11" s="678" t="str">
        <f>'Salary Detail (6)'!P11</f>
        <v>12 Months</v>
      </c>
      <c r="I11" s="694" t="str">
        <f>'Salary Detail (6)'!U11</f>
        <v>12 Months</v>
      </c>
      <c r="J11" s="695" t="str">
        <f>'Salary Detail (6)'!V11</f>
        <v>12 Months</v>
      </c>
      <c r="K11" s="696" t="str">
        <f>'Salary Detail (6)'!W11</f>
        <v>12 Months</v>
      </c>
      <c r="L11" s="31" t="str">
        <f>'Salary Detail (6)'!AB11</f>
        <v>12 Months</v>
      </c>
      <c r="M11" s="697" t="str">
        <f>'Salary Detail (6)'!AC11</f>
        <v>12 Months</v>
      </c>
      <c r="N11" s="33" t="str">
        <f>'Salary Detail (6)'!AD11</f>
        <v>12 Months</v>
      </c>
      <c r="O11" s="34" t="str">
        <f>'Salary Detail (6)'!AI11</f>
        <v>12 Months</v>
      </c>
      <c r="P11" s="698" t="str">
        <f>'Salary Detail (6)'!AJ11</f>
        <v>12 Months</v>
      </c>
      <c r="Q11" s="36" t="str">
        <f>'Salary Detail (6)'!AK11</f>
        <v>12 Months</v>
      </c>
      <c r="R11" s="37" t="str">
        <f>'Salary Detail (6)'!AP11</f>
        <v>12 Months</v>
      </c>
      <c r="S11" s="699" t="str">
        <f>'Salary Detail (6)'!AQ11</f>
        <v>12 Months</v>
      </c>
      <c r="T11" s="39" t="str">
        <f>'Salary Detail (6)'!AR11</f>
        <v>12 Months</v>
      </c>
      <c r="U11" s="40" t="str">
        <f>'Salary Detail (6)'!AW11</f>
        <v>12 Months</v>
      </c>
      <c r="V11" s="700" t="str">
        <f>'Salary Detail (6)'!AX11</f>
        <v>12 Months</v>
      </c>
      <c r="W11" s="42" t="str">
        <f>'Salary Detail (6)'!AY11</f>
        <v>12 Months</v>
      </c>
      <c r="X11" s="43" t="str">
        <f>'Salary Detail (6)'!BD11</f>
        <v>12 Months</v>
      </c>
      <c r="Y11" s="701" t="str">
        <f>'Salary Detail (6)'!BE11</f>
        <v>12 Months</v>
      </c>
      <c r="Z11" s="45" t="str">
        <f>'Salary Detail (6)'!BF11</f>
        <v>12 Months</v>
      </c>
      <c r="AA11" s="46" t="str">
        <f>'Salary Detail (6)'!BK11</f>
        <v>12 Months</v>
      </c>
      <c r="AB11" s="702" t="str">
        <f>'Salary Detail (6)'!BL11</f>
        <v>12 Months</v>
      </c>
      <c r="AC11" s="48" t="str">
        <f>'Salary Detail (6)'!BM11</f>
        <v>12 Months</v>
      </c>
      <c r="AD11" s="49" t="str">
        <f>'Salary Detail (6)'!BR11</f>
        <v>12 Months</v>
      </c>
      <c r="AE11" s="703" t="str">
        <f>'Salary Detail (6)'!BS11</f>
        <v>12 Months</v>
      </c>
      <c r="AF11" s="51" t="str">
        <f>'Salary Detail (6)'!BT11</f>
        <v>12 Months</v>
      </c>
      <c r="AG11" s="1359" t="str">
        <f>'Salary Detail (6)'!BU11</f>
        <v/>
      </c>
      <c r="AH11" s="1361" t="str">
        <f>'Salary Detail (6)'!BV11</f>
        <v xml:space="preserve"> </v>
      </c>
      <c r="AI11" s="1363" t="str">
        <f>'Salary Detail (6)'!BW11</f>
        <v>New</v>
      </c>
    </row>
    <row r="12" spans="1:35" ht="19.5" customHeight="1">
      <c r="C12" s="673" t="str">
        <f>'Salary Detail (6)'!G12</f>
        <v/>
      </c>
      <c r="D12" s="674" t="str">
        <f>'Salary Detail (6)'!H12</f>
        <v xml:space="preserve"> </v>
      </c>
      <c r="E12" s="675" t="str">
        <f>'Salary Detail (6)'!I12</f>
        <v>New</v>
      </c>
      <c r="F12" s="676" t="str">
        <f>'Salary Detail (6)'!N12</f>
        <v/>
      </c>
      <c r="G12" s="677" t="str">
        <f>'Salary Detail (6)'!O12</f>
        <v xml:space="preserve"> </v>
      </c>
      <c r="H12" s="678" t="str">
        <f>'Salary Detail (6)'!P12</f>
        <v>New</v>
      </c>
      <c r="I12" s="679" t="str">
        <f>'Salary Detail (6)'!U12</f>
        <v/>
      </c>
      <c r="J12" s="680" t="str">
        <f>'Salary Detail (6)'!V12</f>
        <v xml:space="preserve"> </v>
      </c>
      <c r="K12" s="681" t="str">
        <f>'Salary Detail (6)'!W12</f>
        <v>New</v>
      </c>
      <c r="L12" s="31" t="str">
        <f>'Salary Detail (6)'!AB12</f>
        <v/>
      </c>
      <c r="M12" s="32" t="str">
        <f>'Salary Detail (6)'!AC12</f>
        <v xml:space="preserve"> </v>
      </c>
      <c r="N12" s="33" t="str">
        <f>'Salary Detail (6)'!AD12</f>
        <v>New</v>
      </c>
      <c r="O12" s="34" t="str">
        <f>'Salary Detail (6)'!AI12</f>
        <v/>
      </c>
      <c r="P12" s="35" t="str">
        <f>'Salary Detail (6)'!AJ12</f>
        <v xml:space="preserve"> </v>
      </c>
      <c r="Q12" s="36" t="str">
        <f>'Salary Detail (6)'!AK12</f>
        <v>New</v>
      </c>
      <c r="R12" s="37" t="str">
        <f>'Salary Detail (6)'!AP12</f>
        <v/>
      </c>
      <c r="S12" s="38" t="str">
        <f>'Salary Detail (6)'!AQ12</f>
        <v xml:space="preserve"> </v>
      </c>
      <c r="T12" s="39" t="str">
        <f>'Salary Detail (6)'!AR12</f>
        <v>New</v>
      </c>
      <c r="U12" s="40" t="str">
        <f>'Salary Detail (6)'!AW12</f>
        <v/>
      </c>
      <c r="V12" s="41" t="str">
        <f>'Salary Detail (6)'!AX12</f>
        <v xml:space="preserve"> </v>
      </c>
      <c r="W12" s="42" t="str">
        <f>'Salary Detail (6)'!AY12</f>
        <v>New</v>
      </c>
      <c r="X12" s="43" t="str">
        <f>'Salary Detail (6)'!BD12</f>
        <v/>
      </c>
      <c r="Y12" s="44" t="str">
        <f>'Salary Detail (6)'!BE12</f>
        <v xml:space="preserve"> </v>
      </c>
      <c r="Z12" s="45" t="str">
        <f>'Salary Detail (6)'!BF12</f>
        <v>New</v>
      </c>
      <c r="AA12" s="46" t="str">
        <f>'Salary Detail (6)'!BK12</f>
        <v/>
      </c>
      <c r="AB12" s="47" t="str">
        <f>'Salary Detail (6)'!BL12</f>
        <v xml:space="preserve"> </v>
      </c>
      <c r="AC12" s="48" t="str">
        <f>'Salary Detail (6)'!BM12</f>
        <v>New</v>
      </c>
      <c r="AD12" s="49" t="str">
        <f>'Salary Detail (6)'!BR12</f>
        <v/>
      </c>
      <c r="AE12" s="50" t="str">
        <f>'Salary Detail (6)'!BS12</f>
        <v xml:space="preserve"> </v>
      </c>
      <c r="AF12" s="51" t="str">
        <f>'Salary Detail (6)'!BT12</f>
        <v>New</v>
      </c>
      <c r="AG12" s="1360"/>
      <c r="AH12" s="1362"/>
      <c r="AI12" s="1364"/>
    </row>
    <row r="13" spans="1:35" ht="30.75" customHeight="1">
      <c r="A13" s="739" t="s">
        <v>348</v>
      </c>
      <c r="B13" s="740"/>
      <c r="C13" s="22" t="s">
        <v>349</v>
      </c>
      <c r="D13" s="23" t="s">
        <v>340</v>
      </c>
      <c r="E13" s="24" t="s">
        <v>349</v>
      </c>
      <c r="F13" s="25" t="s">
        <v>349</v>
      </c>
      <c r="G13" s="26" t="s">
        <v>340</v>
      </c>
      <c r="H13" s="27" t="s">
        <v>349</v>
      </c>
      <c r="I13" s="28" t="s">
        <v>349</v>
      </c>
      <c r="J13" s="30" t="s">
        <v>340</v>
      </c>
      <c r="K13" s="29" t="s">
        <v>349</v>
      </c>
      <c r="L13" s="31" t="s">
        <v>349</v>
      </c>
      <c r="M13" s="32" t="s">
        <v>340</v>
      </c>
      <c r="N13" s="33" t="s">
        <v>349</v>
      </c>
      <c r="O13" s="34" t="s">
        <v>349</v>
      </c>
      <c r="P13" s="35" t="s">
        <v>340</v>
      </c>
      <c r="Q13" s="36" t="s">
        <v>349</v>
      </c>
      <c r="R13" s="37" t="s">
        <v>349</v>
      </c>
      <c r="S13" s="38" t="s">
        <v>340</v>
      </c>
      <c r="T13" s="39" t="s">
        <v>349</v>
      </c>
      <c r="U13" s="40" t="s">
        <v>349</v>
      </c>
      <c r="V13" s="41" t="s">
        <v>340</v>
      </c>
      <c r="W13" s="42" t="s">
        <v>349</v>
      </c>
      <c r="X13" s="43" t="s">
        <v>349</v>
      </c>
      <c r="Y13" s="44" t="s">
        <v>340</v>
      </c>
      <c r="Z13" s="45" t="s">
        <v>349</v>
      </c>
      <c r="AA13" s="46" t="s">
        <v>349</v>
      </c>
      <c r="AB13" s="47" t="s">
        <v>340</v>
      </c>
      <c r="AC13" s="48" t="s">
        <v>349</v>
      </c>
      <c r="AD13" s="49" t="s">
        <v>349</v>
      </c>
      <c r="AE13" s="50" t="s">
        <v>340</v>
      </c>
      <c r="AF13" s="51" t="s">
        <v>349</v>
      </c>
      <c r="AG13" s="801" t="s">
        <v>349</v>
      </c>
      <c r="AH13" s="803" t="s">
        <v>340</v>
      </c>
      <c r="AI13" s="802" t="s">
        <v>349</v>
      </c>
    </row>
    <row r="14" spans="1:35" s="413" customFormat="1" ht="17.25" customHeight="1">
      <c r="A14" s="1324" t="s">
        <v>350</v>
      </c>
      <c r="B14" s="1325"/>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24" t="s">
        <v>351</v>
      </c>
      <c r="B15" s="1325"/>
      <c r="C15" s="427"/>
      <c r="D15" s="424">
        <f t="shared" ref="D15:D66" si="0">E15-C15</f>
        <v>0</v>
      </c>
      <c r="E15" s="428"/>
      <c r="F15" s="414"/>
      <c r="G15" s="424">
        <f t="shared" ref="G15:G66" si="1">H15-F15</f>
        <v>0</v>
      </c>
      <c r="H15" s="415"/>
      <c r="I15" s="414"/>
      <c r="J15" s="424">
        <f t="shared" ref="J15:J66" si="2">K15-I15</f>
        <v>0</v>
      </c>
      <c r="K15" s="415"/>
      <c r="L15" s="414"/>
      <c r="M15" s="424">
        <f t="shared" ref="M15:M66" si="3">N15-L15</f>
        <v>0</v>
      </c>
      <c r="N15" s="415"/>
      <c r="O15" s="414"/>
      <c r="P15" s="424">
        <f t="shared" ref="P15:P66" si="4">Q15-O15</f>
        <v>0</v>
      </c>
      <c r="Q15" s="415"/>
      <c r="R15" s="414"/>
      <c r="S15" s="424">
        <f t="shared" ref="S15:S66" si="5">T15-R15</f>
        <v>0</v>
      </c>
      <c r="T15" s="415"/>
      <c r="U15" s="414"/>
      <c r="V15" s="424">
        <f t="shared" ref="V15:V66" si="6">W15-U15</f>
        <v>0</v>
      </c>
      <c r="W15" s="415"/>
      <c r="X15" s="414"/>
      <c r="Y15" s="424">
        <f t="shared" ref="Y15:Y66" si="7">Z15-X15</f>
        <v>0</v>
      </c>
      <c r="Z15" s="415"/>
      <c r="AA15" s="414"/>
      <c r="AB15" s="424">
        <f t="shared" ref="AB15:AB66" si="8">AC15-AA15</f>
        <v>0</v>
      </c>
      <c r="AC15" s="415"/>
      <c r="AD15" s="414"/>
      <c r="AE15" s="424">
        <f t="shared" ref="AE15:AE66" si="9">AF15-AD15</f>
        <v>0</v>
      </c>
      <c r="AF15" s="415"/>
      <c r="AG15" s="431">
        <f t="shared" ref="AG15:AI30" si="10">SUM(C15,F15,I15,L15,O15,R15,U15,X15,AA15,AD15)</f>
        <v>0</v>
      </c>
      <c r="AH15" s="432">
        <f t="shared" si="10"/>
        <v>0</v>
      </c>
      <c r="AI15" s="682">
        <f t="shared" si="10"/>
        <v>0</v>
      </c>
    </row>
    <row r="16" spans="1:35" s="413" customFormat="1" ht="17.25" customHeight="1">
      <c r="A16" s="1324" t="s">
        <v>352</v>
      </c>
      <c r="B16" s="1325"/>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24" t="s">
        <v>353</v>
      </c>
      <c r="B17" s="1325"/>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24" t="s">
        <v>354</v>
      </c>
      <c r="B18" s="1325"/>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24" t="s">
        <v>355</v>
      </c>
      <c r="B19" s="1325"/>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24" t="s">
        <v>356</v>
      </c>
      <c r="B20" s="1325"/>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24" t="s">
        <v>357</v>
      </c>
      <c r="B21" s="1325"/>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24" t="s">
        <v>358</v>
      </c>
      <c r="B22" s="1325"/>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65"/>
      <c r="B23" s="1366"/>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65"/>
      <c r="B24" s="1366"/>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A25" s="1365"/>
      <c r="B25" s="1366"/>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65"/>
      <c r="B26" s="1366"/>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65"/>
      <c r="B27" s="1366"/>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65"/>
      <c r="B28" s="1366"/>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3" si="11">SUM(C28,F28,I28,L28,O28,R28,U28,X28,AA28,AD28)</f>
        <v>0</v>
      </c>
      <c r="AH28" s="432">
        <f t="shared" si="11"/>
        <v>0</v>
      </c>
      <c r="AI28" s="682">
        <f t="shared" si="10"/>
        <v>0</v>
      </c>
      <c r="AJ28"/>
      <c r="AK28"/>
      <c r="AL28"/>
    </row>
    <row r="29" spans="1:38" s="413" customFormat="1" ht="17.25" customHeight="1">
      <c r="A29" s="1365"/>
      <c r="B29" s="1366"/>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65"/>
      <c r="B30" s="1366"/>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65"/>
      <c r="B31" s="1366"/>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65"/>
      <c r="B32" s="1366"/>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65"/>
      <c r="B33" s="1366"/>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65"/>
      <c r="B34" s="1366"/>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65"/>
      <c r="B35" s="1366"/>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65"/>
      <c r="B36" s="1366"/>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65"/>
      <c r="B37" s="1366"/>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65"/>
      <c r="B38" s="1366"/>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65"/>
      <c r="B39" s="1366"/>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65"/>
      <c r="B40" s="1366"/>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65"/>
      <c r="B41" s="1366"/>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65"/>
      <c r="B42" s="1366"/>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65"/>
      <c r="B43" s="1366"/>
      <c r="C43" s="414"/>
      <c r="D43" s="424">
        <f t="shared" si="0"/>
        <v>0</v>
      </c>
      <c r="E43" s="415"/>
      <c r="F43" s="414"/>
      <c r="G43" s="424">
        <f t="shared" si="1"/>
        <v>0</v>
      </c>
      <c r="H43" s="428"/>
      <c r="I43" s="414"/>
      <c r="J43" s="424">
        <f t="shared" si="2"/>
        <v>0</v>
      </c>
      <c r="K43" s="428"/>
      <c r="L43" s="414"/>
      <c r="M43" s="424">
        <f t="shared" si="3"/>
        <v>0</v>
      </c>
      <c r="N43" s="428"/>
      <c r="O43" s="414"/>
      <c r="P43" s="424">
        <f t="shared" si="4"/>
        <v>0</v>
      </c>
      <c r="Q43" s="428"/>
      <c r="R43" s="414"/>
      <c r="S43" s="424">
        <f t="shared" si="5"/>
        <v>0</v>
      </c>
      <c r="T43" s="428"/>
      <c r="U43" s="414"/>
      <c r="V43" s="424">
        <f t="shared" si="6"/>
        <v>0</v>
      </c>
      <c r="W43" s="428"/>
      <c r="X43" s="414"/>
      <c r="Y43" s="424">
        <f t="shared" si="7"/>
        <v>0</v>
      </c>
      <c r="Z43" s="428"/>
      <c r="AA43" s="414"/>
      <c r="AB43" s="424">
        <f t="shared" si="8"/>
        <v>0</v>
      </c>
      <c r="AC43" s="428"/>
      <c r="AD43" s="414"/>
      <c r="AE43" s="424">
        <f t="shared" si="9"/>
        <v>0</v>
      </c>
      <c r="AF43" s="428"/>
      <c r="AG43" s="431">
        <f t="shared" si="11"/>
        <v>0</v>
      </c>
      <c r="AH43" s="432">
        <f t="shared" si="11"/>
        <v>0</v>
      </c>
      <c r="AI43" s="682">
        <f t="shared" si="11"/>
        <v>0</v>
      </c>
      <c r="AJ43"/>
      <c r="AK43"/>
      <c r="AL43"/>
    </row>
    <row r="44" spans="1:38" s="413" customFormat="1" ht="17.25" customHeight="1">
      <c r="A44" s="1365"/>
      <c r="B44" s="1366"/>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65"/>
      <c r="B45" s="1366"/>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65"/>
      <c r="B46" s="1366"/>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65"/>
      <c r="B47" s="1366"/>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65"/>
      <c r="B48" s="1366"/>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65"/>
      <c r="B49" s="1366"/>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65"/>
      <c r="B50" s="1366"/>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1"/>
        <v>0</v>
      </c>
      <c r="AH50" s="432">
        <f t="shared" si="11"/>
        <v>0</v>
      </c>
      <c r="AI50" s="682">
        <f t="shared" si="11"/>
        <v>0</v>
      </c>
      <c r="AJ50"/>
      <c r="AK50"/>
      <c r="AL50"/>
    </row>
    <row r="51" spans="1:38" s="413" customFormat="1" ht="17.25" customHeight="1">
      <c r="A51" s="1365"/>
      <c r="B51" s="1366"/>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65"/>
      <c r="B52" s="1366"/>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65"/>
      <c r="B53" s="1366"/>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65"/>
      <c r="B54" s="1366"/>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65"/>
      <c r="B55" s="1366"/>
      <c r="C55" s="414"/>
      <c r="D55" s="424">
        <f t="shared" si="0"/>
        <v>0</v>
      </c>
      <c r="E55" s="415"/>
      <c r="F55" s="414"/>
      <c r="G55" s="424">
        <f t="shared" si="1"/>
        <v>0</v>
      </c>
      <c r="H55" s="415"/>
      <c r="I55" s="414"/>
      <c r="J55" s="424">
        <f t="shared" si="2"/>
        <v>0</v>
      </c>
      <c r="K55" s="415"/>
      <c r="L55" s="414"/>
      <c r="M55" s="424">
        <f t="shared" si="3"/>
        <v>0</v>
      </c>
      <c r="N55" s="415"/>
      <c r="O55" s="414"/>
      <c r="P55" s="424">
        <f t="shared" si="4"/>
        <v>0</v>
      </c>
      <c r="Q55" s="415"/>
      <c r="R55" s="414"/>
      <c r="S55" s="424">
        <f t="shared" si="5"/>
        <v>0</v>
      </c>
      <c r="T55" s="415"/>
      <c r="U55" s="414"/>
      <c r="V55" s="424">
        <f t="shared" si="6"/>
        <v>0</v>
      </c>
      <c r="W55" s="415"/>
      <c r="X55" s="414"/>
      <c r="Y55" s="424">
        <f t="shared" si="7"/>
        <v>0</v>
      </c>
      <c r="Z55" s="415"/>
      <c r="AA55" s="414"/>
      <c r="AB55" s="424">
        <f t="shared" si="8"/>
        <v>0</v>
      </c>
      <c r="AC55" s="415"/>
      <c r="AD55" s="414"/>
      <c r="AE55" s="424">
        <f t="shared" si="9"/>
        <v>0</v>
      </c>
      <c r="AF55" s="415"/>
      <c r="AG55" s="431">
        <f t="shared" si="11"/>
        <v>0</v>
      </c>
      <c r="AH55" s="432">
        <f t="shared" si="11"/>
        <v>0</v>
      </c>
      <c r="AI55" s="682">
        <f t="shared" si="11"/>
        <v>0</v>
      </c>
    </row>
    <row r="56" spans="1:38" s="413" customFormat="1" ht="17.25" customHeight="1">
      <c r="A56" s="1373" t="s">
        <v>359</v>
      </c>
      <c r="B56" s="1374"/>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65"/>
      <c r="B57" s="1366"/>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65"/>
      <c r="B58" s="1366"/>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65"/>
      <c r="B59" s="1366"/>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65"/>
      <c r="B60" s="1366"/>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65"/>
      <c r="B61" s="1366"/>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1"/>
        <v>0</v>
      </c>
      <c r="AH61" s="432">
        <f t="shared" si="11"/>
        <v>0</v>
      </c>
      <c r="AI61" s="682">
        <f t="shared" si="11"/>
        <v>0</v>
      </c>
    </row>
    <row r="62" spans="1:38" s="413" customFormat="1" ht="17.25" customHeight="1">
      <c r="A62" s="1365"/>
      <c r="B62" s="1366"/>
      <c r="C62" s="414"/>
      <c r="D62" s="424">
        <f t="shared" si="0"/>
        <v>0</v>
      </c>
      <c r="E62" s="415"/>
      <c r="F62" s="427"/>
      <c r="G62" s="424">
        <f t="shared" si="1"/>
        <v>0</v>
      </c>
      <c r="H62" s="428"/>
      <c r="I62" s="427"/>
      <c r="J62" s="424">
        <f t="shared" si="2"/>
        <v>0</v>
      </c>
      <c r="K62" s="428"/>
      <c r="L62" s="427"/>
      <c r="M62" s="424">
        <f t="shared" si="3"/>
        <v>0</v>
      </c>
      <c r="N62" s="428"/>
      <c r="O62" s="427"/>
      <c r="P62" s="424">
        <f t="shared" si="4"/>
        <v>0</v>
      </c>
      <c r="Q62" s="428"/>
      <c r="R62" s="427"/>
      <c r="S62" s="424">
        <f t="shared" si="5"/>
        <v>0</v>
      </c>
      <c r="T62" s="428"/>
      <c r="U62" s="427"/>
      <c r="V62" s="424">
        <f t="shared" si="6"/>
        <v>0</v>
      </c>
      <c r="W62" s="428"/>
      <c r="X62" s="427"/>
      <c r="Y62" s="424">
        <f t="shared" si="7"/>
        <v>0</v>
      </c>
      <c r="Z62" s="428"/>
      <c r="AA62" s="427"/>
      <c r="AB62" s="424">
        <f t="shared" si="8"/>
        <v>0</v>
      </c>
      <c r="AC62" s="428"/>
      <c r="AD62" s="427"/>
      <c r="AE62" s="424">
        <f t="shared" si="9"/>
        <v>0</v>
      </c>
      <c r="AF62" s="428"/>
      <c r="AG62" s="431">
        <f t="shared" si="11"/>
        <v>0</v>
      </c>
      <c r="AH62" s="432">
        <f t="shared" si="11"/>
        <v>0</v>
      </c>
      <c r="AI62" s="682">
        <f t="shared" si="11"/>
        <v>0</v>
      </c>
      <c r="AJ62"/>
      <c r="AK62"/>
      <c r="AL62"/>
    </row>
    <row r="63" spans="1:38" s="413" customFormat="1" ht="17.25" customHeight="1">
      <c r="A63" s="1365"/>
      <c r="B63" s="1366"/>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65"/>
      <c r="B64" s="1366"/>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ref="AG64:AI66" si="12">SUM(C64,F64,I64,L64,O64,R64,U64,X64,AA64,AD64)</f>
        <v>0</v>
      </c>
      <c r="AH64" s="432">
        <f t="shared" si="12"/>
        <v>0</v>
      </c>
      <c r="AI64" s="682">
        <f t="shared" si="12"/>
        <v>0</v>
      </c>
    </row>
    <row r="65" spans="1:37" s="413" customFormat="1" ht="17.25" customHeight="1">
      <c r="A65" s="1365"/>
      <c r="B65" s="1366"/>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si="12"/>
        <v>0</v>
      </c>
      <c r="AH65" s="432">
        <f t="shared" si="12"/>
        <v>0</v>
      </c>
      <c r="AI65" s="682">
        <f t="shared" si="12"/>
        <v>0</v>
      </c>
    </row>
    <row r="66" spans="1:37" s="413" customFormat="1" ht="17.25" customHeight="1">
      <c r="A66" s="1365"/>
      <c r="B66" s="1366"/>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si="12"/>
        <v>0</v>
      </c>
      <c r="AH66" s="432">
        <f t="shared" si="12"/>
        <v>0</v>
      </c>
      <c r="AI66" s="682">
        <f t="shared" si="12"/>
        <v>0</v>
      </c>
    </row>
    <row r="67" spans="1:37" s="413" customFormat="1" ht="15" customHeight="1">
      <c r="A67" s="1365"/>
      <c r="B67" s="1366"/>
      <c r="C67" s="417"/>
      <c r="D67" s="424"/>
      <c r="E67" s="418"/>
      <c r="F67" s="417"/>
      <c r="G67" s="424"/>
      <c r="H67" s="418"/>
      <c r="I67" s="417"/>
      <c r="J67" s="424"/>
      <c r="K67" s="418"/>
      <c r="L67" s="417"/>
      <c r="M67" s="424"/>
      <c r="N67" s="418"/>
      <c r="O67" s="417"/>
      <c r="P67" s="424"/>
      <c r="Q67" s="418"/>
      <c r="R67" s="417"/>
      <c r="S67" s="424"/>
      <c r="T67" s="418"/>
      <c r="U67" s="417"/>
      <c r="V67" s="424"/>
      <c r="W67" s="418"/>
      <c r="X67" s="417"/>
      <c r="Y67" s="424"/>
      <c r="Z67" s="418"/>
      <c r="AA67" s="417"/>
      <c r="AB67" s="424"/>
      <c r="AC67" s="418"/>
      <c r="AD67" s="417"/>
      <c r="AE67" s="424"/>
      <c r="AF67" s="418"/>
      <c r="AG67" s="434"/>
      <c r="AH67" s="827"/>
      <c r="AI67" s="436"/>
    </row>
    <row r="68" spans="1:37" ht="17.25" customHeight="1">
      <c r="A68" s="1371" t="s">
        <v>360</v>
      </c>
      <c r="B68" s="1372"/>
      <c r="C68" s="427">
        <f t="shared" ref="C68:AF68" si="13">ROUND(SUM(C14:C67),0)</f>
        <v>0</v>
      </c>
      <c r="D68" s="426">
        <f t="shared" si="13"/>
        <v>0</v>
      </c>
      <c r="E68" s="428">
        <f t="shared" si="13"/>
        <v>0</v>
      </c>
      <c r="F68" s="427">
        <f t="shared" si="13"/>
        <v>0</v>
      </c>
      <c r="G68" s="426">
        <f t="shared" si="13"/>
        <v>0</v>
      </c>
      <c r="H68" s="428">
        <f t="shared" si="13"/>
        <v>0</v>
      </c>
      <c r="I68" s="427">
        <f t="shared" si="13"/>
        <v>0</v>
      </c>
      <c r="J68" s="426">
        <f t="shared" si="13"/>
        <v>0</v>
      </c>
      <c r="K68" s="428">
        <f t="shared" si="13"/>
        <v>0</v>
      </c>
      <c r="L68" s="427">
        <f t="shared" si="13"/>
        <v>0</v>
      </c>
      <c r="M68" s="426">
        <f t="shared" si="13"/>
        <v>0</v>
      </c>
      <c r="N68" s="428">
        <f t="shared" si="13"/>
        <v>0</v>
      </c>
      <c r="O68" s="427">
        <f t="shared" si="13"/>
        <v>0</v>
      </c>
      <c r="P68" s="426">
        <f t="shared" si="13"/>
        <v>0</v>
      </c>
      <c r="Q68" s="428">
        <f t="shared" si="13"/>
        <v>0</v>
      </c>
      <c r="R68" s="427">
        <f t="shared" si="13"/>
        <v>0</v>
      </c>
      <c r="S68" s="426">
        <f t="shared" si="13"/>
        <v>0</v>
      </c>
      <c r="T68" s="428">
        <f t="shared" si="13"/>
        <v>0</v>
      </c>
      <c r="U68" s="427">
        <f t="shared" si="13"/>
        <v>0</v>
      </c>
      <c r="V68" s="426">
        <f t="shared" si="13"/>
        <v>0</v>
      </c>
      <c r="W68" s="428">
        <f t="shared" si="13"/>
        <v>0</v>
      </c>
      <c r="X68" s="427">
        <f t="shared" si="13"/>
        <v>0</v>
      </c>
      <c r="Y68" s="426">
        <f t="shared" si="13"/>
        <v>0</v>
      </c>
      <c r="Z68" s="428">
        <f t="shared" si="13"/>
        <v>0</v>
      </c>
      <c r="AA68" s="427">
        <f t="shared" si="13"/>
        <v>0</v>
      </c>
      <c r="AB68" s="426">
        <f t="shared" si="13"/>
        <v>0</v>
      </c>
      <c r="AC68" s="428">
        <f t="shared" si="13"/>
        <v>0</v>
      </c>
      <c r="AD68" s="427">
        <f t="shared" si="13"/>
        <v>0</v>
      </c>
      <c r="AE68" s="426">
        <f t="shared" si="13"/>
        <v>0</v>
      </c>
      <c r="AF68" s="428">
        <f t="shared" si="13"/>
        <v>0</v>
      </c>
      <c r="AG68" s="429">
        <f t="shared" ref="AG68:AI68" si="14">SUM(AG14:AG66)</f>
        <v>0</v>
      </c>
      <c r="AH68" s="430">
        <f t="shared" si="14"/>
        <v>0</v>
      </c>
      <c r="AI68" s="428">
        <f t="shared" si="14"/>
        <v>0</v>
      </c>
    </row>
    <row r="69" spans="1:37" s="413" customFormat="1" ht="17.25" customHeight="1">
      <c r="A69" s="1369"/>
      <c r="B69" s="1370"/>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67" t="s">
        <v>361</v>
      </c>
      <c r="B70" s="1368"/>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65"/>
      <c r="B71" s="1366"/>
      <c r="C71" s="414"/>
      <c r="D71" s="424">
        <f t="shared" ref="D71:D91" si="15">E71-C71</f>
        <v>0</v>
      </c>
      <c r="E71" s="415"/>
      <c r="F71" s="414"/>
      <c r="G71" s="424">
        <f t="shared" ref="G71:G91" si="16">H71-F71</f>
        <v>0</v>
      </c>
      <c r="H71" s="415"/>
      <c r="I71" s="414"/>
      <c r="J71" s="424">
        <f t="shared" ref="J71:J90" si="17">K71-I71</f>
        <v>0</v>
      </c>
      <c r="K71" s="415"/>
      <c r="L71" s="414"/>
      <c r="M71" s="424">
        <f t="shared" ref="M71:M91" si="18">N71-L71</f>
        <v>0</v>
      </c>
      <c r="N71" s="415"/>
      <c r="O71" s="414"/>
      <c r="P71" s="424">
        <f t="shared" ref="P71:P91" si="19">Q71-O71</f>
        <v>0</v>
      </c>
      <c r="Q71" s="415"/>
      <c r="R71" s="414"/>
      <c r="S71" s="424">
        <f t="shared" ref="S71:S91" si="20">T71-R71</f>
        <v>0</v>
      </c>
      <c r="T71" s="415"/>
      <c r="U71" s="414"/>
      <c r="V71" s="424">
        <f t="shared" ref="V71:V91" si="21">W71-U71</f>
        <v>0</v>
      </c>
      <c r="W71" s="415"/>
      <c r="X71" s="414"/>
      <c r="Y71" s="424">
        <f t="shared" ref="Y71:Y91" si="22">Z71-X71</f>
        <v>0</v>
      </c>
      <c r="Z71" s="415"/>
      <c r="AA71" s="414"/>
      <c r="AB71" s="424">
        <f t="shared" ref="AB71:AB91" si="23">AC71-AA71</f>
        <v>0</v>
      </c>
      <c r="AC71" s="415"/>
      <c r="AD71" s="414"/>
      <c r="AE71" s="424">
        <f t="shared" ref="AE71:AE91" si="24">AF71-AD71</f>
        <v>0</v>
      </c>
      <c r="AF71" s="415"/>
      <c r="AG71" s="431">
        <f t="shared" ref="AG71:AI91" si="25">SUM(C71,F71,I71,L71,O71,R71,U71,X71,AA71,AD71)</f>
        <v>0</v>
      </c>
      <c r="AH71" s="432">
        <f t="shared" si="25"/>
        <v>0</v>
      </c>
      <c r="AI71" s="682">
        <f t="shared" si="25"/>
        <v>0</v>
      </c>
      <c r="AK71" s="541"/>
    </row>
    <row r="72" spans="1:37" s="413" customFormat="1" ht="17.25" customHeight="1">
      <c r="A72" s="1365"/>
      <c r="B72" s="1366"/>
      <c r="C72" s="414"/>
      <c r="D72" s="424">
        <f t="shared" si="15"/>
        <v>0</v>
      </c>
      <c r="E72" s="415"/>
      <c r="F72" s="414"/>
      <c r="G72" s="424">
        <f t="shared" si="16"/>
        <v>0</v>
      </c>
      <c r="H72" s="415"/>
      <c r="I72" s="414"/>
      <c r="J72" s="424">
        <f t="shared" si="17"/>
        <v>0</v>
      </c>
      <c r="K72" s="415"/>
      <c r="L72" s="414"/>
      <c r="M72" s="424">
        <f t="shared" si="18"/>
        <v>0</v>
      </c>
      <c r="N72" s="415"/>
      <c r="O72" s="414"/>
      <c r="P72" s="424">
        <f t="shared" si="19"/>
        <v>0</v>
      </c>
      <c r="Q72" s="415"/>
      <c r="R72" s="414"/>
      <c r="S72" s="424">
        <f t="shared" si="20"/>
        <v>0</v>
      </c>
      <c r="T72" s="415"/>
      <c r="U72" s="414"/>
      <c r="V72" s="424">
        <f t="shared" si="21"/>
        <v>0</v>
      </c>
      <c r="W72" s="415"/>
      <c r="X72" s="414"/>
      <c r="Y72" s="424">
        <f t="shared" si="22"/>
        <v>0</v>
      </c>
      <c r="Z72" s="415"/>
      <c r="AA72" s="414"/>
      <c r="AB72" s="424">
        <f t="shared" si="23"/>
        <v>0</v>
      </c>
      <c r="AC72" s="415"/>
      <c r="AD72" s="414"/>
      <c r="AE72" s="424">
        <f t="shared" si="24"/>
        <v>0</v>
      </c>
      <c r="AF72" s="415"/>
      <c r="AG72" s="431">
        <f t="shared" si="25"/>
        <v>0</v>
      </c>
      <c r="AH72" s="432">
        <f t="shared" si="25"/>
        <v>0</v>
      </c>
      <c r="AI72" s="682">
        <f t="shared" si="25"/>
        <v>0</v>
      </c>
      <c r="AK72" s="541"/>
    </row>
    <row r="73" spans="1:37" s="413" customFormat="1" ht="17.25" customHeight="1">
      <c r="A73" s="1365"/>
      <c r="B73" s="1366"/>
      <c r="C73" s="414"/>
      <c r="D73" s="424">
        <f t="shared" si="15"/>
        <v>0</v>
      </c>
      <c r="E73" s="415"/>
      <c r="F73" s="414"/>
      <c r="G73" s="424">
        <f t="shared" si="16"/>
        <v>0</v>
      </c>
      <c r="H73" s="415"/>
      <c r="I73" s="414"/>
      <c r="J73" s="424">
        <f t="shared" si="17"/>
        <v>0</v>
      </c>
      <c r="K73" s="415"/>
      <c r="L73" s="414"/>
      <c r="M73" s="424">
        <f t="shared" si="18"/>
        <v>0</v>
      </c>
      <c r="N73" s="415"/>
      <c r="O73" s="414"/>
      <c r="P73" s="424">
        <f t="shared" si="19"/>
        <v>0</v>
      </c>
      <c r="Q73" s="415"/>
      <c r="R73" s="414"/>
      <c r="S73" s="424">
        <f t="shared" si="20"/>
        <v>0</v>
      </c>
      <c r="T73" s="415"/>
      <c r="U73" s="414"/>
      <c r="V73" s="424">
        <f t="shared" si="21"/>
        <v>0</v>
      </c>
      <c r="W73" s="415"/>
      <c r="X73" s="414"/>
      <c r="Y73" s="424">
        <f t="shared" si="22"/>
        <v>0</v>
      </c>
      <c r="Z73" s="415"/>
      <c r="AA73" s="414"/>
      <c r="AB73" s="424">
        <f t="shared" si="23"/>
        <v>0</v>
      </c>
      <c r="AC73" s="415"/>
      <c r="AD73" s="414"/>
      <c r="AE73" s="424">
        <f t="shared" si="24"/>
        <v>0</v>
      </c>
      <c r="AF73" s="415"/>
      <c r="AG73" s="431">
        <f t="shared" si="25"/>
        <v>0</v>
      </c>
      <c r="AH73" s="432">
        <f t="shared" si="25"/>
        <v>0</v>
      </c>
      <c r="AI73" s="682">
        <f t="shared" si="25"/>
        <v>0</v>
      </c>
      <c r="AK73" s="541"/>
    </row>
    <row r="74" spans="1:37" s="413" customFormat="1" ht="17.25" customHeight="1">
      <c r="A74" s="1365"/>
      <c r="B74" s="1366"/>
      <c r="C74" s="414"/>
      <c r="D74" s="424">
        <f t="shared" si="15"/>
        <v>0</v>
      </c>
      <c r="E74" s="415"/>
      <c r="F74" s="414"/>
      <c r="G74" s="424">
        <f t="shared" si="16"/>
        <v>0</v>
      </c>
      <c r="H74" s="415"/>
      <c r="I74" s="414"/>
      <c r="J74" s="424">
        <f t="shared" si="17"/>
        <v>0</v>
      </c>
      <c r="K74" s="415"/>
      <c r="L74" s="414"/>
      <c r="M74" s="424">
        <f t="shared" si="18"/>
        <v>0</v>
      </c>
      <c r="N74" s="415"/>
      <c r="O74" s="414"/>
      <c r="P74" s="424">
        <f t="shared" si="19"/>
        <v>0</v>
      </c>
      <c r="Q74" s="415"/>
      <c r="R74" s="414"/>
      <c r="S74" s="424">
        <f t="shared" si="20"/>
        <v>0</v>
      </c>
      <c r="T74" s="415"/>
      <c r="U74" s="414"/>
      <c r="V74" s="424">
        <f t="shared" si="21"/>
        <v>0</v>
      </c>
      <c r="W74" s="415"/>
      <c r="X74" s="414"/>
      <c r="Y74" s="424">
        <f t="shared" si="22"/>
        <v>0</v>
      </c>
      <c r="Z74" s="415"/>
      <c r="AA74" s="414"/>
      <c r="AB74" s="424">
        <f t="shared" si="23"/>
        <v>0</v>
      </c>
      <c r="AC74" s="415"/>
      <c r="AD74" s="414"/>
      <c r="AE74" s="424">
        <f t="shared" si="24"/>
        <v>0</v>
      </c>
      <c r="AF74" s="415"/>
      <c r="AG74" s="431">
        <f t="shared" si="25"/>
        <v>0</v>
      </c>
      <c r="AH74" s="432">
        <f t="shared" si="25"/>
        <v>0</v>
      </c>
      <c r="AI74" s="682">
        <f t="shared" si="25"/>
        <v>0</v>
      </c>
      <c r="AK74" s="541"/>
    </row>
    <row r="75" spans="1:37" s="413" customFormat="1" ht="17.25" customHeight="1">
      <c r="A75" s="1365"/>
      <c r="B75" s="1366"/>
      <c r="C75" s="414"/>
      <c r="D75" s="424">
        <f t="shared" si="15"/>
        <v>0</v>
      </c>
      <c r="E75" s="415"/>
      <c r="F75" s="414"/>
      <c r="G75" s="424">
        <f t="shared" si="16"/>
        <v>0</v>
      </c>
      <c r="H75" s="415"/>
      <c r="I75" s="414"/>
      <c r="J75" s="424">
        <f t="shared" si="17"/>
        <v>0</v>
      </c>
      <c r="K75" s="415"/>
      <c r="L75" s="414"/>
      <c r="M75" s="424">
        <f t="shared" si="18"/>
        <v>0</v>
      </c>
      <c r="N75" s="415"/>
      <c r="O75" s="414"/>
      <c r="P75" s="424">
        <f t="shared" si="19"/>
        <v>0</v>
      </c>
      <c r="Q75" s="415"/>
      <c r="R75" s="414"/>
      <c r="S75" s="424">
        <f t="shared" si="20"/>
        <v>0</v>
      </c>
      <c r="T75" s="415"/>
      <c r="U75" s="414"/>
      <c r="V75" s="424">
        <f t="shared" si="21"/>
        <v>0</v>
      </c>
      <c r="W75" s="415"/>
      <c r="X75" s="414"/>
      <c r="Y75" s="424">
        <f t="shared" si="22"/>
        <v>0</v>
      </c>
      <c r="Z75" s="415"/>
      <c r="AA75" s="414"/>
      <c r="AB75" s="424">
        <f t="shared" si="23"/>
        <v>0</v>
      </c>
      <c r="AC75" s="415"/>
      <c r="AD75" s="414"/>
      <c r="AE75" s="424">
        <f t="shared" si="24"/>
        <v>0</v>
      </c>
      <c r="AF75" s="415"/>
      <c r="AG75" s="431">
        <f t="shared" si="25"/>
        <v>0</v>
      </c>
      <c r="AH75" s="432">
        <f t="shared" si="25"/>
        <v>0</v>
      </c>
      <c r="AI75" s="682">
        <f t="shared" si="25"/>
        <v>0</v>
      </c>
      <c r="AK75" s="541"/>
    </row>
    <row r="76" spans="1:37" s="413" customFormat="1" ht="17.25" customHeight="1">
      <c r="A76" s="1365"/>
      <c r="B76" s="1366"/>
      <c r="C76" s="414"/>
      <c r="D76" s="424">
        <f t="shared" si="15"/>
        <v>0</v>
      </c>
      <c r="E76" s="415"/>
      <c r="F76" s="414"/>
      <c r="G76" s="424">
        <f t="shared" si="16"/>
        <v>0</v>
      </c>
      <c r="H76" s="415"/>
      <c r="I76" s="414"/>
      <c r="J76" s="424">
        <f t="shared" si="17"/>
        <v>0</v>
      </c>
      <c r="K76" s="415"/>
      <c r="L76" s="414"/>
      <c r="M76" s="424">
        <f t="shared" si="18"/>
        <v>0</v>
      </c>
      <c r="N76" s="415"/>
      <c r="O76" s="414"/>
      <c r="P76" s="424">
        <f t="shared" si="19"/>
        <v>0</v>
      </c>
      <c r="Q76" s="415"/>
      <c r="R76" s="414"/>
      <c r="S76" s="424">
        <f t="shared" si="20"/>
        <v>0</v>
      </c>
      <c r="T76" s="415"/>
      <c r="U76" s="414"/>
      <c r="V76" s="424">
        <f t="shared" si="21"/>
        <v>0</v>
      </c>
      <c r="W76" s="415"/>
      <c r="X76" s="414"/>
      <c r="Y76" s="424">
        <f t="shared" si="22"/>
        <v>0</v>
      </c>
      <c r="Z76" s="415"/>
      <c r="AA76" s="414"/>
      <c r="AB76" s="424">
        <f t="shared" si="23"/>
        <v>0</v>
      </c>
      <c r="AC76" s="415"/>
      <c r="AD76" s="414"/>
      <c r="AE76" s="424">
        <f t="shared" si="24"/>
        <v>0</v>
      </c>
      <c r="AF76" s="415"/>
      <c r="AG76" s="431">
        <f t="shared" si="25"/>
        <v>0</v>
      </c>
      <c r="AH76" s="432">
        <f t="shared" si="25"/>
        <v>0</v>
      </c>
      <c r="AI76" s="682">
        <f t="shared" si="25"/>
        <v>0</v>
      </c>
      <c r="AK76" s="541"/>
    </row>
    <row r="77" spans="1:37" s="413" customFormat="1" ht="17.25" customHeight="1">
      <c r="A77" s="1365"/>
      <c r="B77" s="1366"/>
      <c r="C77" s="414"/>
      <c r="D77" s="424">
        <f t="shared" si="15"/>
        <v>0</v>
      </c>
      <c r="E77" s="415"/>
      <c r="F77" s="414"/>
      <c r="G77" s="424">
        <f t="shared" si="16"/>
        <v>0</v>
      </c>
      <c r="H77" s="415"/>
      <c r="I77" s="414"/>
      <c r="J77" s="424">
        <f t="shared" si="17"/>
        <v>0</v>
      </c>
      <c r="K77" s="415"/>
      <c r="L77" s="414"/>
      <c r="M77" s="424">
        <f t="shared" si="18"/>
        <v>0</v>
      </c>
      <c r="N77" s="415"/>
      <c r="O77" s="414"/>
      <c r="P77" s="424">
        <f t="shared" si="19"/>
        <v>0</v>
      </c>
      <c r="Q77" s="415"/>
      <c r="R77" s="414"/>
      <c r="S77" s="424">
        <f t="shared" si="20"/>
        <v>0</v>
      </c>
      <c r="T77" s="415"/>
      <c r="U77" s="414"/>
      <c r="V77" s="424">
        <f t="shared" si="21"/>
        <v>0</v>
      </c>
      <c r="W77" s="415"/>
      <c r="X77" s="414"/>
      <c r="Y77" s="424">
        <f t="shared" si="22"/>
        <v>0</v>
      </c>
      <c r="Z77" s="415"/>
      <c r="AA77" s="414"/>
      <c r="AB77" s="424">
        <f t="shared" si="23"/>
        <v>0</v>
      </c>
      <c r="AC77" s="415"/>
      <c r="AD77" s="414"/>
      <c r="AE77" s="424">
        <f t="shared" si="24"/>
        <v>0</v>
      </c>
      <c r="AF77" s="415"/>
      <c r="AG77" s="431">
        <f t="shared" si="25"/>
        <v>0</v>
      </c>
      <c r="AH77" s="432">
        <f t="shared" si="25"/>
        <v>0</v>
      </c>
      <c r="AI77" s="682">
        <f t="shared" si="25"/>
        <v>0</v>
      </c>
      <c r="AK77" s="541"/>
    </row>
    <row r="78" spans="1:37" s="413" customFormat="1" ht="17.25" customHeight="1">
      <c r="A78" s="1365"/>
      <c r="B78" s="1366"/>
      <c r="C78" s="414"/>
      <c r="D78" s="424">
        <f t="shared" si="15"/>
        <v>0</v>
      </c>
      <c r="E78" s="415"/>
      <c r="F78" s="414"/>
      <c r="G78" s="424">
        <f t="shared" si="16"/>
        <v>0</v>
      </c>
      <c r="H78" s="415"/>
      <c r="I78" s="414"/>
      <c r="J78" s="424">
        <f t="shared" si="17"/>
        <v>0</v>
      </c>
      <c r="K78" s="415"/>
      <c r="L78" s="414"/>
      <c r="M78" s="424">
        <f t="shared" si="18"/>
        <v>0</v>
      </c>
      <c r="N78" s="415"/>
      <c r="O78" s="414"/>
      <c r="P78" s="424">
        <f t="shared" si="19"/>
        <v>0</v>
      </c>
      <c r="Q78" s="415"/>
      <c r="R78" s="414"/>
      <c r="S78" s="424">
        <f t="shared" si="20"/>
        <v>0</v>
      </c>
      <c r="T78" s="415"/>
      <c r="U78" s="414"/>
      <c r="V78" s="424">
        <f t="shared" si="21"/>
        <v>0</v>
      </c>
      <c r="W78" s="415"/>
      <c r="X78" s="414"/>
      <c r="Y78" s="424">
        <f t="shared" si="22"/>
        <v>0</v>
      </c>
      <c r="Z78" s="415"/>
      <c r="AA78" s="414"/>
      <c r="AB78" s="424">
        <f t="shared" si="23"/>
        <v>0</v>
      </c>
      <c r="AC78" s="415"/>
      <c r="AD78" s="414"/>
      <c r="AE78" s="424">
        <f t="shared" si="24"/>
        <v>0</v>
      </c>
      <c r="AF78" s="415"/>
      <c r="AG78" s="431">
        <f t="shared" si="25"/>
        <v>0</v>
      </c>
      <c r="AH78" s="432">
        <f t="shared" si="25"/>
        <v>0</v>
      </c>
      <c r="AI78" s="682">
        <f t="shared" si="25"/>
        <v>0</v>
      </c>
      <c r="AK78" s="541"/>
    </row>
    <row r="79" spans="1:37" s="413" customFormat="1" ht="17.25" customHeight="1">
      <c r="A79" s="1365"/>
      <c r="B79" s="1366"/>
      <c r="C79" s="414"/>
      <c r="D79" s="424">
        <f t="shared" si="15"/>
        <v>0</v>
      </c>
      <c r="E79" s="415"/>
      <c r="F79" s="414"/>
      <c r="G79" s="424">
        <f t="shared" si="16"/>
        <v>0</v>
      </c>
      <c r="H79" s="415"/>
      <c r="I79" s="414"/>
      <c r="J79" s="424">
        <f t="shared" si="17"/>
        <v>0</v>
      </c>
      <c r="K79" s="415"/>
      <c r="L79" s="414"/>
      <c r="M79" s="424">
        <f t="shared" si="18"/>
        <v>0</v>
      </c>
      <c r="N79" s="415"/>
      <c r="O79" s="414"/>
      <c r="P79" s="424">
        <f t="shared" si="19"/>
        <v>0</v>
      </c>
      <c r="Q79" s="415"/>
      <c r="R79" s="414"/>
      <c r="S79" s="424">
        <f t="shared" si="20"/>
        <v>0</v>
      </c>
      <c r="T79" s="415"/>
      <c r="U79" s="414"/>
      <c r="V79" s="424">
        <f t="shared" si="21"/>
        <v>0</v>
      </c>
      <c r="W79" s="415"/>
      <c r="X79" s="414"/>
      <c r="Y79" s="424">
        <f t="shared" si="22"/>
        <v>0</v>
      </c>
      <c r="Z79" s="415"/>
      <c r="AA79" s="414"/>
      <c r="AB79" s="424">
        <f t="shared" si="23"/>
        <v>0</v>
      </c>
      <c r="AC79" s="415"/>
      <c r="AD79" s="414"/>
      <c r="AE79" s="424">
        <f t="shared" si="24"/>
        <v>0</v>
      </c>
      <c r="AF79" s="415"/>
      <c r="AG79" s="431">
        <f t="shared" si="25"/>
        <v>0</v>
      </c>
      <c r="AH79" s="432">
        <f t="shared" si="25"/>
        <v>0</v>
      </c>
      <c r="AI79" s="682">
        <f t="shared" si="25"/>
        <v>0</v>
      </c>
      <c r="AK79" s="541"/>
    </row>
    <row r="80" spans="1:37" s="413" customFormat="1" ht="17.25" customHeight="1">
      <c r="A80" s="1365"/>
      <c r="B80" s="1366"/>
      <c r="C80" s="414"/>
      <c r="D80" s="424">
        <f t="shared" si="15"/>
        <v>0</v>
      </c>
      <c r="E80" s="415"/>
      <c r="F80" s="414"/>
      <c r="G80" s="424">
        <f t="shared" si="16"/>
        <v>0</v>
      </c>
      <c r="H80" s="415"/>
      <c r="I80" s="414"/>
      <c r="J80" s="424">
        <f t="shared" si="17"/>
        <v>0</v>
      </c>
      <c r="K80" s="415"/>
      <c r="L80" s="414"/>
      <c r="M80" s="424">
        <f t="shared" si="18"/>
        <v>0</v>
      </c>
      <c r="N80" s="415"/>
      <c r="O80" s="414"/>
      <c r="P80" s="424">
        <f t="shared" si="19"/>
        <v>0</v>
      </c>
      <c r="Q80" s="415"/>
      <c r="R80" s="414"/>
      <c r="S80" s="424">
        <f t="shared" si="20"/>
        <v>0</v>
      </c>
      <c r="T80" s="415"/>
      <c r="U80" s="414"/>
      <c r="V80" s="424">
        <f t="shared" si="21"/>
        <v>0</v>
      </c>
      <c r="W80" s="415"/>
      <c r="X80" s="414"/>
      <c r="Y80" s="424">
        <f t="shared" si="22"/>
        <v>0</v>
      </c>
      <c r="Z80" s="415"/>
      <c r="AA80" s="414"/>
      <c r="AB80" s="424">
        <f t="shared" si="23"/>
        <v>0</v>
      </c>
      <c r="AC80" s="415"/>
      <c r="AD80" s="414"/>
      <c r="AE80" s="424">
        <f t="shared" si="24"/>
        <v>0</v>
      </c>
      <c r="AF80" s="415"/>
      <c r="AG80" s="431">
        <f t="shared" si="25"/>
        <v>0</v>
      </c>
      <c r="AH80" s="432">
        <f t="shared" si="25"/>
        <v>0</v>
      </c>
      <c r="AI80" s="682">
        <f t="shared" si="25"/>
        <v>0</v>
      </c>
      <c r="AK80" s="541"/>
    </row>
    <row r="81" spans="1:38" s="413" customFormat="1" ht="17.25" customHeight="1">
      <c r="A81" s="1373" t="s">
        <v>362</v>
      </c>
      <c r="B81" s="1374"/>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65"/>
      <c r="B82" s="1366"/>
      <c r="C82" s="414"/>
      <c r="D82" s="424">
        <f t="shared" si="15"/>
        <v>0</v>
      </c>
      <c r="E82" s="415"/>
      <c r="F82" s="414"/>
      <c r="G82" s="424">
        <f t="shared" si="16"/>
        <v>0</v>
      </c>
      <c r="H82" s="415"/>
      <c r="I82" s="414"/>
      <c r="J82" s="424">
        <f t="shared" si="17"/>
        <v>0</v>
      </c>
      <c r="K82" s="415"/>
      <c r="L82" s="414"/>
      <c r="M82" s="424">
        <f t="shared" si="18"/>
        <v>0</v>
      </c>
      <c r="N82" s="415"/>
      <c r="O82" s="414"/>
      <c r="P82" s="424">
        <f t="shared" si="19"/>
        <v>0</v>
      </c>
      <c r="Q82" s="415"/>
      <c r="R82" s="414"/>
      <c r="S82" s="424">
        <f t="shared" si="20"/>
        <v>0</v>
      </c>
      <c r="T82" s="415"/>
      <c r="U82" s="414"/>
      <c r="V82" s="424">
        <f t="shared" si="21"/>
        <v>0</v>
      </c>
      <c r="W82" s="415"/>
      <c r="X82" s="414"/>
      <c r="Y82" s="424">
        <f t="shared" si="22"/>
        <v>0</v>
      </c>
      <c r="Z82" s="415"/>
      <c r="AA82" s="414"/>
      <c r="AB82" s="424">
        <f t="shared" si="23"/>
        <v>0</v>
      </c>
      <c r="AC82" s="415"/>
      <c r="AD82" s="414"/>
      <c r="AE82" s="424">
        <f t="shared" si="24"/>
        <v>0</v>
      </c>
      <c r="AF82" s="415"/>
      <c r="AG82" s="431">
        <f t="shared" si="25"/>
        <v>0</v>
      </c>
      <c r="AH82" s="432">
        <f t="shared" si="25"/>
        <v>0</v>
      </c>
      <c r="AI82" s="682">
        <f t="shared" si="25"/>
        <v>0</v>
      </c>
      <c r="AK82" s="541"/>
    </row>
    <row r="83" spans="1:38" s="413" customFormat="1" ht="17.25" customHeight="1">
      <c r="A83" s="1365"/>
      <c r="B83" s="1366"/>
      <c r="C83" s="414"/>
      <c r="D83" s="424">
        <f t="shared" si="15"/>
        <v>0</v>
      </c>
      <c r="E83" s="415"/>
      <c r="F83" s="414"/>
      <c r="G83" s="424">
        <f t="shared" si="16"/>
        <v>0</v>
      </c>
      <c r="H83" s="415"/>
      <c r="I83" s="414"/>
      <c r="J83" s="424">
        <f t="shared" si="17"/>
        <v>0</v>
      </c>
      <c r="K83" s="415"/>
      <c r="L83" s="414"/>
      <c r="M83" s="424">
        <f t="shared" si="18"/>
        <v>0</v>
      </c>
      <c r="N83" s="415"/>
      <c r="O83" s="414"/>
      <c r="P83" s="424">
        <f t="shared" si="19"/>
        <v>0</v>
      </c>
      <c r="Q83" s="415"/>
      <c r="R83" s="414"/>
      <c r="S83" s="424">
        <f t="shared" si="20"/>
        <v>0</v>
      </c>
      <c r="T83" s="415"/>
      <c r="U83" s="414"/>
      <c r="V83" s="424">
        <f t="shared" si="21"/>
        <v>0</v>
      </c>
      <c r="W83" s="415"/>
      <c r="X83" s="414"/>
      <c r="Y83" s="424">
        <f t="shared" si="22"/>
        <v>0</v>
      </c>
      <c r="Z83" s="415"/>
      <c r="AA83" s="414"/>
      <c r="AB83" s="424">
        <f t="shared" si="23"/>
        <v>0</v>
      </c>
      <c r="AC83" s="415"/>
      <c r="AD83" s="414"/>
      <c r="AE83" s="424">
        <f t="shared" si="24"/>
        <v>0</v>
      </c>
      <c r="AF83" s="415"/>
      <c r="AG83" s="431">
        <f t="shared" si="25"/>
        <v>0</v>
      </c>
      <c r="AH83" s="432">
        <f t="shared" si="25"/>
        <v>0</v>
      </c>
      <c r="AI83" s="682">
        <f t="shared" si="25"/>
        <v>0</v>
      </c>
      <c r="AK83" s="541"/>
    </row>
    <row r="84" spans="1:38" s="413" customFormat="1" ht="17.25" customHeight="1">
      <c r="A84" s="1365"/>
      <c r="B84" s="1366"/>
      <c r="C84" s="414"/>
      <c r="D84" s="424">
        <f t="shared" si="15"/>
        <v>0</v>
      </c>
      <c r="E84" s="415"/>
      <c r="F84" s="414"/>
      <c r="G84" s="424">
        <f t="shared" si="16"/>
        <v>0</v>
      </c>
      <c r="H84" s="415"/>
      <c r="I84" s="414"/>
      <c r="J84" s="424">
        <f t="shared" si="17"/>
        <v>0</v>
      </c>
      <c r="K84" s="415"/>
      <c r="L84" s="414"/>
      <c r="M84" s="424">
        <f t="shared" si="18"/>
        <v>0</v>
      </c>
      <c r="N84" s="415"/>
      <c r="O84" s="414"/>
      <c r="P84" s="424">
        <f t="shared" si="19"/>
        <v>0</v>
      </c>
      <c r="Q84" s="415"/>
      <c r="R84" s="414"/>
      <c r="S84" s="424">
        <f t="shared" si="20"/>
        <v>0</v>
      </c>
      <c r="T84" s="415"/>
      <c r="U84" s="414"/>
      <c r="V84" s="424">
        <f t="shared" si="21"/>
        <v>0</v>
      </c>
      <c r="W84" s="415"/>
      <c r="X84" s="414"/>
      <c r="Y84" s="424">
        <f t="shared" si="22"/>
        <v>0</v>
      </c>
      <c r="Z84" s="415"/>
      <c r="AA84" s="414"/>
      <c r="AB84" s="424">
        <f t="shared" si="23"/>
        <v>0</v>
      </c>
      <c r="AC84" s="415"/>
      <c r="AD84" s="414"/>
      <c r="AE84" s="424">
        <f t="shared" si="24"/>
        <v>0</v>
      </c>
      <c r="AF84" s="415"/>
      <c r="AG84" s="431">
        <f t="shared" si="25"/>
        <v>0</v>
      </c>
      <c r="AH84" s="432">
        <f t="shared" si="25"/>
        <v>0</v>
      </c>
      <c r="AI84" s="682">
        <f t="shared" si="25"/>
        <v>0</v>
      </c>
      <c r="AK84" s="541"/>
    </row>
    <row r="85" spans="1:38" s="413" customFormat="1" ht="17.25" customHeight="1">
      <c r="A85" s="1365"/>
      <c r="B85" s="1366"/>
      <c r="C85" s="414"/>
      <c r="D85" s="424">
        <f t="shared" si="15"/>
        <v>0</v>
      </c>
      <c r="E85" s="415"/>
      <c r="F85" s="414"/>
      <c r="G85" s="424">
        <f t="shared" si="16"/>
        <v>0</v>
      </c>
      <c r="H85" s="415"/>
      <c r="I85" s="414"/>
      <c r="J85" s="424">
        <f t="shared" si="17"/>
        <v>0</v>
      </c>
      <c r="K85" s="415"/>
      <c r="L85" s="414"/>
      <c r="M85" s="424">
        <f t="shared" si="18"/>
        <v>0</v>
      </c>
      <c r="N85" s="415"/>
      <c r="O85" s="414"/>
      <c r="P85" s="424">
        <f t="shared" si="19"/>
        <v>0</v>
      </c>
      <c r="Q85" s="415"/>
      <c r="R85" s="414"/>
      <c r="S85" s="424">
        <f t="shared" si="20"/>
        <v>0</v>
      </c>
      <c r="T85" s="415"/>
      <c r="U85" s="414"/>
      <c r="V85" s="424">
        <f t="shared" si="21"/>
        <v>0</v>
      </c>
      <c r="W85" s="415"/>
      <c r="X85" s="414"/>
      <c r="Y85" s="424">
        <f t="shared" si="22"/>
        <v>0</v>
      </c>
      <c r="Z85" s="415"/>
      <c r="AA85" s="414"/>
      <c r="AB85" s="424">
        <f t="shared" si="23"/>
        <v>0</v>
      </c>
      <c r="AC85" s="415"/>
      <c r="AD85" s="414"/>
      <c r="AE85" s="424">
        <f t="shared" si="24"/>
        <v>0</v>
      </c>
      <c r="AF85" s="415"/>
      <c r="AG85" s="431">
        <f t="shared" si="25"/>
        <v>0</v>
      </c>
      <c r="AH85" s="432">
        <f t="shared" si="25"/>
        <v>0</v>
      </c>
      <c r="AI85" s="682">
        <f t="shared" si="25"/>
        <v>0</v>
      </c>
      <c r="AK85" s="541"/>
    </row>
    <row r="86" spans="1:38" s="413" customFormat="1" ht="17.25" customHeight="1">
      <c r="A86" s="1365"/>
      <c r="B86" s="1366"/>
      <c r="C86" s="414"/>
      <c r="D86" s="424">
        <f t="shared" si="15"/>
        <v>0</v>
      </c>
      <c r="E86" s="415"/>
      <c r="F86" s="414"/>
      <c r="G86" s="424">
        <f t="shared" si="16"/>
        <v>0</v>
      </c>
      <c r="H86" s="415"/>
      <c r="I86" s="414"/>
      <c r="J86" s="424">
        <f t="shared" si="17"/>
        <v>0</v>
      </c>
      <c r="K86" s="415"/>
      <c r="L86" s="414"/>
      <c r="M86" s="424">
        <f t="shared" si="18"/>
        <v>0</v>
      </c>
      <c r="N86" s="415"/>
      <c r="O86" s="414"/>
      <c r="P86" s="424">
        <f t="shared" si="19"/>
        <v>0</v>
      </c>
      <c r="Q86" s="415"/>
      <c r="R86" s="414"/>
      <c r="S86" s="424">
        <f t="shared" si="20"/>
        <v>0</v>
      </c>
      <c r="T86" s="415"/>
      <c r="U86" s="414"/>
      <c r="V86" s="424">
        <f t="shared" si="21"/>
        <v>0</v>
      </c>
      <c r="W86" s="415"/>
      <c r="X86" s="414"/>
      <c r="Y86" s="424">
        <f t="shared" si="22"/>
        <v>0</v>
      </c>
      <c r="Z86" s="415"/>
      <c r="AA86" s="414"/>
      <c r="AB86" s="424">
        <f t="shared" si="23"/>
        <v>0</v>
      </c>
      <c r="AC86" s="415"/>
      <c r="AD86" s="414"/>
      <c r="AE86" s="424">
        <f t="shared" si="24"/>
        <v>0</v>
      </c>
      <c r="AF86" s="415"/>
      <c r="AG86" s="431">
        <f t="shared" si="25"/>
        <v>0</v>
      </c>
      <c r="AH86" s="432">
        <f t="shared" si="25"/>
        <v>0</v>
      </c>
      <c r="AI86" s="682">
        <f t="shared" si="25"/>
        <v>0</v>
      </c>
      <c r="AK86" s="541"/>
    </row>
    <row r="87" spans="1:38" s="413" customFormat="1" ht="17.25" customHeight="1">
      <c r="A87" s="1365"/>
      <c r="B87" s="1366"/>
      <c r="C87" s="414"/>
      <c r="D87" s="424">
        <f t="shared" si="15"/>
        <v>0</v>
      </c>
      <c r="E87" s="415"/>
      <c r="F87" s="414"/>
      <c r="G87" s="424">
        <f t="shared" si="16"/>
        <v>0</v>
      </c>
      <c r="H87" s="415"/>
      <c r="I87" s="414"/>
      <c r="J87" s="424">
        <f t="shared" si="17"/>
        <v>0</v>
      </c>
      <c r="K87" s="415"/>
      <c r="L87" s="414"/>
      <c r="M87" s="424">
        <f t="shared" si="18"/>
        <v>0</v>
      </c>
      <c r="N87" s="415"/>
      <c r="O87" s="414"/>
      <c r="P87" s="424">
        <f t="shared" si="19"/>
        <v>0</v>
      </c>
      <c r="Q87" s="415"/>
      <c r="R87" s="414"/>
      <c r="S87" s="424">
        <f t="shared" si="20"/>
        <v>0</v>
      </c>
      <c r="T87" s="415"/>
      <c r="U87" s="414"/>
      <c r="V87" s="424">
        <f t="shared" si="21"/>
        <v>0</v>
      </c>
      <c r="W87" s="415"/>
      <c r="X87" s="414"/>
      <c r="Y87" s="424">
        <f t="shared" si="22"/>
        <v>0</v>
      </c>
      <c r="Z87" s="415"/>
      <c r="AA87" s="414"/>
      <c r="AB87" s="424">
        <f t="shared" si="23"/>
        <v>0</v>
      </c>
      <c r="AC87" s="415"/>
      <c r="AD87" s="414"/>
      <c r="AE87" s="424">
        <f t="shared" si="24"/>
        <v>0</v>
      </c>
      <c r="AF87" s="415"/>
      <c r="AG87" s="431">
        <f t="shared" si="25"/>
        <v>0</v>
      </c>
      <c r="AH87" s="432">
        <f t="shared" si="25"/>
        <v>0</v>
      </c>
      <c r="AI87" s="682">
        <f t="shared" si="25"/>
        <v>0</v>
      </c>
      <c r="AK87" s="541"/>
      <c r="AL87" s="416"/>
    </row>
    <row r="88" spans="1:38" s="413" customFormat="1" ht="17.25" customHeight="1">
      <c r="A88" s="1365"/>
      <c r="B88" s="1366"/>
      <c r="C88" s="414"/>
      <c r="D88" s="424">
        <f t="shared" si="15"/>
        <v>0</v>
      </c>
      <c r="E88" s="415"/>
      <c r="F88" s="414"/>
      <c r="G88" s="424">
        <f t="shared" si="16"/>
        <v>0</v>
      </c>
      <c r="H88" s="415"/>
      <c r="I88" s="414"/>
      <c r="J88" s="424">
        <f t="shared" si="17"/>
        <v>0</v>
      </c>
      <c r="K88" s="415"/>
      <c r="L88" s="414"/>
      <c r="M88" s="424">
        <f t="shared" si="18"/>
        <v>0</v>
      </c>
      <c r="N88" s="415"/>
      <c r="O88" s="414"/>
      <c r="P88" s="424">
        <f t="shared" si="19"/>
        <v>0</v>
      </c>
      <c r="Q88" s="415"/>
      <c r="R88" s="414"/>
      <c r="S88" s="424">
        <f t="shared" si="20"/>
        <v>0</v>
      </c>
      <c r="T88" s="415"/>
      <c r="U88" s="414"/>
      <c r="V88" s="424">
        <f t="shared" si="21"/>
        <v>0</v>
      </c>
      <c r="W88" s="415"/>
      <c r="X88" s="414"/>
      <c r="Y88" s="424">
        <f t="shared" si="22"/>
        <v>0</v>
      </c>
      <c r="Z88" s="415"/>
      <c r="AA88" s="414"/>
      <c r="AB88" s="424">
        <f t="shared" si="23"/>
        <v>0</v>
      </c>
      <c r="AC88" s="415"/>
      <c r="AD88" s="414"/>
      <c r="AE88" s="424">
        <f t="shared" si="24"/>
        <v>0</v>
      </c>
      <c r="AF88" s="415"/>
      <c r="AG88" s="431">
        <f t="shared" si="25"/>
        <v>0</v>
      </c>
      <c r="AH88" s="432">
        <f t="shared" si="25"/>
        <v>0</v>
      </c>
      <c r="AI88" s="682">
        <f t="shared" si="25"/>
        <v>0</v>
      </c>
    </row>
    <row r="89" spans="1:38" s="413" customFormat="1" ht="17.25" customHeight="1">
      <c r="A89" s="1365"/>
      <c r="B89" s="1366"/>
      <c r="C89" s="414"/>
      <c r="D89" s="424">
        <f t="shared" si="15"/>
        <v>0</v>
      </c>
      <c r="E89" s="415"/>
      <c r="F89" s="414"/>
      <c r="G89" s="424">
        <f t="shared" si="16"/>
        <v>0</v>
      </c>
      <c r="H89" s="415"/>
      <c r="I89" s="414"/>
      <c r="J89" s="424">
        <f>K89-I89</f>
        <v>0</v>
      </c>
      <c r="K89" s="415"/>
      <c r="L89" s="414"/>
      <c r="M89" s="424">
        <f t="shared" si="18"/>
        <v>0</v>
      </c>
      <c r="N89" s="415"/>
      <c r="O89" s="414"/>
      <c r="P89" s="424">
        <f t="shared" si="19"/>
        <v>0</v>
      </c>
      <c r="Q89" s="415"/>
      <c r="R89" s="414"/>
      <c r="S89" s="424">
        <f t="shared" si="20"/>
        <v>0</v>
      </c>
      <c r="T89" s="415"/>
      <c r="U89" s="414"/>
      <c r="V89" s="424">
        <f t="shared" si="21"/>
        <v>0</v>
      </c>
      <c r="W89" s="415"/>
      <c r="X89" s="414"/>
      <c r="Y89" s="424">
        <f t="shared" si="22"/>
        <v>0</v>
      </c>
      <c r="Z89" s="415"/>
      <c r="AA89" s="414"/>
      <c r="AB89" s="424">
        <f t="shared" si="23"/>
        <v>0</v>
      </c>
      <c r="AC89" s="415"/>
      <c r="AD89" s="414"/>
      <c r="AE89" s="424">
        <f t="shared" si="24"/>
        <v>0</v>
      </c>
      <c r="AF89" s="415"/>
      <c r="AG89" s="431">
        <f t="shared" si="25"/>
        <v>0</v>
      </c>
      <c r="AH89" s="432">
        <f t="shared" si="25"/>
        <v>0</v>
      </c>
      <c r="AI89" s="682">
        <f t="shared" si="25"/>
        <v>0</v>
      </c>
    </row>
    <row r="90" spans="1:38" s="413" customFormat="1" ht="17.25" customHeight="1">
      <c r="A90" s="1365"/>
      <c r="B90" s="1366"/>
      <c r="C90" s="414"/>
      <c r="D90" s="424">
        <f t="shared" si="15"/>
        <v>0</v>
      </c>
      <c r="E90" s="415"/>
      <c r="F90" s="414"/>
      <c r="G90" s="424">
        <f t="shared" si="16"/>
        <v>0</v>
      </c>
      <c r="H90" s="415"/>
      <c r="I90" s="414"/>
      <c r="J90" s="424">
        <f t="shared" si="17"/>
        <v>0</v>
      </c>
      <c r="K90" s="415"/>
      <c r="L90" s="414"/>
      <c r="M90" s="424">
        <f t="shared" si="18"/>
        <v>0</v>
      </c>
      <c r="N90" s="415"/>
      <c r="O90" s="414"/>
      <c r="P90" s="424">
        <f t="shared" si="19"/>
        <v>0</v>
      </c>
      <c r="Q90" s="415"/>
      <c r="R90" s="414"/>
      <c r="S90" s="424">
        <f t="shared" si="20"/>
        <v>0</v>
      </c>
      <c r="T90" s="415"/>
      <c r="U90" s="414"/>
      <c r="V90" s="424">
        <f t="shared" si="21"/>
        <v>0</v>
      </c>
      <c r="W90" s="415"/>
      <c r="X90" s="414"/>
      <c r="Y90" s="424">
        <f t="shared" si="22"/>
        <v>0</v>
      </c>
      <c r="Z90" s="415"/>
      <c r="AA90" s="414"/>
      <c r="AB90" s="424">
        <f t="shared" si="23"/>
        <v>0</v>
      </c>
      <c r="AC90" s="415"/>
      <c r="AD90" s="414"/>
      <c r="AE90" s="424">
        <f t="shared" si="24"/>
        <v>0</v>
      </c>
      <c r="AF90" s="415"/>
      <c r="AG90" s="431">
        <f t="shared" si="25"/>
        <v>0</v>
      </c>
      <c r="AH90" s="432">
        <f t="shared" si="25"/>
        <v>0</v>
      </c>
      <c r="AI90" s="682">
        <f t="shared" si="25"/>
        <v>0</v>
      </c>
    </row>
    <row r="91" spans="1:38" s="413" customFormat="1" ht="17.25" customHeight="1">
      <c r="A91" s="1365" t="s">
        <v>363</v>
      </c>
      <c r="B91" s="1366"/>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15"/>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16"/>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18"/>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19"/>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20"/>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21"/>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22"/>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23"/>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24"/>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25"/>
        <v>0</v>
      </c>
      <c r="AH91" s="432">
        <f t="shared" si="25"/>
        <v>0</v>
      </c>
      <c r="AI91" s="682">
        <f t="shared" si="25"/>
        <v>0</v>
      </c>
    </row>
    <row r="92" spans="1:38" s="413" customFormat="1" ht="16.5" customHeight="1">
      <c r="A92" s="1375"/>
      <c r="B92" s="1376"/>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364</v>
      </c>
      <c r="B93" s="738"/>
      <c r="C93" s="427">
        <f>ROUND(SUM(C71:C91),0)</f>
        <v>0</v>
      </c>
      <c r="D93" s="424">
        <f t="shared" ref="D93:AF93" si="26">ROUND(SUM(D71:D91),0)</f>
        <v>0</v>
      </c>
      <c r="E93" s="428">
        <f t="shared" si="26"/>
        <v>0</v>
      </c>
      <c r="F93" s="427">
        <f t="shared" si="26"/>
        <v>0</v>
      </c>
      <c r="G93" s="424">
        <f t="shared" si="26"/>
        <v>0</v>
      </c>
      <c r="H93" s="428">
        <f t="shared" si="26"/>
        <v>0</v>
      </c>
      <c r="I93" s="427">
        <f t="shared" si="26"/>
        <v>0</v>
      </c>
      <c r="J93" s="424">
        <f t="shared" si="26"/>
        <v>0</v>
      </c>
      <c r="K93" s="428">
        <f t="shared" si="26"/>
        <v>0</v>
      </c>
      <c r="L93" s="427">
        <f t="shared" si="26"/>
        <v>0</v>
      </c>
      <c r="M93" s="424">
        <f t="shared" si="26"/>
        <v>0</v>
      </c>
      <c r="N93" s="428">
        <f t="shared" si="26"/>
        <v>0</v>
      </c>
      <c r="O93" s="427">
        <f t="shared" si="26"/>
        <v>0</v>
      </c>
      <c r="P93" s="424">
        <f t="shared" si="26"/>
        <v>0</v>
      </c>
      <c r="Q93" s="428">
        <f t="shared" si="26"/>
        <v>0</v>
      </c>
      <c r="R93" s="427">
        <f t="shared" si="26"/>
        <v>0</v>
      </c>
      <c r="S93" s="424">
        <f t="shared" si="26"/>
        <v>0</v>
      </c>
      <c r="T93" s="428">
        <f t="shared" si="26"/>
        <v>0</v>
      </c>
      <c r="U93" s="427">
        <f t="shared" si="26"/>
        <v>0</v>
      </c>
      <c r="V93" s="424">
        <f t="shared" si="26"/>
        <v>0</v>
      </c>
      <c r="W93" s="428">
        <f t="shared" si="26"/>
        <v>0</v>
      </c>
      <c r="X93" s="427">
        <f t="shared" si="26"/>
        <v>0</v>
      </c>
      <c r="Y93" s="424">
        <f t="shared" si="26"/>
        <v>0</v>
      </c>
      <c r="Z93" s="428">
        <f t="shared" si="26"/>
        <v>0</v>
      </c>
      <c r="AA93" s="427">
        <f t="shared" si="26"/>
        <v>0</v>
      </c>
      <c r="AB93" s="424">
        <f t="shared" si="26"/>
        <v>0</v>
      </c>
      <c r="AC93" s="428">
        <f t="shared" si="26"/>
        <v>0</v>
      </c>
      <c r="AD93" s="427">
        <f t="shared" si="26"/>
        <v>0</v>
      </c>
      <c r="AE93" s="424">
        <f t="shared" si="26"/>
        <v>0</v>
      </c>
      <c r="AF93" s="428">
        <f t="shared" si="26"/>
        <v>0</v>
      </c>
      <c r="AG93" s="431">
        <f t="shared" ref="AG93:AI93" si="27">SUM(AG71:AG91)</f>
        <v>0</v>
      </c>
      <c r="AH93" s="432">
        <f>SUM(AH71:AH91)</f>
        <v>0</v>
      </c>
      <c r="AI93" s="433">
        <f t="shared" si="27"/>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365</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65"/>
      <c r="B96" s="1366"/>
      <c r="C96" s="414"/>
      <c r="D96" s="424">
        <f t="shared" ref="D96:D102" si="28">E96-C96</f>
        <v>0</v>
      </c>
      <c r="E96" s="415"/>
      <c r="F96" s="427"/>
      <c r="G96" s="424">
        <f t="shared" ref="G96:G102" si="29">H96-F96</f>
        <v>0</v>
      </c>
      <c r="H96" s="428"/>
      <c r="I96" s="427"/>
      <c r="J96" s="424">
        <f t="shared" ref="J96:J102" si="30">K96-I96</f>
        <v>0</v>
      </c>
      <c r="K96" s="428"/>
      <c r="L96" s="427"/>
      <c r="M96" s="424">
        <f t="shared" ref="M96:M102" si="31">N96-L96</f>
        <v>0</v>
      </c>
      <c r="N96" s="428"/>
      <c r="O96" s="427"/>
      <c r="P96" s="424">
        <f t="shared" ref="P96:P102" si="32">Q96-O96</f>
        <v>0</v>
      </c>
      <c r="Q96" s="428"/>
      <c r="R96" s="427"/>
      <c r="S96" s="424">
        <f t="shared" ref="S96:S102" si="33">T96-R96</f>
        <v>0</v>
      </c>
      <c r="T96" s="428"/>
      <c r="U96" s="427"/>
      <c r="V96" s="424">
        <f t="shared" ref="V96:V102" si="34">W96-U96</f>
        <v>0</v>
      </c>
      <c r="W96" s="428"/>
      <c r="X96" s="427"/>
      <c r="Y96" s="424">
        <f t="shared" ref="Y96:Y102" si="35">Z96-X96</f>
        <v>0</v>
      </c>
      <c r="Z96" s="428"/>
      <c r="AA96" s="427"/>
      <c r="AB96" s="424">
        <f t="shared" ref="AB96:AB102" si="36">AC96-AA96</f>
        <v>0</v>
      </c>
      <c r="AC96" s="428"/>
      <c r="AD96" s="427"/>
      <c r="AE96" s="424">
        <f t="shared" ref="AE96:AE102" si="37">AF96-AD96</f>
        <v>0</v>
      </c>
      <c r="AF96" s="428"/>
      <c r="AG96" s="431">
        <f t="shared" ref="AG96:AI102" si="38">SUM(C96,F96,I96,L96,O96,R96,U96,X96,AA96,AD96)</f>
        <v>0</v>
      </c>
      <c r="AH96" s="432">
        <f t="shared" si="38"/>
        <v>0</v>
      </c>
      <c r="AI96" s="682">
        <f t="shared" si="38"/>
        <v>0</v>
      </c>
      <c r="AJ96"/>
      <c r="AK96" s="542"/>
      <c r="AL96"/>
    </row>
    <row r="97" spans="1:38" s="413" customFormat="1" ht="17.25" customHeight="1">
      <c r="A97" s="1365"/>
      <c r="B97" s="1366"/>
      <c r="C97" s="414"/>
      <c r="D97" s="424">
        <f t="shared" si="28"/>
        <v>0</v>
      </c>
      <c r="E97" s="415"/>
      <c r="F97" s="427"/>
      <c r="G97" s="424">
        <f t="shared" si="29"/>
        <v>0</v>
      </c>
      <c r="H97" s="428"/>
      <c r="I97" s="427"/>
      <c r="J97" s="424">
        <f t="shared" si="30"/>
        <v>0</v>
      </c>
      <c r="K97" s="428"/>
      <c r="L97" s="427"/>
      <c r="M97" s="424">
        <f t="shared" si="31"/>
        <v>0</v>
      </c>
      <c r="N97" s="428"/>
      <c r="O97" s="427"/>
      <c r="P97" s="424">
        <f t="shared" si="32"/>
        <v>0</v>
      </c>
      <c r="Q97" s="428"/>
      <c r="R97" s="427"/>
      <c r="S97" s="424">
        <f t="shared" si="33"/>
        <v>0</v>
      </c>
      <c r="T97" s="428"/>
      <c r="U97" s="427"/>
      <c r="V97" s="424">
        <f t="shared" si="34"/>
        <v>0</v>
      </c>
      <c r="W97" s="428"/>
      <c r="X97" s="427"/>
      <c r="Y97" s="424">
        <f t="shared" si="35"/>
        <v>0</v>
      </c>
      <c r="Z97" s="428"/>
      <c r="AA97" s="427"/>
      <c r="AB97" s="424">
        <f t="shared" si="36"/>
        <v>0</v>
      </c>
      <c r="AC97" s="428"/>
      <c r="AD97" s="427"/>
      <c r="AE97" s="424">
        <f t="shared" si="37"/>
        <v>0</v>
      </c>
      <c r="AF97" s="428"/>
      <c r="AG97" s="431">
        <f t="shared" si="38"/>
        <v>0</v>
      </c>
      <c r="AH97" s="432">
        <f t="shared" si="38"/>
        <v>0</v>
      </c>
      <c r="AI97" s="682">
        <f t="shared" si="38"/>
        <v>0</v>
      </c>
      <c r="AK97" s="541"/>
    </row>
    <row r="98" spans="1:38" s="413" customFormat="1" ht="17.25" customHeight="1">
      <c r="A98" s="1365"/>
      <c r="B98" s="1366"/>
      <c r="C98" s="414"/>
      <c r="D98" s="424">
        <f t="shared" si="28"/>
        <v>0</v>
      </c>
      <c r="E98" s="415"/>
      <c r="F98" s="414"/>
      <c r="G98" s="424">
        <f t="shared" si="29"/>
        <v>0</v>
      </c>
      <c r="H98" s="415"/>
      <c r="I98" s="414"/>
      <c r="J98" s="424">
        <f t="shared" si="30"/>
        <v>0</v>
      </c>
      <c r="K98" s="415"/>
      <c r="L98" s="414"/>
      <c r="M98" s="424">
        <f t="shared" si="31"/>
        <v>0</v>
      </c>
      <c r="N98" s="415"/>
      <c r="O98" s="414"/>
      <c r="P98" s="424">
        <f t="shared" si="32"/>
        <v>0</v>
      </c>
      <c r="Q98" s="415"/>
      <c r="R98" s="414"/>
      <c r="S98" s="424">
        <f t="shared" si="33"/>
        <v>0</v>
      </c>
      <c r="T98" s="415"/>
      <c r="U98" s="414"/>
      <c r="V98" s="424">
        <f t="shared" si="34"/>
        <v>0</v>
      </c>
      <c r="W98" s="415"/>
      <c r="X98" s="414"/>
      <c r="Y98" s="424">
        <f t="shared" si="35"/>
        <v>0</v>
      </c>
      <c r="Z98" s="415"/>
      <c r="AA98" s="414"/>
      <c r="AB98" s="424">
        <f t="shared" si="36"/>
        <v>0</v>
      </c>
      <c r="AC98" s="415"/>
      <c r="AD98" s="414"/>
      <c r="AE98" s="424">
        <f t="shared" si="37"/>
        <v>0</v>
      </c>
      <c r="AF98" s="415"/>
      <c r="AG98" s="431">
        <f t="shared" si="38"/>
        <v>0</v>
      </c>
      <c r="AH98" s="432">
        <f t="shared" si="38"/>
        <v>0</v>
      </c>
      <c r="AI98" s="682">
        <f t="shared" si="38"/>
        <v>0</v>
      </c>
      <c r="AJ98"/>
      <c r="AK98" s="542"/>
      <c r="AL98" s="13"/>
    </row>
    <row r="99" spans="1:38" s="413" customFormat="1" ht="17.25" customHeight="1">
      <c r="A99" s="1365"/>
      <c r="B99" s="1366"/>
      <c r="C99" s="414"/>
      <c r="D99" s="424">
        <f t="shared" si="28"/>
        <v>0</v>
      </c>
      <c r="E99" s="415"/>
      <c r="F99" s="414"/>
      <c r="G99" s="424">
        <f t="shared" si="29"/>
        <v>0</v>
      </c>
      <c r="H99" s="415"/>
      <c r="I99" s="414"/>
      <c r="J99" s="424">
        <f t="shared" si="30"/>
        <v>0</v>
      </c>
      <c r="K99" s="415"/>
      <c r="L99" s="414"/>
      <c r="M99" s="424">
        <f t="shared" si="31"/>
        <v>0</v>
      </c>
      <c r="N99" s="415"/>
      <c r="O99" s="414"/>
      <c r="P99" s="424">
        <f t="shared" si="32"/>
        <v>0</v>
      </c>
      <c r="Q99" s="415"/>
      <c r="R99" s="414"/>
      <c r="S99" s="424">
        <f t="shared" si="33"/>
        <v>0</v>
      </c>
      <c r="T99" s="415"/>
      <c r="U99" s="414"/>
      <c r="V99" s="424">
        <f t="shared" si="34"/>
        <v>0</v>
      </c>
      <c r="W99" s="415"/>
      <c r="X99" s="414"/>
      <c r="Y99" s="424">
        <f t="shared" si="35"/>
        <v>0</v>
      </c>
      <c r="Z99" s="415"/>
      <c r="AA99" s="414"/>
      <c r="AB99" s="424">
        <f t="shared" si="36"/>
        <v>0</v>
      </c>
      <c r="AC99" s="415"/>
      <c r="AD99" s="414"/>
      <c r="AE99" s="424">
        <f t="shared" si="37"/>
        <v>0</v>
      </c>
      <c r="AF99" s="415"/>
      <c r="AG99" s="431">
        <f t="shared" si="38"/>
        <v>0</v>
      </c>
      <c r="AH99" s="432">
        <f t="shared" si="38"/>
        <v>0</v>
      </c>
      <c r="AI99" s="682">
        <f t="shared" si="38"/>
        <v>0</v>
      </c>
      <c r="AJ99"/>
      <c r="AK99"/>
      <c r="AL99"/>
    </row>
    <row r="100" spans="1:38" s="413" customFormat="1" ht="17.25" customHeight="1">
      <c r="A100" s="1365"/>
      <c r="B100" s="1366"/>
      <c r="C100" s="414"/>
      <c r="D100" s="424">
        <f t="shared" si="28"/>
        <v>0</v>
      </c>
      <c r="E100" s="415"/>
      <c r="F100" s="414"/>
      <c r="G100" s="424">
        <f t="shared" si="29"/>
        <v>0</v>
      </c>
      <c r="H100" s="415"/>
      <c r="I100" s="414"/>
      <c r="J100" s="424">
        <f t="shared" si="30"/>
        <v>0</v>
      </c>
      <c r="K100" s="415"/>
      <c r="L100" s="414"/>
      <c r="M100" s="424">
        <f t="shared" si="31"/>
        <v>0</v>
      </c>
      <c r="N100" s="415"/>
      <c r="O100" s="414"/>
      <c r="P100" s="424">
        <f t="shared" si="32"/>
        <v>0</v>
      </c>
      <c r="Q100" s="415"/>
      <c r="R100" s="414"/>
      <c r="S100" s="424">
        <f t="shared" si="33"/>
        <v>0</v>
      </c>
      <c r="T100" s="415"/>
      <c r="U100" s="414"/>
      <c r="V100" s="424">
        <f t="shared" si="34"/>
        <v>0</v>
      </c>
      <c r="W100" s="415"/>
      <c r="X100" s="414"/>
      <c r="Y100" s="424">
        <f t="shared" si="35"/>
        <v>0</v>
      </c>
      <c r="Z100" s="415"/>
      <c r="AA100" s="414"/>
      <c r="AB100" s="424">
        <f t="shared" si="36"/>
        <v>0</v>
      </c>
      <c r="AC100" s="415"/>
      <c r="AD100" s="414"/>
      <c r="AE100" s="424">
        <f t="shared" si="37"/>
        <v>0</v>
      </c>
      <c r="AF100" s="415"/>
      <c r="AG100" s="431">
        <f t="shared" si="38"/>
        <v>0</v>
      </c>
      <c r="AH100" s="432">
        <f t="shared" si="38"/>
        <v>0</v>
      </c>
      <c r="AI100" s="682">
        <f t="shared" si="38"/>
        <v>0</v>
      </c>
    </row>
    <row r="101" spans="1:38" s="413" customFormat="1" ht="17.25" customHeight="1">
      <c r="A101" s="1365"/>
      <c r="B101" s="1366"/>
      <c r="C101" s="414"/>
      <c r="D101" s="424">
        <f t="shared" si="28"/>
        <v>0</v>
      </c>
      <c r="E101" s="415"/>
      <c r="F101" s="414"/>
      <c r="G101" s="424">
        <f t="shared" si="29"/>
        <v>0</v>
      </c>
      <c r="H101" s="415"/>
      <c r="I101" s="414"/>
      <c r="J101" s="424">
        <f t="shared" si="30"/>
        <v>0</v>
      </c>
      <c r="K101" s="415"/>
      <c r="L101" s="414"/>
      <c r="M101" s="424">
        <f t="shared" si="31"/>
        <v>0</v>
      </c>
      <c r="N101" s="415"/>
      <c r="O101" s="414"/>
      <c r="P101" s="424">
        <f t="shared" si="32"/>
        <v>0</v>
      </c>
      <c r="Q101" s="415"/>
      <c r="R101" s="414"/>
      <c r="S101" s="424">
        <f t="shared" si="33"/>
        <v>0</v>
      </c>
      <c r="T101" s="415"/>
      <c r="U101" s="414"/>
      <c r="V101" s="424">
        <f t="shared" si="34"/>
        <v>0</v>
      </c>
      <c r="W101" s="415"/>
      <c r="X101" s="414"/>
      <c r="Y101" s="424">
        <f t="shared" si="35"/>
        <v>0</v>
      </c>
      <c r="Z101" s="415"/>
      <c r="AA101" s="414"/>
      <c r="AB101" s="424">
        <f t="shared" si="36"/>
        <v>0</v>
      </c>
      <c r="AC101" s="415"/>
      <c r="AD101" s="414"/>
      <c r="AE101" s="424">
        <f t="shared" si="37"/>
        <v>0</v>
      </c>
      <c r="AF101" s="415"/>
      <c r="AG101" s="431">
        <f t="shared" si="38"/>
        <v>0</v>
      </c>
      <c r="AH101" s="432">
        <f t="shared" si="38"/>
        <v>0</v>
      </c>
      <c r="AI101" s="682">
        <f t="shared" si="38"/>
        <v>0</v>
      </c>
    </row>
    <row r="102" spans="1:38" s="413" customFormat="1" ht="17.25" customHeight="1">
      <c r="A102" s="1365"/>
      <c r="B102" s="1366"/>
      <c r="C102" s="414"/>
      <c r="D102" s="424">
        <f t="shared" si="28"/>
        <v>0</v>
      </c>
      <c r="E102" s="415"/>
      <c r="F102" s="414"/>
      <c r="G102" s="424">
        <f t="shared" si="29"/>
        <v>0</v>
      </c>
      <c r="H102" s="415"/>
      <c r="I102" s="414"/>
      <c r="J102" s="424">
        <f t="shared" si="30"/>
        <v>0</v>
      </c>
      <c r="K102" s="415"/>
      <c r="L102" s="414"/>
      <c r="M102" s="424">
        <f t="shared" si="31"/>
        <v>0</v>
      </c>
      <c r="N102" s="415"/>
      <c r="O102" s="414"/>
      <c r="P102" s="424">
        <f t="shared" si="32"/>
        <v>0</v>
      </c>
      <c r="Q102" s="415"/>
      <c r="R102" s="414"/>
      <c r="S102" s="424">
        <f t="shared" si="33"/>
        <v>0</v>
      </c>
      <c r="T102" s="415"/>
      <c r="U102" s="414"/>
      <c r="V102" s="424">
        <f t="shared" si="34"/>
        <v>0</v>
      </c>
      <c r="W102" s="415"/>
      <c r="X102" s="414"/>
      <c r="Y102" s="424">
        <f t="shared" si="35"/>
        <v>0</v>
      </c>
      <c r="Z102" s="415"/>
      <c r="AA102" s="414"/>
      <c r="AB102" s="424">
        <f t="shared" si="36"/>
        <v>0</v>
      </c>
      <c r="AC102" s="415"/>
      <c r="AD102" s="414"/>
      <c r="AE102" s="424">
        <f t="shared" si="37"/>
        <v>0</v>
      </c>
      <c r="AF102" s="415"/>
      <c r="AG102" s="431">
        <f t="shared" si="38"/>
        <v>0</v>
      </c>
      <c r="AH102" s="432">
        <f t="shared" si="38"/>
        <v>0</v>
      </c>
      <c r="AI102" s="682">
        <f t="shared" si="38"/>
        <v>0</v>
      </c>
    </row>
    <row r="103" spans="1:38" s="413" customFormat="1" ht="15" customHeight="1">
      <c r="A103" s="1365"/>
      <c r="B103" s="1366"/>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71" t="s">
        <v>366</v>
      </c>
      <c r="B104" s="1372"/>
      <c r="C104" s="427">
        <f>ROUND(SUM(C96:C102),0)</f>
        <v>0</v>
      </c>
      <c r="D104" s="424">
        <f t="shared" ref="D104:AF104" si="39">ROUND(SUM(D96:D102),0)</f>
        <v>0</v>
      </c>
      <c r="E104" s="428">
        <f t="shared" si="39"/>
        <v>0</v>
      </c>
      <c r="F104" s="427">
        <f t="shared" si="39"/>
        <v>0</v>
      </c>
      <c r="G104" s="424">
        <f t="shared" si="39"/>
        <v>0</v>
      </c>
      <c r="H104" s="428">
        <f t="shared" si="39"/>
        <v>0</v>
      </c>
      <c r="I104" s="427">
        <f t="shared" si="39"/>
        <v>0</v>
      </c>
      <c r="J104" s="424">
        <f t="shared" si="39"/>
        <v>0</v>
      </c>
      <c r="K104" s="428">
        <f t="shared" si="39"/>
        <v>0</v>
      </c>
      <c r="L104" s="427">
        <f t="shared" si="39"/>
        <v>0</v>
      </c>
      <c r="M104" s="424">
        <f t="shared" si="39"/>
        <v>0</v>
      </c>
      <c r="N104" s="428">
        <f t="shared" si="39"/>
        <v>0</v>
      </c>
      <c r="O104" s="427">
        <f t="shared" si="39"/>
        <v>0</v>
      </c>
      <c r="P104" s="424">
        <f t="shared" si="39"/>
        <v>0</v>
      </c>
      <c r="Q104" s="428">
        <f t="shared" si="39"/>
        <v>0</v>
      </c>
      <c r="R104" s="427">
        <f t="shared" si="39"/>
        <v>0</v>
      </c>
      <c r="S104" s="424">
        <f t="shared" si="39"/>
        <v>0</v>
      </c>
      <c r="T104" s="428">
        <f t="shared" si="39"/>
        <v>0</v>
      </c>
      <c r="U104" s="427">
        <f t="shared" si="39"/>
        <v>0</v>
      </c>
      <c r="V104" s="424">
        <f t="shared" si="39"/>
        <v>0</v>
      </c>
      <c r="W104" s="428">
        <f t="shared" si="39"/>
        <v>0</v>
      </c>
      <c r="X104" s="427">
        <f t="shared" si="39"/>
        <v>0</v>
      </c>
      <c r="Y104" s="424">
        <f t="shared" si="39"/>
        <v>0</v>
      </c>
      <c r="Z104" s="428">
        <f t="shared" si="39"/>
        <v>0</v>
      </c>
      <c r="AA104" s="427">
        <f t="shared" si="39"/>
        <v>0</v>
      </c>
      <c r="AB104" s="424">
        <f t="shared" si="39"/>
        <v>0</v>
      </c>
      <c r="AC104" s="428">
        <f t="shared" si="39"/>
        <v>0</v>
      </c>
      <c r="AD104" s="427">
        <f t="shared" si="39"/>
        <v>0</v>
      </c>
      <c r="AE104" s="424">
        <f t="shared" si="39"/>
        <v>0</v>
      </c>
      <c r="AF104" s="428">
        <f t="shared" si="39"/>
        <v>0</v>
      </c>
      <c r="AG104" s="431">
        <f t="shared" ref="AG104" si="40">SUM(AG96:AG102)</f>
        <v>0</v>
      </c>
      <c r="AH104" s="432">
        <f>SUM(AH96:AH102)</f>
        <v>0</v>
      </c>
      <c r="AI104" s="433">
        <f t="shared" ref="AI104" si="41">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367</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(6)'!A72</f>
        <v>Template last modified</v>
      </c>
      <c r="AI106" s="684">
        <f>'Summary (6)'!C72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c r="A120" s="597" t="s">
        <v>269</v>
      </c>
      <c r="B120" s="597"/>
      <c r="C120" s="685">
        <f>'Summary (7)'!E87</f>
        <v>1</v>
      </c>
      <c r="D120" s="685">
        <f>'Summary (7)'!F87</f>
        <v>1</v>
      </c>
      <c r="E120" s="685">
        <f>'Summary (7)'!G87</f>
        <v>1</v>
      </c>
      <c r="F120" s="685">
        <f>'Summary (7)'!H87</f>
        <v>2</v>
      </c>
      <c r="G120" s="685">
        <f>'Summary (7)'!I87</f>
        <v>2</v>
      </c>
      <c r="H120" s="685">
        <f>'Summary (7)'!J87</f>
        <v>2</v>
      </c>
      <c r="I120" s="685">
        <f>'Summary (7)'!K87</f>
        <v>3</v>
      </c>
      <c r="J120" s="685">
        <f>'Summary (7)'!L87</f>
        <v>3</v>
      </c>
      <c r="K120" s="685">
        <f>'Summary (7)'!M87</f>
        <v>3</v>
      </c>
      <c r="L120" s="685">
        <f>'Summary (7)'!N87</f>
        <v>4</v>
      </c>
      <c r="M120" s="685">
        <f>'Summary (7)'!O87</f>
        <v>4</v>
      </c>
      <c r="N120" s="685">
        <f>'Summary (7)'!P87</f>
        <v>4</v>
      </c>
      <c r="O120" s="685">
        <f>'Summary (7)'!Q87</f>
        <v>5</v>
      </c>
      <c r="P120" s="685">
        <f>'Summary (7)'!R87</f>
        <v>5</v>
      </c>
      <c r="Q120" s="685">
        <f>'Summary (7)'!S87</f>
        <v>5</v>
      </c>
      <c r="R120" s="685">
        <f>'Summary (7)'!T87</f>
        <v>6</v>
      </c>
      <c r="S120" s="685">
        <f>'Summary (7)'!U87</f>
        <v>6</v>
      </c>
      <c r="T120" s="685">
        <f>'Summary (7)'!V87</f>
        <v>6</v>
      </c>
      <c r="U120" s="685">
        <f>'Summary (7)'!W87</f>
        <v>7</v>
      </c>
      <c r="V120" s="685">
        <f>'Summary (7)'!X87</f>
        <v>7</v>
      </c>
      <c r="W120" s="685">
        <f>'Summary (7)'!Y87</f>
        <v>7</v>
      </c>
      <c r="X120" s="685">
        <f>'Summary (7)'!Z87</f>
        <v>8</v>
      </c>
      <c r="Y120" s="685">
        <f>'Summary (7)'!AA87</f>
        <v>8</v>
      </c>
      <c r="Z120" s="685">
        <f>'Summary (7)'!AB87</f>
        <v>8</v>
      </c>
      <c r="AA120" s="685">
        <f>'Summary (7)'!AC87</f>
        <v>9</v>
      </c>
      <c r="AB120" s="685">
        <f>'Summary (7)'!AD87</f>
        <v>9</v>
      </c>
      <c r="AC120" s="685">
        <f>'Summary (7)'!AE87</f>
        <v>9</v>
      </c>
      <c r="AD120" s="685">
        <f>'Summary (7)'!AF87</f>
        <v>10</v>
      </c>
      <c r="AE120" s="685">
        <f>'Summary (7)'!AG87</f>
        <v>10</v>
      </c>
      <c r="AF120" s="685">
        <f>'Summary (7)'!AH87</f>
        <v>10</v>
      </c>
      <c r="AG120" s="685">
        <f>AE120</f>
        <v>10</v>
      </c>
      <c r="AH120" s="685">
        <f>AF120</f>
        <v>10</v>
      </c>
      <c r="AI120" s="685">
        <f>AG120</f>
        <v>10</v>
      </c>
    </row>
    <row r="121" spans="1:35" s="54" customFormat="1">
      <c r="A121" s="598" t="s">
        <v>270</v>
      </c>
      <c r="B121" s="598"/>
      <c r="C121" s="686">
        <f>'Summary (7)'!E88</f>
        <v>45323</v>
      </c>
      <c r="D121" s="686">
        <f>'Summary (7)'!F88</f>
        <v>45323</v>
      </c>
      <c r="E121" s="686">
        <f>'Summary (7)'!G88</f>
        <v>45323</v>
      </c>
      <c r="F121" s="686">
        <f>'Summary (7)'!H88</f>
        <v>45689</v>
      </c>
      <c r="G121" s="686">
        <f>'Summary (7)'!I88</f>
        <v>45689</v>
      </c>
      <c r="H121" s="686">
        <f>'Summary (7)'!J88</f>
        <v>45689</v>
      </c>
      <c r="I121" s="686">
        <f>'Summary (7)'!K88</f>
        <v>46054</v>
      </c>
      <c r="J121" s="686">
        <f>'Summary (7)'!L88</f>
        <v>46054</v>
      </c>
      <c r="K121" s="686">
        <f>'Summary (7)'!M88</f>
        <v>46054</v>
      </c>
      <c r="L121" s="686">
        <f>'Summary (7)'!N88</f>
        <v>46419</v>
      </c>
      <c r="M121" s="686">
        <f>'Summary (7)'!O88</f>
        <v>46419</v>
      </c>
      <c r="N121" s="686">
        <f>'Summary (7)'!P88</f>
        <v>46419</v>
      </c>
      <c r="O121" s="686">
        <f>'Summary (7)'!Q88</f>
        <v>46784</v>
      </c>
      <c r="P121" s="686">
        <f>'Summary (7)'!R88</f>
        <v>46784</v>
      </c>
      <c r="Q121" s="686">
        <f>'Summary (7)'!S88</f>
        <v>46784</v>
      </c>
      <c r="R121" s="686">
        <f>'Summary (7)'!T88</f>
        <v>47150</v>
      </c>
      <c r="S121" s="686">
        <f>'Summary (7)'!U88</f>
        <v>47150</v>
      </c>
      <c r="T121" s="686">
        <f>'Summary (7)'!V88</f>
        <v>47150</v>
      </c>
      <c r="U121" s="686">
        <f>'Summary (7)'!W88</f>
        <v>47515</v>
      </c>
      <c r="V121" s="686">
        <f>'Summary (7)'!X88</f>
        <v>47515</v>
      </c>
      <c r="W121" s="686">
        <f>'Summary (7)'!Y88</f>
        <v>47515</v>
      </c>
      <c r="X121" s="686">
        <f>'Summary (7)'!Z88</f>
        <v>47880</v>
      </c>
      <c r="Y121" s="686">
        <f>'Summary (7)'!AA88</f>
        <v>47880</v>
      </c>
      <c r="Z121" s="686">
        <f>'Summary (7)'!AB88</f>
        <v>47880</v>
      </c>
      <c r="AA121" s="686">
        <f>'Summary (7)'!AC88</f>
        <v>48245</v>
      </c>
      <c r="AB121" s="686">
        <f>'Summary (7)'!AD88</f>
        <v>48245</v>
      </c>
      <c r="AC121" s="686">
        <f>'Summary (7)'!AE88</f>
        <v>48245</v>
      </c>
      <c r="AD121" s="686">
        <f>'Summary (7)'!AF88</f>
        <v>48611</v>
      </c>
      <c r="AE121" s="686">
        <f>'Summary (7)'!AG88</f>
        <v>48611</v>
      </c>
      <c r="AF121" s="686">
        <f>'Summary (7)'!AH88</f>
        <v>48611</v>
      </c>
      <c r="AG121" s="686">
        <f>'Summary (7)'!AI88</f>
        <v>45323</v>
      </c>
      <c r="AH121" s="686">
        <f>'Summary (7)'!AJ88</f>
        <v>45323</v>
      </c>
      <c r="AI121" s="686">
        <f>'Summary (7)'!AK88</f>
        <v>45323</v>
      </c>
    </row>
    <row r="122" spans="1:35" s="54" customFormat="1">
      <c r="A122" s="598" t="s">
        <v>271</v>
      </c>
      <c r="B122" s="598"/>
      <c r="C122" s="686">
        <f>'Summary (7)'!E89</f>
        <v>45688</v>
      </c>
      <c r="D122" s="686">
        <f>'Summary (7)'!F89</f>
        <v>45688</v>
      </c>
      <c r="E122" s="686">
        <f>'Summary (7)'!G89</f>
        <v>45688</v>
      </c>
      <c r="F122" s="686">
        <f>'Summary (7)'!H89</f>
        <v>46053</v>
      </c>
      <c r="G122" s="686">
        <f>'Summary (7)'!I89</f>
        <v>46053</v>
      </c>
      <c r="H122" s="686">
        <f>'Summary (7)'!J89</f>
        <v>46053</v>
      </c>
      <c r="I122" s="686">
        <f>'Summary (7)'!K89</f>
        <v>46418</v>
      </c>
      <c r="J122" s="686">
        <f>'Summary (7)'!L89</f>
        <v>46418</v>
      </c>
      <c r="K122" s="686">
        <f>'Summary (7)'!M89</f>
        <v>46418</v>
      </c>
      <c r="L122" s="686">
        <f>'Summary (7)'!N89</f>
        <v>46783</v>
      </c>
      <c r="M122" s="686">
        <f>'Summary (7)'!O89</f>
        <v>46783</v>
      </c>
      <c r="N122" s="686">
        <f>'Summary (7)'!P89</f>
        <v>46783</v>
      </c>
      <c r="O122" s="686">
        <f>'Summary (7)'!Q89</f>
        <v>47149</v>
      </c>
      <c r="P122" s="686">
        <f>'Summary (7)'!R89</f>
        <v>47149</v>
      </c>
      <c r="Q122" s="686">
        <f>'Summary (7)'!S89</f>
        <v>47149</v>
      </c>
      <c r="R122" s="686">
        <f>'Summary (7)'!T89</f>
        <v>47514</v>
      </c>
      <c r="S122" s="686">
        <f>'Summary (7)'!U89</f>
        <v>47514</v>
      </c>
      <c r="T122" s="686">
        <f>'Summary (7)'!V89</f>
        <v>47514</v>
      </c>
      <c r="U122" s="686">
        <f>'Summary (7)'!W89</f>
        <v>47879</v>
      </c>
      <c r="V122" s="686">
        <f>'Summary (7)'!X89</f>
        <v>47879</v>
      </c>
      <c r="W122" s="686">
        <f>'Summary (7)'!Y89</f>
        <v>47879</v>
      </c>
      <c r="X122" s="686">
        <f>'Summary (7)'!Z89</f>
        <v>48244</v>
      </c>
      <c r="Y122" s="686">
        <f>'Summary (7)'!AA89</f>
        <v>48244</v>
      </c>
      <c r="Z122" s="686">
        <f>'Summary (7)'!AB89</f>
        <v>48244</v>
      </c>
      <c r="AA122" s="686">
        <f>'Summary (7)'!AC89</f>
        <v>48610</v>
      </c>
      <c r="AB122" s="686">
        <f>'Summary (7)'!AD89</f>
        <v>48610</v>
      </c>
      <c r="AC122" s="686">
        <f>'Summary (7)'!AE89</f>
        <v>48610</v>
      </c>
      <c r="AD122" s="686">
        <f>'Summary (7)'!AF89</f>
        <v>48975</v>
      </c>
      <c r="AE122" s="686">
        <f>'Summary (7)'!AG89</f>
        <v>48975</v>
      </c>
      <c r="AF122" s="686">
        <f>'Summary (7)'!AH89</f>
        <v>48975</v>
      </c>
      <c r="AG122" s="686">
        <f>'Summary (7)'!AI89</f>
        <v>45688</v>
      </c>
      <c r="AH122" s="686">
        <f>'Summary (7)'!AJ89</f>
        <v>45688</v>
      </c>
      <c r="AI122" s="686">
        <f>'Summary (7)'!AK89</f>
        <v>45688</v>
      </c>
    </row>
    <row r="123" spans="1:35">
      <c r="A123" s="597" t="s">
        <v>259</v>
      </c>
      <c r="B123" s="597"/>
      <c r="C123" s="686">
        <f>'Summary (7)'!E90</f>
        <v>0</v>
      </c>
      <c r="D123" s="686">
        <f>'Summary (7)'!F90</f>
        <v>0</v>
      </c>
      <c r="E123" s="686">
        <f>'Summary (7)'!G90</f>
        <v>0</v>
      </c>
      <c r="F123" s="686">
        <f>'Summary (7)'!H90</f>
        <v>0</v>
      </c>
      <c r="G123" s="686">
        <f>'Summary (7)'!I90</f>
        <v>0</v>
      </c>
      <c r="H123" s="686">
        <f>'Summary (7)'!J90</f>
        <v>0</v>
      </c>
      <c r="I123" s="686">
        <f>'Summary (7)'!K90</f>
        <v>0</v>
      </c>
      <c r="J123" s="686">
        <f>'Summary (7)'!L90</f>
        <v>0</v>
      </c>
      <c r="K123" s="686">
        <f>'Summary (7)'!M90</f>
        <v>0</v>
      </c>
      <c r="L123" s="686">
        <f>'Summary (7)'!N90</f>
        <v>0</v>
      </c>
      <c r="M123" s="686">
        <f>'Summary (7)'!O90</f>
        <v>0</v>
      </c>
      <c r="N123" s="686">
        <f>'Summary (7)'!P90</f>
        <v>0</v>
      </c>
      <c r="O123" s="686">
        <f>'Summary (7)'!Q90</f>
        <v>0</v>
      </c>
      <c r="P123" s="686">
        <f>'Summary (7)'!R90</f>
        <v>0</v>
      </c>
      <c r="Q123" s="686">
        <f>'Summary (7)'!S90</f>
        <v>0</v>
      </c>
      <c r="R123" s="686">
        <f>'Summary (7)'!T90</f>
        <v>0</v>
      </c>
      <c r="S123" s="686">
        <f>'Summary (7)'!U90</f>
        <v>0</v>
      </c>
      <c r="T123" s="686">
        <f>'Summary (7)'!V90</f>
        <v>0</v>
      </c>
      <c r="U123" s="686">
        <f>'Summary (7)'!W90</f>
        <v>0</v>
      </c>
      <c r="V123" s="686">
        <f>'Summary (7)'!X90</f>
        <v>0</v>
      </c>
      <c r="W123" s="686">
        <f>'Summary (7)'!Y90</f>
        <v>0</v>
      </c>
      <c r="X123" s="686">
        <f>'Summary (7)'!Z90</f>
        <v>0</v>
      </c>
      <c r="Y123" s="686">
        <f>'Summary (7)'!AA90</f>
        <v>0</v>
      </c>
      <c r="Z123" s="686">
        <f>'Summary (7)'!AB90</f>
        <v>0</v>
      </c>
      <c r="AA123" s="686">
        <f>'Summary (7)'!AC90</f>
        <v>0</v>
      </c>
      <c r="AB123" s="686">
        <f>'Summary (7)'!AD90</f>
        <v>0</v>
      </c>
      <c r="AC123" s="686">
        <f>'Summary (7)'!AE90</f>
        <v>0</v>
      </c>
      <c r="AD123" s="686">
        <f>'Summary (7)'!AF90</f>
        <v>0</v>
      </c>
      <c r="AE123" s="686">
        <f>'Summary (7)'!AG90</f>
        <v>0</v>
      </c>
      <c r="AF123" s="686">
        <f>'Summary (7)'!AH90</f>
        <v>0</v>
      </c>
      <c r="AG123" s="686">
        <f>'Summary (7)'!AI90</f>
        <v>0</v>
      </c>
      <c r="AH123" s="686">
        <f>'Summary (7)'!AJ90</f>
        <v>0</v>
      </c>
      <c r="AI123" s="686">
        <f>'Summary (7)'!AK90</f>
        <v>0</v>
      </c>
    </row>
    <row r="124" spans="1:35">
      <c r="A124" s="597" t="s">
        <v>272</v>
      </c>
      <c r="B124" s="597"/>
      <c r="C124" s="687">
        <f>'Summary (7)'!E91</f>
        <v>0</v>
      </c>
      <c r="D124" s="687">
        <f>'Summary (7)'!F91</f>
        <v>0</v>
      </c>
      <c r="E124" s="687">
        <f>'Summary (7)'!G91</f>
        <v>0</v>
      </c>
      <c r="F124" s="687">
        <f>'Summary (7)'!H91</f>
        <v>0</v>
      </c>
      <c r="G124" s="687">
        <f>'Summary (7)'!I91</f>
        <v>0</v>
      </c>
      <c r="H124" s="687">
        <f>'Summary (7)'!J91</f>
        <v>0</v>
      </c>
      <c r="I124" s="687">
        <f>'Summary (7)'!K91</f>
        <v>0</v>
      </c>
      <c r="J124" s="687">
        <f>'Summary (7)'!L91</f>
        <v>0</v>
      </c>
      <c r="K124" s="687">
        <f>'Summary (7)'!M91</f>
        <v>0</v>
      </c>
      <c r="L124" s="687">
        <f>'Summary (7)'!N91</f>
        <v>0</v>
      </c>
      <c r="M124" s="687">
        <f>'Summary (7)'!O91</f>
        <v>0</v>
      </c>
      <c r="N124" s="687">
        <f>'Summary (7)'!P91</f>
        <v>0</v>
      </c>
      <c r="O124" s="687">
        <f>'Summary (7)'!Q91</f>
        <v>0</v>
      </c>
      <c r="P124" s="687">
        <f>'Summary (7)'!R91</f>
        <v>0</v>
      </c>
      <c r="Q124" s="687">
        <f>'Summary (7)'!S91</f>
        <v>0</v>
      </c>
      <c r="R124" s="687">
        <f>'Summary (7)'!T91</f>
        <v>0</v>
      </c>
      <c r="S124" s="687">
        <f>'Summary (7)'!U91</f>
        <v>0</v>
      </c>
      <c r="T124" s="687">
        <f>'Summary (7)'!V91</f>
        <v>0</v>
      </c>
      <c r="U124" s="687">
        <f>'Summary (7)'!W91</f>
        <v>0</v>
      </c>
      <c r="V124" s="687">
        <f>'Summary (7)'!X91</f>
        <v>0</v>
      </c>
      <c r="W124" s="687">
        <f>'Summary (7)'!Y91</f>
        <v>0</v>
      </c>
      <c r="X124" s="687">
        <f>'Summary (7)'!Z91</f>
        <v>0</v>
      </c>
      <c r="Y124" s="687">
        <f>'Summary (7)'!AA91</f>
        <v>0</v>
      </c>
      <c r="Z124" s="687">
        <f>'Summary (7)'!AB91</f>
        <v>0</v>
      </c>
      <c r="AA124" s="687">
        <f>'Summary (7)'!AC91</f>
        <v>0</v>
      </c>
      <c r="AB124" s="687">
        <f>'Summary (7)'!AD91</f>
        <v>0</v>
      </c>
      <c r="AC124" s="687">
        <f>'Summary (7)'!AE91</f>
        <v>0</v>
      </c>
      <c r="AD124" s="687">
        <f>'Summary (7)'!AF91</f>
        <v>0</v>
      </c>
      <c r="AE124" s="687">
        <f>'Summary (7)'!AG91</f>
        <v>0</v>
      </c>
      <c r="AF124" s="687">
        <f>'Summary (7)'!AH91</f>
        <v>0</v>
      </c>
    </row>
    <row r="125" spans="1:35" s="641" customFormat="1">
      <c r="A125" s="640" t="s">
        <v>368</v>
      </c>
      <c r="B125" s="640"/>
      <c r="C125" s="642">
        <f>'Summary (7)'!E26</f>
        <v>0</v>
      </c>
      <c r="D125" s="642">
        <f>'Summary (7)'!F26</f>
        <v>0</v>
      </c>
      <c r="E125" s="642">
        <f>'Summary (7)'!G26</f>
        <v>0</v>
      </c>
      <c r="F125" s="642">
        <f>'Summary (7)'!H26</f>
        <v>0</v>
      </c>
      <c r="G125" s="642">
        <f>'Summary (7)'!I26</f>
        <v>0</v>
      </c>
      <c r="H125" s="642">
        <f>'Summary (7)'!J26</f>
        <v>0</v>
      </c>
      <c r="I125" s="642">
        <f>'Summary (7)'!K26</f>
        <v>0</v>
      </c>
      <c r="J125" s="642">
        <f>'Summary (7)'!L26</f>
        <v>0</v>
      </c>
      <c r="K125" s="642">
        <f>'Summary (7)'!M26</f>
        <v>0</v>
      </c>
      <c r="L125" s="642">
        <f>'Summary (7)'!N26</f>
        <v>0</v>
      </c>
      <c r="M125" s="642">
        <f>'Summary (7)'!O26</f>
        <v>0</v>
      </c>
      <c r="N125" s="642">
        <f>'Summary (7)'!P26</f>
        <v>0</v>
      </c>
      <c r="O125" s="642">
        <f>'Summary (7)'!Q26</f>
        <v>0</v>
      </c>
      <c r="P125" s="642">
        <f>'Summary (7)'!R26</f>
        <v>0</v>
      </c>
      <c r="Q125" s="642">
        <f>'Summary (7)'!S26</f>
        <v>0</v>
      </c>
      <c r="R125" s="642">
        <f>'Summary (7)'!T26</f>
        <v>0</v>
      </c>
      <c r="S125" s="642">
        <f>'Summary (7)'!U26</f>
        <v>0</v>
      </c>
      <c r="T125" s="642">
        <f>'Summary (7)'!V26</f>
        <v>0</v>
      </c>
      <c r="U125" s="642">
        <f>'Summary (7)'!W26</f>
        <v>0</v>
      </c>
      <c r="V125" s="642">
        <f>'Summary (7)'!X26</f>
        <v>0</v>
      </c>
      <c r="W125" s="642">
        <f>'Summary (7)'!Y26</f>
        <v>0</v>
      </c>
      <c r="X125" s="642">
        <f>'Summary (7)'!Z26</f>
        <v>0</v>
      </c>
      <c r="Y125" s="642">
        <f>'Summary (7)'!AA26</f>
        <v>0</v>
      </c>
      <c r="Z125" s="642">
        <f>'Summary (7)'!AB26</f>
        <v>0</v>
      </c>
      <c r="AA125" s="642">
        <f>'Summary (7)'!AC26</f>
        <v>0</v>
      </c>
      <c r="AB125" s="642">
        <f>'Summary (7)'!AD26</f>
        <v>0</v>
      </c>
      <c r="AC125" s="642">
        <f>'Summary (7)'!AE26</f>
        <v>0</v>
      </c>
      <c r="AD125" s="642">
        <f>'Summary (7)'!AF26</f>
        <v>0</v>
      </c>
      <c r="AE125" s="642">
        <f>'Summary (7)'!AG26</f>
        <v>0</v>
      </c>
      <c r="AF125" s="642">
        <f>'Summary (7)'!AH26</f>
        <v>0</v>
      </c>
      <c r="AG125" s="639"/>
      <c r="AH125" s="639"/>
      <c r="AI125" s="639"/>
    </row>
  </sheetData>
  <sheetProtection formatCells="0" formatColumns="0" formatRows="0" insertHyperlinks="0" sort="0" autoFilter="0" pivotTables="0"/>
  <mergeCells count="112">
    <mergeCell ref="R8:T8"/>
    <mergeCell ref="U8:W8"/>
    <mergeCell ref="X8:Z8"/>
    <mergeCell ref="AA8:AC8"/>
    <mergeCell ref="AD8:AF8"/>
    <mergeCell ref="C8:E8"/>
    <mergeCell ref="F8:H8"/>
    <mergeCell ref="I8:K8"/>
    <mergeCell ref="L8:N8"/>
    <mergeCell ref="O8:Q8"/>
    <mergeCell ref="A76:B76"/>
    <mergeCell ref="A77:B77"/>
    <mergeCell ref="A78:B78"/>
    <mergeCell ref="A79:B79"/>
    <mergeCell ref="A80:B80"/>
    <mergeCell ref="A71:B71"/>
    <mergeCell ref="A72:B72"/>
    <mergeCell ref="A73:B73"/>
    <mergeCell ref="A74:B74"/>
    <mergeCell ref="A75:B75"/>
    <mergeCell ref="A81:B81"/>
    <mergeCell ref="A100:B100"/>
    <mergeCell ref="A87:B87"/>
    <mergeCell ref="A88:B88"/>
    <mergeCell ref="A89:B89"/>
    <mergeCell ref="A90:B90"/>
    <mergeCell ref="A91:B91"/>
    <mergeCell ref="A82:B82"/>
    <mergeCell ref="A83:B83"/>
    <mergeCell ref="A84:B84"/>
    <mergeCell ref="A85:B85"/>
    <mergeCell ref="A86:B86"/>
    <mergeCell ref="A101:B101"/>
    <mergeCell ref="A102:B102"/>
    <mergeCell ref="A103:B103"/>
    <mergeCell ref="A104:B104"/>
    <mergeCell ref="A92:B92"/>
    <mergeCell ref="A96:B96"/>
    <mergeCell ref="A97:B97"/>
    <mergeCell ref="A98:B98"/>
    <mergeCell ref="A99:B99"/>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s>
  <conditionalFormatting sqref="C14:AF81">
    <cfRule type="expression" dxfId="209" priority="3">
      <formula>$A14=""</formula>
    </cfRule>
  </conditionalFormatting>
  <conditionalFormatting sqref="C14:AF106">
    <cfRule type="expression" dxfId="208" priority="2">
      <formula>C$123&gt;C$122</formula>
    </cfRule>
  </conditionalFormatting>
  <conditionalFormatting sqref="C82:AF102">
    <cfRule type="expression" dxfId="207"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206" priority="16">
      <formula>LEN(TRIM(E14))=0</formula>
    </cfRule>
  </conditionalFormatting>
  <conditionalFormatting sqref="F91">
    <cfRule type="containsBlanks" dxfId="205" priority="12">
      <formula>LEN(TRIM(F91))=0</formula>
    </cfRule>
  </conditionalFormatting>
  <conditionalFormatting sqref="I91">
    <cfRule type="containsBlanks" dxfId="204" priority="11">
      <formula>LEN(TRIM(I91))=0</formula>
    </cfRule>
  </conditionalFormatting>
  <conditionalFormatting sqref="L91">
    <cfRule type="containsBlanks" dxfId="203" priority="10">
      <formula>LEN(TRIM(L91))=0</formula>
    </cfRule>
  </conditionalFormatting>
  <conditionalFormatting sqref="O91">
    <cfRule type="containsBlanks" dxfId="202" priority="9">
      <formula>LEN(TRIM(O91))=0</formula>
    </cfRule>
  </conditionalFormatting>
  <conditionalFormatting sqref="R91">
    <cfRule type="containsBlanks" dxfId="201" priority="8">
      <formula>LEN(TRIM(R91))=0</formula>
    </cfRule>
  </conditionalFormatting>
  <conditionalFormatting sqref="U91">
    <cfRule type="containsBlanks" dxfId="200" priority="7">
      <formula>LEN(TRIM(U91))=0</formula>
    </cfRule>
  </conditionalFormatting>
  <conditionalFormatting sqref="X91">
    <cfRule type="containsBlanks" dxfId="199" priority="6">
      <formula>LEN(TRIM(X91))=0</formula>
    </cfRule>
  </conditionalFormatting>
  <conditionalFormatting sqref="AA91">
    <cfRule type="containsBlanks" dxfId="198" priority="5">
      <formula>LEN(TRIM(AA91))=0</formula>
    </cfRule>
  </conditionalFormatting>
  <conditionalFormatting sqref="AD91">
    <cfRule type="containsBlanks" dxfId="197" priority="4">
      <formula>LEN(TRIM(AD91))=0</formula>
    </cfRule>
  </conditionalFormatting>
  <dataValidations disablePrompts="1" count="1">
    <dataValidation type="whole" allowBlank="1" showInputMessage="1" showErrorMessage="1" sqref="AC57:AC66 Z57:Z66 W57:W66 T57:T66 Q57:Q66 N57:N66 K57:K66 H57:H66 E57:E66 AF57:AF66" xr:uid="{9290FBCF-9081-45C9-B1B5-03A2C93D0A14}">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F5A0398C-1AF8-42C8-AB2C-F0D9ACA1C7C1}">
            <xm:f>C$120&gt;'+ Summary (1)'!$D$6</xm:f>
            <x14:dxf>
              <fill>
                <patternFill>
                  <bgColor theme="0" tint="-0.499984740745262"/>
                </patternFill>
              </fill>
            </x14:dxf>
          </x14:cfRule>
          <xm:sqref>C9:AF106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pageSetUpPr fitToPage="1"/>
  </sheetPr>
  <dimension ref="A1:J208"/>
  <sheetViews>
    <sheetView showZeros="0" zoomScale="115" zoomScaleNormal="115" workbookViewId="0">
      <pane ySplit="2" topLeftCell="A38"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6" customWidth="1"/>
    <col min="8" max="8" width="20.5703125" style="916" customWidth="1"/>
    <col min="9" max="9" width="20.5703125" style="8" customWidth="1"/>
    <col min="10" max="10" width="19.7109375" style="8" customWidth="1"/>
    <col min="11" max="16384" width="10.85546875" style="8"/>
  </cols>
  <sheetData>
    <row r="1" spans="1:10" ht="13.5" thickBot="1">
      <c r="A1" s="9" t="s">
        <v>369</v>
      </c>
      <c r="B1" s="1425" t="s">
        <v>370</v>
      </c>
      <c r="C1" s="1425"/>
      <c r="I1" s="895" t="s">
        <v>371</v>
      </c>
      <c r="J1" s="896" t="s">
        <v>372</v>
      </c>
    </row>
    <row r="2" spans="1:10" ht="27.75" customHeight="1" thickBot="1">
      <c r="A2" s="279">
        <f>'Summary (7)'!B12</f>
        <v>0</v>
      </c>
      <c r="B2" s="1423"/>
      <c r="C2" s="1424"/>
      <c r="D2" s="875"/>
      <c r="F2" s="248"/>
      <c r="I2" s="897" t="str">
        <f>IFERROR(VLOOKUP(B2,'Dropdown Lists'!F:G,2,FALSE), "auto-populate")</f>
        <v>auto-populate</v>
      </c>
      <c r="J2" s="898" t="str">
        <f>IFERROR(VLOOKUP(B2,'Dropdown Lists'!F:H,3,FALSE),"auto-populate")</f>
        <v>auto-populate</v>
      </c>
    </row>
    <row r="3" spans="1:10" s="4" customFormat="1" ht="38.25">
      <c r="A3" s="252" t="s">
        <v>373</v>
      </c>
      <c r="B3" s="253" t="s">
        <v>338</v>
      </c>
      <c r="C3" s="254" t="s">
        <v>339</v>
      </c>
      <c r="D3" s="253" t="s">
        <v>374</v>
      </c>
      <c r="E3" s="253" t="s">
        <v>375</v>
      </c>
      <c r="F3" s="872" t="s">
        <v>376</v>
      </c>
      <c r="G3" s="917"/>
      <c r="H3" s="917"/>
      <c r="I3" s="14"/>
    </row>
    <row r="4" spans="1:10">
      <c r="A4" s="842">
        <f>'Salary Detail (7)'!A14</f>
        <v>0</v>
      </c>
      <c r="B4" s="6" t="e">
        <f t="array" ref="B4">INDEX('Salary Detail (7)'!$C14:$BT14,0,MATCH(1,('Salary Detail (7)'!$C$13:$BT$13='Budget Narrative (7)'!$B$3)*('Salary Detail (7)'!$C$74:$BT$74='Budget Narrative (7)'!$I$2),0))</f>
        <v>#N/A</v>
      </c>
      <c r="C4" s="235" t="e">
        <f t="array" ref="C4">INDEX('Salary Detail (7)'!$C14:$BT14,0,MATCH(1,('Salary Detail (7)'!$C$12:$BT$12="New")*('Salary Detail (7)'!$C$74:$BT$74='Budget Narrative (7)'!$I$2),0))</f>
        <v>#N/A</v>
      </c>
      <c r="D4" s="862"/>
      <c r="E4" s="862"/>
      <c r="F4" s="873"/>
      <c r="I4" s="7"/>
      <c r="J4" s="14"/>
    </row>
    <row r="5" spans="1:10">
      <c r="A5" s="842">
        <f>'Salary Detail (7)'!A15</f>
        <v>0</v>
      </c>
      <c r="B5" s="6" t="e">
        <f t="array" ref="B5">INDEX('Salary Detail (7)'!$C15:$BT15,0,MATCH(1,('Salary Detail (7)'!$C$13:$BT$13='Budget Narrative (7)'!$B$3)*('Salary Detail (7)'!$C$74:$BT$74='Budget Narrative (7)'!$I$2),0))</f>
        <v>#N/A</v>
      </c>
      <c r="C5" s="235" t="e">
        <f t="array" ref="C5">INDEX('Salary Detail (7)'!$C15:$BT15,0,MATCH(1,('Salary Detail (7)'!$C$12:$BT$12="New")*('Salary Detail (7)'!$C$74:$BT$74='Budget Narrative (7)'!$I$2),0))</f>
        <v>#N/A</v>
      </c>
      <c r="D5" s="862"/>
      <c r="E5" s="10"/>
      <c r="F5" s="873"/>
      <c r="I5" s="249"/>
      <c r="J5" s="14"/>
    </row>
    <row r="6" spans="1:10">
      <c r="A6" s="842">
        <f>'Salary Detail (7)'!A16</f>
        <v>0</v>
      </c>
      <c r="B6" s="6" t="e">
        <f t="array" ref="B6">INDEX('Salary Detail (7)'!$C16:$BT16,0,MATCH(1,('Salary Detail (7)'!$C$13:$BT$13='Budget Narrative (7)'!$B$3)*('Salary Detail (7)'!$C$74:$BT$74='Budget Narrative (7)'!$I$2),0))</f>
        <v>#N/A</v>
      </c>
      <c r="C6" s="235" t="e">
        <f t="array" ref="C6">INDEX('Salary Detail (7)'!$C16:$BT16,0,MATCH(1,('Salary Detail (7)'!$C$12:$BT$12="New")*('Salary Detail (7)'!$C$74:$BT$74='Budget Narrative (7)'!$I$2),0))</f>
        <v>#N/A</v>
      </c>
      <c r="D6" s="862"/>
      <c r="E6" s="10"/>
      <c r="F6" s="873"/>
      <c r="I6" s="250"/>
      <c r="J6" s="14"/>
    </row>
    <row r="7" spans="1:10">
      <c r="A7" s="842">
        <f>'Salary Detail (7)'!A17</f>
        <v>0</v>
      </c>
      <c r="B7" s="6" t="e">
        <f t="array" ref="B7">INDEX('Salary Detail (7)'!$C17:$BT17,0,MATCH(1,('Salary Detail (7)'!$C$13:$BT$13='Budget Narrative (7)'!$B$3)*('Salary Detail (7)'!$C$74:$BT$74='Budget Narrative (7)'!$I$2),0))</f>
        <v>#N/A</v>
      </c>
      <c r="C7" s="235" t="e">
        <f t="array" ref="C7">INDEX('Salary Detail (7)'!$C17:$BT17,0,MATCH(1,('Salary Detail (7)'!$C$12:$BT$12="New")*('Salary Detail (7)'!$C$74:$BT$74='Budget Narrative (7)'!$I$2),0))</f>
        <v>#N/A</v>
      </c>
      <c r="D7" s="862"/>
      <c r="E7" s="10"/>
      <c r="F7" s="873"/>
      <c r="I7" s="7"/>
      <c r="J7" s="14"/>
    </row>
    <row r="8" spans="1:10">
      <c r="A8" s="842">
        <f>'Salary Detail (7)'!A18</f>
        <v>0</v>
      </c>
      <c r="B8" s="6" t="e">
        <f t="array" ref="B8">INDEX('Salary Detail (7)'!$C18:$BT18,0,MATCH(1,('Salary Detail (7)'!$C$13:$BT$13='Budget Narrative (7)'!$B$3)*('Salary Detail (7)'!$C$74:$BT$74='Budget Narrative (7)'!$I$2),0))</f>
        <v>#N/A</v>
      </c>
      <c r="C8" s="235" t="e">
        <f t="array" ref="C8">INDEX('Salary Detail (7)'!$C18:$BT18,0,MATCH(1,('Salary Detail (7)'!$C$12:$BT$12="New")*('Salary Detail (7)'!$C$74:$BT$74='Budget Narrative (7)'!$I$2),0))</f>
        <v>#N/A</v>
      </c>
      <c r="D8" s="862"/>
      <c r="E8" s="10"/>
      <c r="F8" s="873"/>
      <c r="I8" s="7"/>
      <c r="J8" s="14"/>
    </row>
    <row r="9" spans="1:10">
      <c r="A9" s="842">
        <f>'Salary Detail (7)'!A19</f>
        <v>0</v>
      </c>
      <c r="B9" s="6" t="e">
        <f t="array" ref="B9">INDEX('Salary Detail (7)'!$C19:$BT19,0,MATCH(1,('Salary Detail (7)'!$C$13:$BT$13='Budget Narrative (7)'!$B$3)*('Salary Detail (7)'!$C$74:$BT$74='Budget Narrative (7)'!$I$2),0))</f>
        <v>#N/A</v>
      </c>
      <c r="C9" s="235" t="e">
        <f t="array" ref="C9">INDEX('Salary Detail (7)'!$C19:$BT19,0,MATCH(1,('Salary Detail (7)'!$C$12:$BT$12="New")*('Salary Detail (7)'!$C$74:$BT$74='Budget Narrative (7)'!$I$2),0))</f>
        <v>#N/A</v>
      </c>
      <c r="D9" s="862"/>
      <c r="E9" s="10"/>
      <c r="F9" s="873"/>
      <c r="I9" s="7"/>
      <c r="J9" s="14"/>
    </row>
    <row r="10" spans="1:10">
      <c r="A10" s="842">
        <f>'Salary Detail (7)'!A20</f>
        <v>0</v>
      </c>
      <c r="B10" s="6" t="e">
        <f t="array" ref="B10">INDEX('Salary Detail (7)'!$C20:$BT20,0,MATCH(1,('Salary Detail (7)'!$C$13:$BT$13='Budget Narrative (7)'!$B$3)*('Salary Detail (7)'!$C$74:$BT$74='Budget Narrative (7)'!$I$2),0))</f>
        <v>#N/A</v>
      </c>
      <c r="C10" s="235" t="e">
        <f t="array" ref="C10">INDEX('Salary Detail (7)'!$C20:$BT20,0,MATCH(1,('Salary Detail (7)'!$C$12:$BT$12="New")*('Salary Detail (7)'!$C$74:$BT$74='Budget Narrative (7)'!$I$2),0))</f>
        <v>#N/A</v>
      </c>
      <c r="D10" s="862"/>
      <c r="E10" s="10"/>
      <c r="F10" s="873"/>
      <c r="I10" s="7"/>
      <c r="J10" s="14"/>
    </row>
    <row r="11" spans="1:10">
      <c r="A11" s="842">
        <f>'Salary Detail (7)'!A21</f>
        <v>0</v>
      </c>
      <c r="B11" s="6" t="e">
        <f t="array" ref="B11">INDEX('Salary Detail (7)'!$C21:$BT21,0,MATCH(1,('Salary Detail (7)'!$C$13:$BT$13='Budget Narrative (7)'!$B$3)*('Salary Detail (7)'!$C$74:$BT$74='Budget Narrative (7)'!$I$2),0))</f>
        <v>#N/A</v>
      </c>
      <c r="C11" s="235" t="e">
        <f t="array" ref="C11">INDEX('Salary Detail (7)'!$C21:$BT21,0,MATCH(1,('Salary Detail (7)'!$C$12:$BT$12="New")*('Salary Detail (7)'!$C$74:$BT$74='Budget Narrative (7)'!$I$2),0))</f>
        <v>#N/A</v>
      </c>
      <c r="D11" s="862"/>
      <c r="E11" s="10"/>
      <c r="F11" s="873"/>
      <c r="I11" s="7"/>
      <c r="J11" s="14"/>
    </row>
    <row r="12" spans="1:10">
      <c r="A12" s="842">
        <f>'Salary Detail (7)'!A22</f>
        <v>0</v>
      </c>
      <c r="B12" s="6" t="e">
        <f t="array" ref="B12">INDEX('Salary Detail (7)'!$C22:$BT22,0,MATCH(1,('Salary Detail (7)'!$C$13:$BT$13='Budget Narrative (7)'!$B$3)*('Salary Detail (7)'!$C$74:$BT$74='Budget Narrative (7)'!$I$2),0))</f>
        <v>#N/A</v>
      </c>
      <c r="C12" s="235" t="e">
        <f t="array" ref="C12">INDEX('Salary Detail (7)'!$C22:$BT22,0,MATCH(1,('Salary Detail (7)'!$C$12:$BT$12="New")*('Salary Detail (7)'!$C$74:$BT$74='Budget Narrative (7)'!$I$2),0))</f>
        <v>#N/A</v>
      </c>
      <c r="D12" s="862"/>
      <c r="E12" s="10"/>
      <c r="F12" s="873"/>
      <c r="I12" s="7"/>
      <c r="J12" s="14"/>
    </row>
    <row r="13" spans="1:10">
      <c r="A13" s="842">
        <f>'Salary Detail (7)'!A23</f>
        <v>0</v>
      </c>
      <c r="B13" s="6" t="e">
        <f t="array" ref="B13">INDEX('Salary Detail (7)'!$C23:$BT23,0,MATCH(1,('Salary Detail (7)'!$C$13:$BT$13='Budget Narrative (7)'!$B$3)*('Salary Detail (7)'!$C$74:$BT$74='Budget Narrative (7)'!$I$2),0))</f>
        <v>#N/A</v>
      </c>
      <c r="C13" s="235" t="e">
        <f t="array" ref="C13">INDEX('Salary Detail (7)'!$C23:$BT23,0,MATCH(1,('Salary Detail (7)'!$C$12:$BT$12="New")*('Salary Detail (7)'!$C$74:$BT$74='Budget Narrative (7)'!$I$2),0))</f>
        <v>#N/A</v>
      </c>
      <c r="D13" s="862"/>
      <c r="E13" s="10"/>
      <c r="F13" s="873"/>
      <c r="I13" s="7"/>
      <c r="J13" s="14"/>
    </row>
    <row r="14" spans="1:10">
      <c r="A14" s="842">
        <f>'Salary Detail (7)'!A24</f>
        <v>0</v>
      </c>
      <c r="B14" s="6" t="e">
        <f t="array" ref="B14">INDEX('Salary Detail (7)'!$C24:$BT24,0,MATCH(1,('Salary Detail (7)'!$C$13:$BT$13='Budget Narrative (7)'!$B$3)*('Salary Detail (7)'!$C$74:$BT$74='Budget Narrative (7)'!$I$2),0))</f>
        <v>#N/A</v>
      </c>
      <c r="C14" s="524" t="e">
        <f t="array" ref="C14">INDEX('Salary Detail (7)'!$C24:$BT24,0,MATCH(1,('Salary Detail (7)'!$C$12:$BT$12="New")*('Salary Detail (7)'!$C$74:$BT$74='Budget Narrative (7)'!$I$2),0))</f>
        <v>#N/A</v>
      </c>
      <c r="D14" s="862"/>
      <c r="E14" s="10"/>
      <c r="F14" s="873"/>
      <c r="I14" s="7"/>
      <c r="J14" s="14"/>
    </row>
    <row r="15" spans="1:10">
      <c r="A15" s="842">
        <f>'Salary Detail (7)'!A25</f>
        <v>0</v>
      </c>
      <c r="B15" s="6" t="e">
        <f t="array" ref="B15">INDEX('Salary Detail (7)'!$C25:$BT25,0,MATCH(1,('Salary Detail (7)'!$C$13:$BT$13='Budget Narrative (7)'!$B$3)*('Salary Detail (7)'!$C$74:$BT$74='Budget Narrative (7)'!$I$2),0))</f>
        <v>#N/A</v>
      </c>
      <c r="C15" s="524" t="e">
        <f t="array" ref="C15">INDEX('Salary Detail (7)'!$C25:$BT25,0,MATCH(1,('Salary Detail (7)'!$C$12:$BT$12="New")*('Salary Detail (7)'!$C$74:$BT$74='Budget Narrative (7)'!$I$2),0))</f>
        <v>#N/A</v>
      </c>
      <c r="D15" s="862"/>
      <c r="E15" s="10"/>
      <c r="F15" s="873"/>
      <c r="I15" s="7"/>
      <c r="J15" s="14"/>
    </row>
    <row r="16" spans="1:10">
      <c r="A16" s="842">
        <f>'Salary Detail (7)'!A26</f>
        <v>0</v>
      </c>
      <c r="B16" s="6" t="e">
        <f t="array" ref="B16">INDEX('Salary Detail (7)'!$C26:$BT26,0,MATCH(1,('Salary Detail (7)'!$C$13:$BT$13='Budget Narrative (7)'!$B$3)*('Salary Detail (7)'!$C$74:$BT$74='Budget Narrative (7)'!$I$2),0))</f>
        <v>#N/A</v>
      </c>
      <c r="C16" s="524" t="e">
        <f t="array" ref="C16">INDEX('Salary Detail (7)'!$C26:$BT26,0,MATCH(1,('Salary Detail (7)'!$C$12:$BT$12="New")*('Salary Detail (7)'!$C$74:$BT$74='Budget Narrative (7)'!$I$2),0))</f>
        <v>#N/A</v>
      </c>
      <c r="D16" s="862"/>
      <c r="E16" s="10"/>
      <c r="F16" s="873"/>
      <c r="I16" s="7"/>
      <c r="J16" s="14"/>
    </row>
    <row r="17" spans="1:10">
      <c r="A17" s="842">
        <f>'Salary Detail (7)'!A27</f>
        <v>0</v>
      </c>
      <c r="B17" s="6" t="e">
        <f t="array" ref="B17">INDEX('Salary Detail (7)'!$C27:$BT27,0,MATCH(1,('Salary Detail (7)'!$C$13:$BT$13='Budget Narrative (7)'!$B$3)*('Salary Detail (7)'!$C$74:$BT$74='Budget Narrative (7)'!$I$2),0))</f>
        <v>#N/A</v>
      </c>
      <c r="C17" s="235" t="e">
        <f t="array" ref="C17">INDEX('Salary Detail (7)'!$C27:$BT27,0,MATCH(1,('Salary Detail (7)'!$C$12:$BT$12="New")*('Salary Detail (7)'!$C$74:$BT$74='Budget Narrative (7)'!$I$2),0))</f>
        <v>#N/A</v>
      </c>
      <c r="D17" s="862"/>
      <c r="E17" s="10"/>
      <c r="F17" s="873"/>
      <c r="I17" s="7"/>
      <c r="J17" s="14"/>
    </row>
    <row r="18" spans="1:10">
      <c r="A18" s="842">
        <f>'Salary Detail (7)'!A28</f>
        <v>0</v>
      </c>
      <c r="B18" s="6" t="e">
        <f t="array" ref="B18">INDEX('Salary Detail (7)'!$C28:$BT28,0,MATCH(1,('Salary Detail (7)'!$C$13:$BT$13='Budget Narrative (7)'!$B$3)*('Salary Detail (7)'!$C$74:$BT$74='Budget Narrative (7)'!$I$2),0))</f>
        <v>#N/A</v>
      </c>
      <c r="C18" s="235" t="e">
        <f t="array" ref="C18">INDEX('Salary Detail (7)'!$C28:$BT28,0,MATCH(1,('Salary Detail (7)'!$C$12:$BT$12="New")*('Salary Detail (7)'!$C$74:$BT$74='Budget Narrative (7)'!$I$2),0))</f>
        <v>#N/A</v>
      </c>
      <c r="D18" s="862"/>
      <c r="E18" s="10"/>
      <c r="F18" s="873"/>
      <c r="I18" s="7"/>
      <c r="J18" s="14"/>
    </row>
    <row r="19" spans="1:10">
      <c r="A19" s="842">
        <f>'Salary Detail (7)'!A29</f>
        <v>0</v>
      </c>
      <c r="B19" s="6" t="e">
        <f t="array" ref="B19">INDEX('Salary Detail (7)'!$C29:$BT29,0,MATCH(1,('Salary Detail (7)'!$C$13:$BT$13='Budget Narrative (7)'!$B$3)*('Salary Detail (7)'!$C$74:$BT$74='Budget Narrative (7)'!$I$2),0))</f>
        <v>#N/A</v>
      </c>
      <c r="C19" s="235" t="e">
        <f t="array" ref="C19">INDEX('Salary Detail (7)'!$C29:$BT29,0,MATCH(1,('Salary Detail (7)'!$C$12:$BT$12="New")*('Salary Detail (7)'!$C$74:$BT$74='Budget Narrative (7)'!$I$2),0))</f>
        <v>#N/A</v>
      </c>
      <c r="D19" s="862"/>
      <c r="E19" s="10"/>
      <c r="F19" s="873"/>
      <c r="I19" s="7"/>
      <c r="J19" s="14"/>
    </row>
    <row r="20" spans="1:10">
      <c r="A20" s="842">
        <f>'Salary Detail (7)'!A30</f>
        <v>0</v>
      </c>
      <c r="B20" s="6" t="e">
        <f t="array" ref="B20">INDEX('Salary Detail (7)'!$C30:$BT30,0,MATCH(1,('Salary Detail (7)'!$C$13:$BT$13='Budget Narrative (7)'!$B$3)*('Salary Detail (7)'!$C$74:$BT$74='Budget Narrative (7)'!$I$2),0))</f>
        <v>#N/A</v>
      </c>
      <c r="C20" s="235" t="e">
        <f t="array" ref="C20">INDEX('Salary Detail (7)'!$C30:$BT30,0,MATCH(1,('Salary Detail (7)'!$C$12:$BT$12="New")*('Salary Detail (7)'!$C$74:$BT$74='Budget Narrative (7)'!$I$2),0))</f>
        <v>#N/A</v>
      </c>
      <c r="D20" s="862"/>
      <c r="E20" s="10"/>
      <c r="F20" s="873"/>
      <c r="I20" s="7"/>
      <c r="J20" s="14"/>
    </row>
    <row r="21" spans="1:10">
      <c r="A21" s="842">
        <f>'Salary Detail (7)'!A31</f>
        <v>0</v>
      </c>
      <c r="B21" s="6" t="e">
        <f t="array" ref="B21">INDEX('Salary Detail (7)'!$C31:$BT31,0,MATCH(1,('Salary Detail (7)'!$C$13:$BT$13='Budget Narrative (7)'!$B$3)*('Salary Detail (7)'!$C$74:$BT$74='Budget Narrative (7)'!$I$2),0))</f>
        <v>#N/A</v>
      </c>
      <c r="C21" s="235" t="e">
        <f t="array" ref="C21">INDEX('Salary Detail (7)'!$C31:$BT31,0,MATCH(1,('Salary Detail (7)'!$C$12:$BT$12="New")*('Salary Detail (7)'!$C$74:$BT$74='Budget Narrative (7)'!$I$2),0))</f>
        <v>#N/A</v>
      </c>
      <c r="D21" s="862"/>
      <c r="E21" s="10"/>
      <c r="F21" s="873"/>
      <c r="I21" s="7"/>
      <c r="J21" s="14"/>
    </row>
    <row r="22" spans="1:10">
      <c r="A22" s="842">
        <f>'Salary Detail (7)'!A32</f>
        <v>0</v>
      </c>
      <c r="B22" s="6" t="e">
        <f t="array" ref="B22">INDEX('Salary Detail (7)'!$C32:$BT32,0,MATCH(1,('Salary Detail (7)'!$C$13:$BT$13='Budget Narrative (7)'!$B$3)*('Salary Detail (7)'!$C$74:$BT$74='Budget Narrative (7)'!$I$2),0))</f>
        <v>#N/A</v>
      </c>
      <c r="C22" s="235" t="e">
        <f t="array" ref="C22">INDEX('Salary Detail (7)'!$C32:$BT32,0,MATCH(1,('Salary Detail (7)'!$C$12:$BT$12="New")*('Salary Detail (7)'!$C$74:$BT$74='Budget Narrative (7)'!$I$2),0))</f>
        <v>#N/A</v>
      </c>
      <c r="D22" s="862"/>
      <c r="E22" s="10"/>
      <c r="F22" s="873"/>
      <c r="I22" s="7"/>
      <c r="J22" s="14"/>
    </row>
    <row r="23" spans="1:10">
      <c r="A23" s="842">
        <f>'Salary Detail (7)'!A33</f>
        <v>0</v>
      </c>
      <c r="B23" s="6" t="e">
        <f t="array" ref="B23">INDEX('Salary Detail (7)'!$C33:$BT33,0,MATCH(1,('Salary Detail (7)'!$C$13:$BT$13='Budget Narrative (7)'!$B$3)*('Salary Detail (7)'!$C$74:$BT$74='Budget Narrative (7)'!$I$2),0))</f>
        <v>#N/A</v>
      </c>
      <c r="C23" s="235" t="e">
        <f t="array" ref="C23">INDEX('Salary Detail (7)'!$C33:$BT33,0,MATCH(1,('Salary Detail (7)'!$C$12:$BT$12="New")*('Salary Detail (7)'!$C$74:$BT$74='Budget Narrative (7)'!$I$2),0))</f>
        <v>#N/A</v>
      </c>
      <c r="D23" s="862"/>
      <c r="E23" s="10"/>
      <c r="F23" s="873"/>
      <c r="I23" s="7"/>
      <c r="J23" s="14"/>
    </row>
    <row r="24" spans="1:10">
      <c r="A24" s="842">
        <f>'Salary Detail (7)'!A34</f>
        <v>0</v>
      </c>
      <c r="B24" s="6" t="e">
        <f t="array" ref="B24">INDEX('Salary Detail (7)'!$C34:$BT34,0,MATCH(1,('Salary Detail (7)'!$C$13:$BT$13='Budget Narrative (7)'!$B$3)*('Salary Detail (7)'!$C$74:$BT$74='Budget Narrative (7)'!$I$2),0))</f>
        <v>#N/A</v>
      </c>
      <c r="C24" s="235" t="e">
        <f t="array" ref="C24">INDEX('Salary Detail (7)'!$C34:$BT34,0,MATCH(1,('Salary Detail (7)'!$C$12:$BT$12="New")*('Salary Detail (7)'!$C$74:$BT$74='Budget Narrative (7)'!$I$2),0))</f>
        <v>#N/A</v>
      </c>
      <c r="D24" s="862"/>
      <c r="E24" s="10"/>
      <c r="F24" s="873"/>
      <c r="I24" s="7"/>
      <c r="J24" s="14"/>
    </row>
    <row r="25" spans="1:10">
      <c r="A25" s="842">
        <f>'Salary Detail (7)'!A35</f>
        <v>0</v>
      </c>
      <c r="B25" s="6" t="e">
        <f t="array" ref="B25">INDEX('Salary Detail (7)'!$C35:$BT35,0,MATCH(1,('Salary Detail (7)'!$C$13:$BT$13='Budget Narrative (7)'!$B$3)*('Salary Detail (7)'!$C$74:$BT$74='Budget Narrative (7)'!$I$2),0))</f>
        <v>#N/A</v>
      </c>
      <c r="C25" s="235" t="e">
        <f t="array" ref="C25">INDEX('Salary Detail (7)'!$C35:$BT35,0,MATCH(1,('Salary Detail (7)'!$C$12:$BT$12="New")*('Salary Detail (7)'!$C$74:$BT$74='Budget Narrative (7)'!$I$2),0))</f>
        <v>#N/A</v>
      </c>
      <c r="D25" s="862"/>
      <c r="E25" s="10"/>
      <c r="F25" s="873"/>
      <c r="I25" s="7"/>
      <c r="J25" s="14"/>
    </row>
    <row r="26" spans="1:10">
      <c r="A26" s="842">
        <f>'Salary Detail (7)'!A36</f>
        <v>0</v>
      </c>
      <c r="B26" s="6" t="e">
        <f t="array" ref="B26">INDEX('Salary Detail (7)'!$C36:$BT36,0,MATCH(1,('Salary Detail (7)'!$C$13:$BT$13='Budget Narrative (7)'!$B$3)*('Salary Detail (7)'!$C$74:$BT$74='Budget Narrative (7)'!$I$2),0))</f>
        <v>#N/A</v>
      </c>
      <c r="C26" s="235" t="e">
        <f t="array" ref="C26">INDEX('Salary Detail (7)'!$C36:$BT36,0,MATCH(1,('Salary Detail (7)'!$C$12:$BT$12="New")*('Salary Detail (7)'!$C$74:$BT$74='Budget Narrative (7)'!$I$2),0))</f>
        <v>#N/A</v>
      </c>
      <c r="D26" s="862"/>
      <c r="E26" s="10"/>
      <c r="F26" s="873"/>
      <c r="J26" s="14"/>
    </row>
    <row r="27" spans="1:10">
      <c r="A27" s="842">
        <f>'Salary Detail (7)'!A37</f>
        <v>0</v>
      </c>
      <c r="B27" s="6" t="e">
        <f t="array" ref="B27">INDEX('Salary Detail (7)'!$C37:$BT37,0,MATCH(1,('Salary Detail (7)'!$C$13:$BT$13='Budget Narrative (7)'!$B$3)*('Salary Detail (7)'!$C$74:$BT$74='Budget Narrative (7)'!$I$2),0))</f>
        <v>#N/A</v>
      </c>
      <c r="C27" s="235" t="e">
        <f t="array" ref="C27">INDEX('Salary Detail (7)'!$C37:$BT37,0,MATCH(1,('Salary Detail (7)'!$C$12:$BT$12="New")*('Salary Detail (7)'!$C$74:$BT$74='Budget Narrative (7)'!$I$2),0))</f>
        <v>#N/A</v>
      </c>
      <c r="D27" s="862"/>
      <c r="E27" s="10"/>
      <c r="F27" s="873"/>
      <c r="I27" s="7"/>
      <c r="J27" s="14"/>
    </row>
    <row r="28" spans="1:10">
      <c r="A28" s="842">
        <f>'Salary Detail (7)'!A38</f>
        <v>0</v>
      </c>
      <c r="B28" s="6" t="e">
        <f t="array" ref="B28">INDEX('Salary Detail (7)'!$C38:$BT38,0,MATCH(1,('Salary Detail (7)'!$C$13:$BT$13='Budget Narrative (7)'!$B$3)*('Salary Detail (7)'!$C$74:$BT$74='Budget Narrative (7)'!$I$2),0))</f>
        <v>#N/A</v>
      </c>
      <c r="C28" s="235" t="e">
        <f t="array" ref="C28">INDEX('Salary Detail (7)'!$C38:$BT38,0,MATCH(1,('Salary Detail (7)'!$C$12:$BT$12="New")*('Salary Detail (7)'!$C$74:$BT$74='Budget Narrative (7)'!$I$2),0))</f>
        <v>#N/A</v>
      </c>
      <c r="D28" s="862"/>
      <c r="E28" s="10"/>
      <c r="F28" s="873"/>
      <c r="I28" s="7"/>
      <c r="J28" s="14"/>
    </row>
    <row r="29" spans="1:10">
      <c r="A29" s="842">
        <f>'Salary Detail (7)'!A39</f>
        <v>0</v>
      </c>
      <c r="B29" s="6" t="e">
        <f t="array" ref="B29">INDEX('Salary Detail (7)'!$C39:$BT39,0,MATCH(1,('Salary Detail (7)'!$C$13:$BT$13='Budget Narrative (7)'!$B$3)*('Salary Detail (7)'!$C$74:$BT$74='Budget Narrative (7)'!$I$2),0))</f>
        <v>#N/A</v>
      </c>
      <c r="C29" s="235" t="e">
        <f t="array" ref="C29">INDEX('Salary Detail (7)'!$C39:$BT39,0,MATCH(1,('Salary Detail (7)'!$C$12:$BT$12="New")*('Salary Detail (7)'!$C$74:$BT$74='Budget Narrative (7)'!$I$2),0))</f>
        <v>#N/A</v>
      </c>
      <c r="D29" s="862"/>
      <c r="E29" s="10"/>
      <c r="F29" s="873"/>
      <c r="I29" s="7"/>
      <c r="J29" s="14"/>
    </row>
    <row r="30" spans="1:10">
      <c r="A30" s="842">
        <f>'Salary Detail (7)'!A40</f>
        <v>0</v>
      </c>
      <c r="B30" s="6" t="e">
        <f t="array" ref="B30">INDEX('Salary Detail (7)'!$C40:$BT40,0,MATCH(1,('Salary Detail (7)'!$C$13:$BT$13='Budget Narrative (7)'!$B$3)*('Salary Detail (7)'!$C$74:$BT$74='Budget Narrative (7)'!$I$2),0))</f>
        <v>#N/A</v>
      </c>
      <c r="C30" s="235" t="e">
        <f t="array" ref="C30">INDEX('Salary Detail (7)'!$C40:$BT40,0,MATCH(1,('Salary Detail (7)'!$C$12:$BT$12="New")*('Salary Detail (7)'!$C$74:$BT$74='Budget Narrative (7)'!$I$2),0))</f>
        <v>#N/A</v>
      </c>
      <c r="D30" s="862"/>
      <c r="E30" s="10"/>
      <c r="F30" s="873"/>
      <c r="I30" s="7"/>
      <c r="J30" s="14"/>
    </row>
    <row r="31" spans="1:10">
      <c r="A31" s="842">
        <f>'Salary Detail (7)'!A41</f>
        <v>0</v>
      </c>
      <c r="B31" s="6" t="e">
        <f t="array" ref="B31">INDEX('Salary Detail (7)'!$C41:$BT41,0,MATCH(1,('Salary Detail (7)'!$C$13:$BT$13='Budget Narrative (7)'!$B$3)*('Salary Detail (7)'!$C$74:$BT$74='Budget Narrative (7)'!$I$2),0))</f>
        <v>#N/A</v>
      </c>
      <c r="C31" s="235" t="e">
        <f t="array" ref="C31">INDEX('Salary Detail (7)'!$C41:$BT41,0,MATCH(1,('Salary Detail (7)'!$C$12:$BT$12="New")*('Salary Detail (7)'!$C$74:$BT$74='Budget Narrative (7)'!$I$2),0))</f>
        <v>#N/A</v>
      </c>
      <c r="D31" s="862"/>
      <c r="E31" s="10"/>
      <c r="F31" s="873"/>
      <c r="I31" s="7"/>
      <c r="J31" s="14"/>
    </row>
    <row r="32" spans="1:10">
      <c r="A32" s="842">
        <f>'Salary Detail (7)'!A42</f>
        <v>0</v>
      </c>
      <c r="B32" s="6" t="e">
        <f t="array" ref="B32">INDEX('Salary Detail (7)'!$C42:$BT42,0,MATCH(1,('Salary Detail (7)'!$C$13:$BT$13='Budget Narrative (7)'!$B$3)*('Salary Detail (7)'!$C$74:$BT$74='Budget Narrative (7)'!$I$2),0))</f>
        <v>#N/A</v>
      </c>
      <c r="C32" s="235" t="e">
        <f t="array" ref="C32">INDEX('Salary Detail (7)'!$C42:$BT42,0,MATCH(1,('Salary Detail (7)'!$C$12:$BT$12="New")*('Salary Detail (7)'!$C$74:$BT$74='Budget Narrative (7)'!$I$2),0))</f>
        <v>#N/A</v>
      </c>
      <c r="D32" s="862"/>
      <c r="E32" s="10"/>
      <c r="F32" s="873"/>
      <c r="I32" s="7"/>
      <c r="J32" s="14"/>
    </row>
    <row r="33" spans="1:10">
      <c r="A33" s="842">
        <f>'Salary Detail (7)'!A43</f>
        <v>0</v>
      </c>
      <c r="B33" s="6" t="e">
        <f t="array" ref="B33">INDEX('Salary Detail (7)'!$C43:$BT43,0,MATCH(1,('Salary Detail (7)'!$C$13:$BT$13='Budget Narrative (7)'!$B$3)*('Salary Detail (7)'!$C$74:$BT$74='Budget Narrative (7)'!$I$2),0))</f>
        <v>#N/A</v>
      </c>
      <c r="C33" s="235" t="e">
        <f t="array" ref="C33">INDEX('Salary Detail (7)'!$C43:$BT43,0,MATCH(1,('Salary Detail (7)'!$C$12:$BT$12="New")*('Salary Detail (7)'!$C$74:$BT$74='Budget Narrative (7)'!$I$2),0))</f>
        <v>#N/A</v>
      </c>
      <c r="D33" s="862"/>
      <c r="E33" s="10"/>
      <c r="F33" s="873"/>
      <c r="I33" s="7"/>
      <c r="J33" s="14"/>
    </row>
    <row r="34" spans="1:10">
      <c r="A34" s="842">
        <f>'Salary Detail (7)'!A44</f>
        <v>0</v>
      </c>
      <c r="B34" s="6" t="e">
        <f t="array" ref="B34">INDEX('Salary Detail (7)'!$C44:$BT44,0,MATCH(1,('Salary Detail (7)'!$C$13:$BT$13='Budget Narrative (7)'!$B$3)*('Salary Detail (7)'!$C$74:$BT$74='Budget Narrative (7)'!$I$2),0))</f>
        <v>#N/A</v>
      </c>
      <c r="C34" s="235" t="e">
        <f t="array" ref="C34">INDEX('Salary Detail (7)'!$C44:$BT44,0,MATCH(1,('Salary Detail (7)'!$C$12:$BT$12="New")*('Salary Detail (7)'!$C$74:$BT$74='Budget Narrative (7)'!$I$2),0))</f>
        <v>#N/A</v>
      </c>
      <c r="D34" s="862"/>
      <c r="E34" s="10"/>
      <c r="F34" s="873"/>
      <c r="I34" s="7"/>
      <c r="J34" s="14"/>
    </row>
    <row r="35" spans="1:10">
      <c r="A35" s="842">
        <f>'Salary Detail (7)'!A45</f>
        <v>0</v>
      </c>
      <c r="B35" s="6" t="e">
        <f t="array" ref="B35">INDEX('Salary Detail (7)'!$C45:$BT45,0,MATCH(1,('Salary Detail (7)'!$C$13:$BT$13='Budget Narrative (7)'!$B$3)*('Salary Detail (7)'!$C$74:$BT$74='Budget Narrative (7)'!$I$2),0))</f>
        <v>#N/A</v>
      </c>
      <c r="C35" s="235" t="e">
        <f t="array" ref="C35">INDEX('Salary Detail (7)'!$C45:$BT45,0,MATCH(1,('Salary Detail (7)'!$C$12:$BT$12="New")*('Salary Detail (7)'!$C$74:$BT$74='Budget Narrative (7)'!$I$2),0))</f>
        <v>#N/A</v>
      </c>
      <c r="D35" s="862"/>
      <c r="E35" s="10"/>
      <c r="F35" s="873"/>
      <c r="I35" s="7"/>
      <c r="J35" s="14"/>
    </row>
    <row r="36" spans="1:10">
      <c r="A36" s="842">
        <f>'Salary Detail (7)'!A46</f>
        <v>0</v>
      </c>
      <c r="B36" s="6" t="e">
        <f t="array" ref="B36">INDEX('Salary Detail (7)'!$C46:$BT46,0,MATCH(1,('Salary Detail (7)'!$C$13:$BT$13='Budget Narrative (7)'!$B$3)*('Salary Detail (7)'!$C$74:$BT$74='Budget Narrative (7)'!$I$2),0))</f>
        <v>#N/A</v>
      </c>
      <c r="C36" s="235" t="e">
        <f t="array" ref="C36">INDEX('Salary Detail (7)'!$C46:$BT46,0,MATCH(1,('Salary Detail (7)'!$C$12:$BT$12="New")*('Salary Detail (7)'!$C$74:$BT$74='Budget Narrative (7)'!$I$2),0))</f>
        <v>#N/A</v>
      </c>
      <c r="D36" s="862"/>
      <c r="E36" s="10"/>
      <c r="F36" s="873"/>
      <c r="I36" s="7"/>
      <c r="J36" s="14"/>
    </row>
    <row r="37" spans="1:10">
      <c r="A37" s="842">
        <f>'Salary Detail (7)'!A47</f>
        <v>0</v>
      </c>
      <c r="B37" s="6" t="e">
        <f t="array" ref="B37">INDEX('Salary Detail (7)'!$C47:$BT47,0,MATCH(1,('Salary Detail (7)'!$C$13:$BT$13='Budget Narrative (7)'!$B$3)*('Salary Detail (7)'!$C$74:$BT$74='Budget Narrative (7)'!$I$2),0))</f>
        <v>#N/A</v>
      </c>
      <c r="C37" s="235" t="e">
        <f t="array" ref="C37">INDEX('Salary Detail (7)'!$C47:$BT47,0,MATCH(1,('Salary Detail (7)'!$C$12:$BT$12="New")*('Salary Detail (7)'!$C$74:$BT$74='Budget Narrative (7)'!$I$2),0))</f>
        <v>#N/A</v>
      </c>
      <c r="D37" s="862"/>
      <c r="E37" s="10"/>
      <c r="F37" s="873"/>
      <c r="I37" s="7"/>
      <c r="J37" s="14"/>
    </row>
    <row r="38" spans="1:10">
      <c r="A38" s="842">
        <f>'Salary Detail (7)'!A48</f>
        <v>0</v>
      </c>
      <c r="B38" s="6" t="e">
        <f t="array" ref="B38">INDEX('Salary Detail (7)'!$C48:$BT48,0,MATCH(1,('Salary Detail (7)'!$C$13:$BT$13='Budget Narrative (7)'!$B$3)*('Salary Detail (7)'!$C$74:$BT$74='Budget Narrative (7)'!$I$2),0))</f>
        <v>#N/A</v>
      </c>
      <c r="C38" s="235" t="e">
        <f t="array" ref="C38">INDEX('Salary Detail (7)'!$C48:$BT48,0,MATCH(1,('Salary Detail (7)'!$C$12:$BT$12="New")*('Salary Detail (7)'!$C$74:$BT$74='Budget Narrative (7)'!$I$2),0))</f>
        <v>#N/A</v>
      </c>
      <c r="D38" s="862"/>
      <c r="E38" s="10"/>
      <c r="F38" s="873"/>
      <c r="I38" s="7"/>
      <c r="J38" s="14"/>
    </row>
    <row r="39" spans="1:10">
      <c r="A39" s="842">
        <f>'Salary Detail (7)'!A49</f>
        <v>0</v>
      </c>
      <c r="B39" s="6" t="e">
        <f t="array" ref="B39">INDEX('Salary Detail (7)'!$C49:$BT49,0,MATCH(1,('Salary Detail (7)'!$C$13:$BT$13='Budget Narrative (7)'!$B$3)*('Salary Detail (7)'!$C$74:$BT$74='Budget Narrative (7)'!$I$2),0))</f>
        <v>#N/A</v>
      </c>
      <c r="C39" s="235" t="e">
        <f t="array" ref="C39">INDEX('Salary Detail (7)'!$C49:$BT49,0,MATCH(1,('Salary Detail (7)'!$C$12:$BT$12="New")*('Salary Detail (7)'!$C$74:$BT$74='Budget Narrative (7)'!$I$2),0))</f>
        <v>#N/A</v>
      </c>
      <c r="D39" s="862"/>
      <c r="E39" s="10"/>
      <c r="F39" s="873"/>
      <c r="I39" s="7"/>
      <c r="J39" s="14"/>
    </row>
    <row r="40" spans="1:10">
      <c r="A40" s="842">
        <f>'Salary Detail (7)'!A50</f>
        <v>0</v>
      </c>
      <c r="B40" s="6" t="e">
        <f t="array" ref="B40">INDEX('Salary Detail (7)'!$C50:$BT50,0,MATCH(1,('Salary Detail (7)'!$C$13:$BT$13='Budget Narrative (7)'!$B$3)*('Salary Detail (7)'!$C$74:$BT$74='Budget Narrative (7)'!$I$2),0))</f>
        <v>#N/A</v>
      </c>
      <c r="C40" s="235" t="e">
        <f t="array" ref="C40">INDEX('Salary Detail (7)'!$C50:$BT50,0,MATCH(1,('Salary Detail (7)'!$C$12:$BT$12="New")*('Salary Detail (7)'!$C$74:$BT$74='Budget Narrative (7)'!$I$2),0))</f>
        <v>#N/A</v>
      </c>
      <c r="D40" s="862"/>
      <c r="E40" s="3"/>
      <c r="F40" s="873"/>
    </row>
    <row r="41" spans="1:10">
      <c r="A41" s="842">
        <f>'Salary Detail (7)'!A51</f>
        <v>0</v>
      </c>
      <c r="B41" s="6" t="e">
        <f t="array" ref="B41">INDEX('Salary Detail (7)'!$C51:$BT51,0,MATCH(1,('Salary Detail (7)'!$C$13:$BT$13='Budget Narrative (7)'!$B$3)*('Salary Detail (7)'!$C$74:$BT$74='Budget Narrative (7)'!$I$2),0))</f>
        <v>#N/A</v>
      </c>
      <c r="C41" s="235" t="e">
        <f t="array" ref="C41">INDEX('Salary Detail (7)'!$C51:$BT51,0,MATCH(1,('Salary Detail (7)'!$C$12:$BT$12="New")*('Salary Detail (7)'!$C$74:$BT$74='Budget Narrative (7)'!$I$2),0))</f>
        <v>#N/A</v>
      </c>
      <c r="D41" s="862"/>
      <c r="E41" s="3"/>
      <c r="F41" s="873"/>
    </row>
    <row r="42" spans="1:10" ht="15.6" customHeight="1">
      <c r="A42" s="842">
        <f>'Salary Detail (7)'!A52</f>
        <v>0</v>
      </c>
      <c r="B42" s="6" t="e">
        <f t="array" ref="B42">INDEX('Salary Detail (7)'!$C52:$BT52,0,MATCH(1,('Salary Detail (7)'!$C$13:$BT$13='Budget Narrative (7)'!$B$3)*('Salary Detail (7)'!$C$74:$BT$74='Budget Narrative (7)'!$I$2),0))</f>
        <v>#N/A</v>
      </c>
      <c r="C42" s="235" t="e">
        <f t="array" ref="C42">INDEX('Salary Detail (7)'!$C52:$BT52,0,MATCH(1,('Salary Detail (7)'!$C$12:$BT$12="New")*('Salary Detail (7)'!$C$74:$BT$74='Budget Narrative (7)'!$I$2),0))</f>
        <v>#N/A</v>
      </c>
      <c r="D42" s="862"/>
      <c r="E42" s="10"/>
      <c r="F42" s="873"/>
      <c r="I42" s="7"/>
      <c r="J42" s="14"/>
    </row>
    <row r="43" spans="1:10" ht="15.6" customHeight="1">
      <c r="A43" s="842">
        <f>'Salary Detail (7)'!A53</f>
        <v>0</v>
      </c>
      <c r="B43" s="6" t="e">
        <f t="array" ref="B43">INDEX('Salary Detail (7)'!$C53:$BT53,0,MATCH(1,('Salary Detail (7)'!$C$13:$BT$13='Budget Narrative (7)'!$B$3)*('Salary Detail (7)'!$C$74:$BT$74='Budget Narrative (7)'!$I$2),0))</f>
        <v>#N/A</v>
      </c>
      <c r="C43" s="235" t="e">
        <f t="array" ref="C43">INDEX('Salary Detail (7)'!$C53:$BT53,0,MATCH(1,('Salary Detail (7)'!$C$12:$BT$12="New")*('Salary Detail (7)'!$C$74:$BT$74='Budget Narrative (7)'!$I$2),0))</f>
        <v>#N/A</v>
      </c>
      <c r="D43" s="862"/>
      <c r="E43" s="10"/>
      <c r="F43" s="873"/>
      <c r="I43" s="7"/>
      <c r="J43" s="14"/>
    </row>
    <row r="44" spans="1:10" ht="15.6" customHeight="1">
      <c r="A44" s="842">
        <f>'Salary Detail (7)'!A54</f>
        <v>0</v>
      </c>
      <c r="B44" s="6" t="e">
        <f t="array" ref="B44">INDEX('Salary Detail (7)'!$C54:$BT54,0,MATCH(1,('Salary Detail (7)'!$C$13:$BT$13='Budget Narrative (7)'!$B$3)*('Salary Detail (7)'!$C$74:$BT$74='Budget Narrative (7)'!$I$2),0))</f>
        <v>#N/A</v>
      </c>
      <c r="C44" s="235" t="e">
        <f t="array" ref="C44">INDEX('Salary Detail (7)'!$C54:$BT54,0,MATCH(1,('Salary Detail (7)'!$C$12:$BT$12="New")*('Salary Detail (7)'!$C$74:$BT$74='Budget Narrative (7)'!$I$2),0))</f>
        <v>#N/A</v>
      </c>
      <c r="D44" s="862"/>
      <c r="E44" s="10"/>
      <c r="F44" s="873"/>
      <c r="I44" s="7"/>
      <c r="J44" s="14"/>
    </row>
    <row r="45" spans="1:10" ht="15.6" customHeight="1">
      <c r="A45" s="846">
        <f>'Salary Detail (7)'!A55</f>
        <v>0</v>
      </c>
      <c r="B45" s="6" t="e">
        <f t="array" ref="B45">INDEX('Salary Detail (7)'!$C55:$BT55,0,MATCH(1,('Salary Detail (7)'!$C$13:$BT$13='Budget Narrative (7)'!$B$3)*('Salary Detail (7)'!$C$74:$BT$74='Budget Narrative (7)'!$I$2),0))</f>
        <v>#N/A</v>
      </c>
      <c r="C45" s="235" t="e">
        <f t="array" ref="C45">INDEX('Salary Detail (7)'!$C55:$BT55,0,MATCH(1,('Salary Detail (7)'!$C$12:$BT$12="New")*('Salary Detail (7)'!$C$74:$BT$74='Budget Narrative (7)'!$I$2),0))</f>
        <v>#N/A</v>
      </c>
      <c r="D45" s="863"/>
      <c r="E45" s="212"/>
      <c r="F45" s="873"/>
      <c r="I45" s="7"/>
      <c r="J45" s="14"/>
    </row>
    <row r="46" spans="1:10" ht="15.6" customHeight="1">
      <c r="A46" s="846" t="s">
        <v>377</v>
      </c>
      <c r="B46" s="251" t="e">
        <f>SUM(B4:B45)</f>
        <v>#N/A</v>
      </c>
      <c r="C46" s="216" t="e">
        <f>SUM(C4:C45)</f>
        <v>#N/A</v>
      </c>
      <c r="D46" s="211"/>
      <c r="E46" s="212"/>
      <c r="F46" s="873"/>
      <c r="I46" s="7"/>
      <c r="J46" s="14"/>
    </row>
    <row r="47" spans="1:10" ht="26.25" thickBot="1">
      <c r="A47" s="256" t="s">
        <v>378</v>
      </c>
      <c r="B47" s="787" t="e">
        <f>C47/C46</f>
        <v>#N/A</v>
      </c>
      <c r="C47" s="258" t="e">
        <f t="array" ref="C47">INDEX('Salary Detail (7)'!$C60:$BT60,0,MATCH(1,('Salary Detail (7)'!$C$12:$BT$12="New")*('Salary Detail (7)'!$C$74:$BT$74='Budget Narrative (7)'!$I$2),0))</f>
        <v>#N/A</v>
      </c>
      <c r="D47" s="259" t="s">
        <v>379</v>
      </c>
      <c r="E47" s="260"/>
      <c r="F47" s="874"/>
      <c r="G47" s="918"/>
      <c r="I47" s="7"/>
      <c r="J47" s="4"/>
    </row>
    <row r="48" spans="1:10" ht="13.5" thickBot="1">
      <c r="A48" s="281" t="s">
        <v>380</v>
      </c>
      <c r="B48" s="282"/>
      <c r="C48" s="283" t="e">
        <f>C46+C47</f>
        <v>#N/A</v>
      </c>
      <c r="E48" s="10"/>
      <c r="F48" s="10"/>
      <c r="G48" s="918"/>
      <c r="I48" s="7"/>
      <c r="J48" s="4"/>
    </row>
    <row r="49" spans="1:10" ht="13.5" thickBot="1">
      <c r="A49" s="10"/>
      <c r="B49" s="12"/>
      <c r="C49" s="215"/>
      <c r="E49" s="10"/>
      <c r="F49" s="10"/>
      <c r="G49" s="918"/>
      <c r="I49" s="7"/>
      <c r="J49" s="4"/>
    </row>
    <row r="50" spans="1:10" s="4" customFormat="1" ht="39" customHeight="1">
      <c r="A50" s="1408" t="s">
        <v>326</v>
      </c>
      <c r="B50" s="1409"/>
      <c r="C50" s="254" t="s">
        <v>349</v>
      </c>
      <c r="D50" s="253" t="s">
        <v>374</v>
      </c>
      <c r="E50" s="255" t="s">
        <v>375</v>
      </c>
      <c r="F50" s="239"/>
      <c r="G50" s="917"/>
      <c r="H50" s="917"/>
    </row>
    <row r="51" spans="1:10">
      <c r="A51" s="1421" t="str">
        <f>'Operating Detail (7)'!A14</f>
        <v>Rental of Property</v>
      </c>
      <c r="B51" s="1422"/>
      <c r="C51" s="291" t="e">
        <f t="array" ref="C51">INDEX('Operating Detail (7)'!$C14:$AF14,0,MATCH(1,('Operating Detail (7)'!$C$12:$AF$12="New")*('Operating Detail (7)'!$C$121:$AF$121='Budget Narrative (7)'!$I$2),0))</f>
        <v>#N/A</v>
      </c>
      <c r="D51" s="866"/>
      <c r="E51" s="867"/>
      <c r="F51" s="843"/>
      <c r="I51" s="11"/>
      <c r="J51" s="4"/>
    </row>
    <row r="52" spans="1:10">
      <c r="A52" s="1421" t="str">
        <f>'Operating Detail (7)'!A15</f>
        <v xml:space="preserve">Utilities(Elec, Water, Gas, Phone, Scavenger) </v>
      </c>
      <c r="B52" s="1422"/>
      <c r="C52" s="291" t="e">
        <f t="array" ref="C52">INDEX('Operating Detail (7)'!$C15:$AF15,0,MATCH(1,('Operating Detail (7)'!$C$12:$AF$12="New")*('Operating Detail (7)'!$C$121:$AF$121='Budget Narrative (7)'!$I$2),0))</f>
        <v>#N/A</v>
      </c>
      <c r="D52" s="866"/>
      <c r="E52" s="868"/>
      <c r="F52" s="843"/>
      <c r="I52" s="11"/>
      <c r="J52" s="4"/>
    </row>
    <row r="53" spans="1:10">
      <c r="A53" s="1421" t="str">
        <f>'Operating Detail (7)'!A16</f>
        <v>Office Supplies, Postage</v>
      </c>
      <c r="B53" s="1422"/>
      <c r="C53" s="291" t="e">
        <f t="array" ref="C53">INDEX('Operating Detail (7)'!$C16:$AF16,0,MATCH(1,('Operating Detail (7)'!$C$12:$AF$12="New")*('Operating Detail (7)'!$C$121:$AF$121='Budget Narrative (7)'!$I$2),0))</f>
        <v>#N/A</v>
      </c>
      <c r="D53" s="866"/>
      <c r="E53" s="869"/>
      <c r="F53" s="843"/>
      <c r="I53" s="7"/>
      <c r="J53" s="14"/>
    </row>
    <row r="54" spans="1:10">
      <c r="A54" s="1421" t="str">
        <f>'Operating Detail (7)'!A17</f>
        <v>Building Maintenance Supplies and Repair</v>
      </c>
      <c r="B54" s="1422"/>
      <c r="C54" s="291" t="e">
        <f t="array" ref="C54">INDEX('Operating Detail (7)'!$C17:$AF17,0,MATCH(1,('Operating Detail (7)'!$C$12:$AF$12="New")*('Operating Detail (7)'!$C$121:$AF$121='Budget Narrative (7)'!$I$2),0))</f>
        <v>#N/A</v>
      </c>
      <c r="D54" s="866"/>
      <c r="E54" s="868"/>
      <c r="F54" s="843"/>
      <c r="I54" s="7"/>
      <c r="J54" s="14"/>
    </row>
    <row r="55" spans="1:10">
      <c r="A55" s="1421" t="str">
        <f>'Operating Detail (7)'!A18</f>
        <v>Printing and Reproduction</v>
      </c>
      <c r="B55" s="1422"/>
      <c r="C55" s="291" t="e">
        <f t="array" ref="C55">INDEX('Operating Detail (7)'!$C18:$AF18,0,MATCH(1,('Operating Detail (7)'!$C$12:$AF$12="New")*('Operating Detail (7)'!$C$121:$AF$121='Budget Narrative (7)'!$I$2),0))</f>
        <v>#N/A</v>
      </c>
      <c r="D55" s="866"/>
      <c r="E55" s="868"/>
      <c r="F55" s="843"/>
      <c r="I55" s="11"/>
      <c r="J55" s="14"/>
    </row>
    <row r="56" spans="1:10">
      <c r="A56" s="1421" t="str">
        <f>'Operating Detail (7)'!A19</f>
        <v>Insurance</v>
      </c>
      <c r="B56" s="1422"/>
      <c r="C56" s="291" t="e">
        <f t="array" ref="C56">INDEX('Operating Detail (7)'!$C19:$AF19,0,MATCH(1,('Operating Detail (7)'!$C$12:$AF$12="New")*('Operating Detail (7)'!$C$121:$AF$121='Budget Narrative (7)'!$I$2),0))</f>
        <v>#N/A</v>
      </c>
      <c r="D56" s="866"/>
      <c r="E56" s="868"/>
      <c r="F56" s="843"/>
      <c r="I56" s="11"/>
      <c r="J56" s="14"/>
    </row>
    <row r="57" spans="1:10">
      <c r="A57" s="1421" t="str">
        <f>'Operating Detail (7)'!A20</f>
        <v>Staff Training</v>
      </c>
      <c r="B57" s="1422"/>
      <c r="C57" s="291" t="e">
        <f t="array" ref="C57">INDEX('Operating Detail (7)'!$C20:$AF20,0,MATCH(1,('Operating Detail (7)'!$C$12:$AF$12="New")*('Operating Detail (7)'!$C$121:$AF$121='Budget Narrative (7)'!$I$2),0))</f>
        <v>#N/A</v>
      </c>
      <c r="D57" s="866"/>
      <c r="E57" s="868"/>
      <c r="F57" s="843"/>
      <c r="I57" s="11"/>
      <c r="J57" s="14"/>
    </row>
    <row r="58" spans="1:10">
      <c r="A58" s="1421" t="str">
        <f>'Operating Detail (7)'!A21</f>
        <v>Staff Travel-(Local &amp; Out of Town)</v>
      </c>
      <c r="B58" s="1422"/>
      <c r="C58" s="291" t="e">
        <f t="array" ref="C58">INDEX('Operating Detail (7)'!$C21:$AF21,0,MATCH(1,('Operating Detail (7)'!$C$12:$AF$12="New")*('Operating Detail (7)'!$C$121:$AF$121='Budget Narrative (7)'!$I$2),0))</f>
        <v>#N/A</v>
      </c>
      <c r="D58" s="866"/>
      <c r="E58" s="868"/>
      <c r="F58" s="843"/>
      <c r="I58" s="11"/>
      <c r="J58" s="14"/>
    </row>
    <row r="59" spans="1:10">
      <c r="A59" s="1421" t="str">
        <f>'Operating Detail (7)'!A22</f>
        <v>Rental of Equipment</v>
      </c>
      <c r="B59" s="1422"/>
      <c r="C59" s="291" t="e">
        <f t="array" ref="C59">INDEX('Operating Detail (7)'!$C22:$AF22,0,MATCH(1,('Operating Detail (7)'!$C$12:$AF$12="New")*('Operating Detail (7)'!$C$121:$AF$121='Budget Narrative (7)'!$I$2),0))</f>
        <v>#N/A</v>
      </c>
      <c r="D59" s="866"/>
      <c r="E59" s="868"/>
      <c r="F59" s="843"/>
      <c r="I59" s="11"/>
      <c r="J59" s="14"/>
    </row>
    <row r="60" spans="1:10">
      <c r="A60" s="1398">
        <f>'Operating Detail (7)'!A23</f>
        <v>0</v>
      </c>
      <c r="B60" s="1396"/>
      <c r="C60" s="291" t="e">
        <f t="array" ref="C60">INDEX('Operating Detail (7)'!$C23:$AF23,0,MATCH(1,('Operating Detail (7)'!$C$12:$AF$12="New")*('Operating Detail (7)'!$C$121:$AF$121='Budget Narrative (7)'!$I$2),0))</f>
        <v>#N/A</v>
      </c>
      <c r="D60" s="866"/>
      <c r="E60" s="868"/>
      <c r="F60" s="843"/>
      <c r="I60" s="11"/>
      <c r="J60" s="14"/>
    </row>
    <row r="61" spans="1:10">
      <c r="A61" s="1398">
        <f>'Operating Detail (7)'!A24</f>
        <v>0</v>
      </c>
      <c r="B61" s="1396"/>
      <c r="C61" s="291" t="e">
        <f t="array" ref="C61">INDEX('Operating Detail (7)'!$C24:$AF24,0,MATCH(1,('Operating Detail (7)'!$C$12:$AF$12="New")*('Operating Detail (7)'!$C$121:$AF$121='Budget Narrative (7)'!$I$2),0))</f>
        <v>#N/A</v>
      </c>
      <c r="D61" s="866"/>
      <c r="E61" s="868"/>
      <c r="F61" s="843"/>
      <c r="I61" s="7"/>
      <c r="J61" s="14"/>
    </row>
    <row r="62" spans="1:10">
      <c r="A62" s="1398">
        <f>'Operating Detail (7)'!A25</f>
        <v>0</v>
      </c>
      <c r="B62" s="1396"/>
      <c r="C62" s="291" t="e">
        <f t="array" ref="C62">INDEX('Operating Detail (7)'!$C25:$AF25,0,MATCH(1,('Operating Detail (7)'!$C$12:$AF$12="New")*('Operating Detail (7)'!$C$121:$AF$121='Budget Narrative (7)'!$I$2),0))</f>
        <v>#N/A</v>
      </c>
      <c r="D62" s="866"/>
      <c r="E62" s="868"/>
      <c r="F62" s="843"/>
      <c r="I62" s="7"/>
      <c r="J62" s="14"/>
    </row>
    <row r="63" spans="1:10">
      <c r="A63" s="1398">
        <f>'Operating Detail (7)'!A26</f>
        <v>0</v>
      </c>
      <c r="B63" s="1396"/>
      <c r="C63" s="291" t="e">
        <f t="array" ref="C63">INDEX('Operating Detail (7)'!$C26:$AF26,0,MATCH(1,('Operating Detail (7)'!$C$12:$AF$12="New")*('Operating Detail (7)'!$C$121:$AF$121='Budget Narrative (7)'!$I$2),0))</f>
        <v>#N/A</v>
      </c>
      <c r="D63" s="866"/>
      <c r="E63" s="868"/>
      <c r="F63" s="843"/>
      <c r="I63" s="7"/>
      <c r="J63" s="14"/>
    </row>
    <row r="64" spans="1:10">
      <c r="A64" s="1398">
        <f>'Operating Detail (7)'!A27</f>
        <v>0</v>
      </c>
      <c r="B64" s="1396"/>
      <c r="C64" s="291" t="e">
        <f t="array" ref="C64">INDEX('Operating Detail (7)'!$C27:$AF27,0,MATCH(1,('Operating Detail (7)'!$C$12:$AF$12="New")*('Operating Detail (7)'!$C$121:$AF$121='Budget Narrative (7)'!$I$2),0))</f>
        <v>#N/A</v>
      </c>
      <c r="D64" s="866"/>
      <c r="E64" s="868"/>
      <c r="F64" s="843"/>
      <c r="I64" s="7"/>
      <c r="J64" s="14"/>
    </row>
    <row r="65" spans="1:10">
      <c r="A65" s="1398">
        <f>'Operating Detail (7)'!A28</f>
        <v>0</v>
      </c>
      <c r="B65" s="1396"/>
      <c r="C65" s="291" t="e">
        <f t="array" ref="C65">INDEX('Operating Detail (7)'!$C28:$AF28,0,MATCH(1,('Operating Detail (7)'!$C$12:$AF$12="New")*('Operating Detail (7)'!$C$121:$AF$121='Budget Narrative (7)'!$I$2),0))</f>
        <v>#N/A</v>
      </c>
      <c r="D65" s="866"/>
      <c r="E65" s="868"/>
      <c r="F65" s="843"/>
    </row>
    <row r="66" spans="1:10">
      <c r="A66" s="1398">
        <f>'Operating Detail (7)'!A29</f>
        <v>0</v>
      </c>
      <c r="B66" s="1396"/>
      <c r="C66" s="291" t="e">
        <f t="array" ref="C66">INDEX('Operating Detail (7)'!$C29:$AF29,0,MATCH(1,('Operating Detail (7)'!$C$12:$AF$12="New")*('Operating Detail (7)'!$C$121:$AF$121='Budget Narrative (7)'!$I$2),0))</f>
        <v>#N/A</v>
      </c>
      <c r="D66" s="866"/>
      <c r="E66" s="868"/>
      <c r="F66" s="843"/>
      <c r="I66" s="7"/>
      <c r="J66" s="14"/>
    </row>
    <row r="67" spans="1:10">
      <c r="A67" s="1398">
        <f>'Operating Detail (7)'!A30</f>
        <v>0</v>
      </c>
      <c r="B67" s="1396"/>
      <c r="C67" s="291" t="e">
        <f t="array" ref="C67">INDEX('Operating Detail (7)'!$C30:$AF30,0,MATCH(1,('Operating Detail (7)'!$C$12:$AF$12="New")*('Operating Detail (7)'!$C$121:$AF$121='Budget Narrative (7)'!$I$2),0))</f>
        <v>#N/A</v>
      </c>
      <c r="D67" s="866"/>
      <c r="E67" s="868"/>
      <c r="F67" s="843"/>
      <c r="I67" s="7"/>
      <c r="J67" s="14"/>
    </row>
    <row r="68" spans="1:10">
      <c r="A68" s="1398">
        <f>'Operating Detail (7)'!A31</f>
        <v>0</v>
      </c>
      <c r="B68" s="1396"/>
      <c r="C68" s="291" t="e">
        <f t="array" ref="C68">INDEX('Operating Detail (7)'!$C31:$AF31,0,MATCH(1,('Operating Detail (7)'!$C$12:$AF$12="New")*('Operating Detail (7)'!$C$121:$AF$121='Budget Narrative (7)'!$I$2),0))</f>
        <v>#N/A</v>
      </c>
      <c r="D68" s="866"/>
      <c r="E68" s="868"/>
      <c r="F68" s="843"/>
      <c r="I68" s="7"/>
      <c r="J68" s="14"/>
    </row>
    <row r="69" spans="1:10">
      <c r="A69" s="1398">
        <f>'Operating Detail (7)'!A32</f>
        <v>0</v>
      </c>
      <c r="B69" s="1396"/>
      <c r="C69" s="291" t="e">
        <f t="array" ref="C69">INDEX('Operating Detail (7)'!$C32:$AF32,0,MATCH(1,('Operating Detail (7)'!$C$12:$AF$12="New")*('Operating Detail (7)'!$C$121:$AF$121='Budget Narrative (7)'!$I$2),0))</f>
        <v>#N/A</v>
      </c>
      <c r="D69" s="866"/>
      <c r="E69" s="868"/>
      <c r="F69" s="843"/>
      <c r="I69" s="7"/>
    </row>
    <row r="70" spans="1:10">
      <c r="A70" s="1398">
        <f>'Operating Detail (7)'!A33</f>
        <v>0</v>
      </c>
      <c r="B70" s="1396"/>
      <c r="C70" s="291" t="e">
        <f t="array" ref="C70">INDEX('Operating Detail (7)'!$C33:$AF33,0,MATCH(1,('Operating Detail (7)'!$C$12:$AF$12="New")*('Operating Detail (7)'!$C$121:$AF$121='Budget Narrative (7)'!$I$2),0))</f>
        <v>#N/A</v>
      </c>
      <c r="D70" s="866"/>
      <c r="E70" s="868"/>
      <c r="F70" s="843"/>
      <c r="I70" s="7"/>
      <c r="J70" s="14"/>
    </row>
    <row r="71" spans="1:10">
      <c r="A71" s="1398">
        <f>'Operating Detail (7)'!A34</f>
        <v>0</v>
      </c>
      <c r="B71" s="1396"/>
      <c r="C71" s="291" t="e">
        <f t="array" ref="C71">INDEX('Operating Detail (7)'!$C34:$AF34,0,MATCH(1,('Operating Detail (7)'!$C$12:$AF$12="New")*('Operating Detail (7)'!$C$121:$AF$121='Budget Narrative (7)'!$I$2),0))</f>
        <v>#N/A</v>
      </c>
      <c r="D71" s="866"/>
      <c r="E71" s="868"/>
      <c r="F71" s="843"/>
      <c r="I71" s="7"/>
      <c r="J71" s="14"/>
    </row>
    <row r="72" spans="1:10">
      <c r="A72" s="1398">
        <f>'Operating Detail (7)'!A35</f>
        <v>0</v>
      </c>
      <c r="B72" s="1396"/>
      <c r="C72" s="291" t="e">
        <f t="array" ref="C72">INDEX('Operating Detail (7)'!$C35:$AF35,0,MATCH(1,('Operating Detail (7)'!$C$12:$AF$12="New")*('Operating Detail (7)'!$C$121:$AF$121='Budget Narrative (7)'!$I$2),0))</f>
        <v>#N/A</v>
      </c>
      <c r="D72" s="866"/>
      <c r="E72" s="868"/>
      <c r="F72" s="843"/>
      <c r="I72" s="7"/>
      <c r="J72" s="14"/>
    </row>
    <row r="73" spans="1:10">
      <c r="A73" s="1398">
        <f>'Operating Detail (7)'!A36</f>
        <v>0</v>
      </c>
      <c r="B73" s="1396"/>
      <c r="C73" s="291" t="e">
        <f t="array" ref="C73">INDEX('Operating Detail (7)'!$C36:$AF36,0,MATCH(1,('Operating Detail (7)'!$C$12:$AF$12="New")*('Operating Detail (7)'!$C$121:$AF$121='Budget Narrative (7)'!$I$2),0))</f>
        <v>#N/A</v>
      </c>
      <c r="D73" s="866"/>
      <c r="E73" s="868"/>
      <c r="F73" s="843"/>
    </row>
    <row r="74" spans="1:10">
      <c r="A74" s="1398">
        <f>'Operating Detail (7)'!A37</f>
        <v>0</v>
      </c>
      <c r="B74" s="1396"/>
      <c r="C74" s="291" t="e">
        <f t="array" ref="C74">INDEX('Operating Detail (7)'!$C37:$AF37,0,MATCH(1,('Operating Detail (7)'!$C$12:$AF$12="New")*('Operating Detail (7)'!$C$121:$AF$121='Budget Narrative (7)'!$I$2),0))</f>
        <v>#N/A</v>
      </c>
      <c r="D74" s="866"/>
      <c r="E74" s="868"/>
      <c r="F74" s="843"/>
      <c r="I74" s="7"/>
      <c r="J74" s="4"/>
    </row>
    <row r="75" spans="1:10">
      <c r="A75" s="1398">
        <f>'Operating Detail (7)'!A38</f>
        <v>0</v>
      </c>
      <c r="B75" s="1396"/>
      <c r="C75" s="291" t="e">
        <f t="array" ref="C75">INDEX('Operating Detail (7)'!$C38:$AF38,0,MATCH(1,('Operating Detail (7)'!$C$12:$AF$12="New")*('Operating Detail (7)'!$C$121:$AF$121='Budget Narrative (7)'!$I$2),0))</f>
        <v>#N/A</v>
      </c>
      <c r="D75" s="866"/>
      <c r="E75" s="868"/>
      <c r="F75" s="843"/>
      <c r="I75" s="7"/>
      <c r="J75" s="4"/>
    </row>
    <row r="76" spans="1:10">
      <c r="A76" s="1398">
        <f>'Operating Detail (7)'!A39</f>
        <v>0</v>
      </c>
      <c r="B76" s="1396"/>
      <c r="C76" s="291" t="e">
        <f t="array" ref="C76">INDEX('Operating Detail (7)'!$C39:$AF39,0,MATCH(1,('Operating Detail (7)'!$C$12:$AF$12="New")*('Operating Detail (7)'!$C$121:$AF$121='Budget Narrative (7)'!$I$2),0))</f>
        <v>#N/A</v>
      </c>
      <c r="D76" s="866"/>
      <c r="E76" s="868"/>
      <c r="F76" s="843"/>
      <c r="I76" s="7"/>
      <c r="J76" s="4"/>
    </row>
    <row r="77" spans="1:10">
      <c r="A77" s="1398">
        <f>'Operating Detail (7)'!A40</f>
        <v>0</v>
      </c>
      <c r="B77" s="1396"/>
      <c r="C77" s="291" t="e">
        <f t="array" ref="C77">INDEX('Operating Detail (7)'!$C40:$AF40,0,MATCH(1,('Operating Detail (7)'!$C$12:$AF$12="New")*('Operating Detail (7)'!$C$121:$AF$121='Budget Narrative (7)'!$I$2),0))</f>
        <v>#N/A</v>
      </c>
      <c r="D77" s="866"/>
      <c r="E77" s="868"/>
      <c r="F77" s="843"/>
    </row>
    <row r="78" spans="1:10">
      <c r="A78" s="1398">
        <f>'Operating Detail (7)'!A41</f>
        <v>0</v>
      </c>
      <c r="B78" s="1396"/>
      <c r="C78" s="291" t="e">
        <f t="array" ref="C78">INDEX('Operating Detail (7)'!$C41:$AF41,0,MATCH(1,('Operating Detail (7)'!$C$12:$AF$12="New")*('Operating Detail (7)'!$C$121:$AF$121='Budget Narrative (7)'!$I$2),0))</f>
        <v>#N/A</v>
      </c>
      <c r="D78" s="866"/>
      <c r="E78" s="868"/>
      <c r="F78" s="843"/>
      <c r="I78" s="7"/>
      <c r="J78" s="14"/>
    </row>
    <row r="79" spans="1:10">
      <c r="A79" s="1398">
        <f>'Operating Detail (7)'!A42</f>
        <v>0</v>
      </c>
      <c r="B79" s="1396"/>
      <c r="C79" s="291" t="e">
        <f t="array" ref="C79">INDEX('Operating Detail (7)'!$C42:$AF42,0,MATCH(1,('Operating Detail (7)'!$C$12:$AF$12="New")*('Operating Detail (7)'!$C$121:$AF$121='Budget Narrative (7)'!$I$2),0))</f>
        <v>#N/A</v>
      </c>
      <c r="D79" s="866"/>
      <c r="E79" s="868"/>
      <c r="F79" s="843"/>
      <c r="I79" s="7"/>
      <c r="J79" s="14"/>
    </row>
    <row r="80" spans="1:10">
      <c r="A80" s="1398">
        <f>'Operating Detail (7)'!A43</f>
        <v>0</v>
      </c>
      <c r="B80" s="1396"/>
      <c r="C80" s="291" t="e">
        <f t="array" ref="C80">INDEX('Operating Detail (7)'!$C43:$AF43,0,MATCH(1,('Operating Detail (7)'!$C$12:$AF$12="New")*('Operating Detail (7)'!$C$121:$AF$121='Budget Narrative (7)'!$I$2),0))</f>
        <v>#N/A</v>
      </c>
      <c r="D80" s="866"/>
      <c r="E80" s="868"/>
      <c r="F80" s="843"/>
      <c r="I80" s="7"/>
      <c r="J80" s="14"/>
    </row>
    <row r="81" spans="1:10">
      <c r="A81" s="1398">
        <f>'Operating Detail (7)'!A44</f>
        <v>0</v>
      </c>
      <c r="B81" s="1396"/>
      <c r="C81" s="291" t="e">
        <f t="array" ref="C81">INDEX('Operating Detail (7)'!$C44:$AF44,0,MATCH(1,('Operating Detail (7)'!$C$12:$AF$12="New")*('Operating Detail (7)'!$C$121:$AF$121='Budget Narrative (7)'!$I$2),0))</f>
        <v>#N/A</v>
      </c>
      <c r="D81" s="866"/>
      <c r="E81" s="868"/>
      <c r="F81" s="843"/>
      <c r="I81" s="7"/>
      <c r="J81" s="14"/>
    </row>
    <row r="82" spans="1:10">
      <c r="A82" s="1398">
        <f>'Operating Detail (7)'!A45</f>
        <v>0</v>
      </c>
      <c r="B82" s="1396"/>
      <c r="C82" s="291" t="e">
        <f t="array" ref="C82">INDEX('Operating Detail (7)'!$C45:$AF45,0,MATCH(1,('Operating Detail (7)'!$C$12:$AF$12="New")*('Operating Detail (7)'!$C$121:$AF$121='Budget Narrative (7)'!$I$2),0))</f>
        <v>#N/A</v>
      </c>
      <c r="D82" s="866"/>
      <c r="E82" s="868"/>
      <c r="F82" s="843"/>
      <c r="I82" s="7"/>
      <c r="J82" s="14"/>
    </row>
    <row r="83" spans="1:10">
      <c r="A83" s="1398">
        <f>'Operating Detail (7)'!A46</f>
        <v>0</v>
      </c>
      <c r="B83" s="1396"/>
      <c r="C83" s="291" t="e">
        <f t="array" ref="C83">INDEX('Operating Detail (7)'!$C46:$AF46,0,MATCH(1,('Operating Detail (7)'!$C$12:$AF$12="New")*('Operating Detail (7)'!$C$121:$AF$121='Budget Narrative (7)'!$I$2),0))</f>
        <v>#N/A</v>
      </c>
      <c r="D83" s="866"/>
      <c r="E83" s="868"/>
      <c r="F83" s="843"/>
      <c r="I83" s="7"/>
      <c r="J83" s="14"/>
    </row>
    <row r="84" spans="1:10">
      <c r="A84" s="1398">
        <f>'Operating Detail (7)'!A47</f>
        <v>0</v>
      </c>
      <c r="B84" s="1396"/>
      <c r="C84" s="291" t="e">
        <f t="array" ref="C84">INDEX('Operating Detail (7)'!$C47:$AF47,0,MATCH(1,('Operating Detail (7)'!$C$12:$AF$12="New")*('Operating Detail (7)'!$C$121:$AF$121='Budget Narrative (7)'!$I$2),0))</f>
        <v>#N/A</v>
      </c>
      <c r="D84" s="866"/>
      <c r="E84" s="868"/>
      <c r="F84" s="843"/>
      <c r="I84" s="7"/>
      <c r="J84" s="14"/>
    </row>
    <row r="85" spans="1:10">
      <c r="A85" s="1398">
        <f>'Operating Detail (7)'!A48</f>
        <v>0</v>
      </c>
      <c r="B85" s="1396"/>
      <c r="C85" s="291" t="e">
        <f t="array" ref="C85">INDEX('Operating Detail (7)'!$C48:$AF48,0,MATCH(1,('Operating Detail (7)'!$C$12:$AF$12="New")*('Operating Detail (7)'!$C$121:$AF$121='Budget Narrative (7)'!$I$2),0))</f>
        <v>#N/A</v>
      </c>
      <c r="D85" s="866"/>
      <c r="E85" s="868"/>
      <c r="F85" s="843"/>
      <c r="I85" s="7"/>
      <c r="J85" s="14"/>
    </row>
    <row r="86" spans="1:10">
      <c r="A86" s="1398">
        <f>'Operating Detail (7)'!A49</f>
        <v>0</v>
      </c>
      <c r="B86" s="1396"/>
      <c r="C86" s="291" t="e">
        <f t="array" ref="C86">INDEX('Operating Detail (7)'!$C49:$AF49,0,MATCH(1,('Operating Detail (7)'!$C$12:$AF$12="New")*('Operating Detail (7)'!$C$121:$AF$121='Budget Narrative (7)'!$I$2),0))</f>
        <v>#N/A</v>
      </c>
      <c r="D86" s="866"/>
      <c r="E86" s="868"/>
      <c r="F86" s="843"/>
      <c r="I86" s="7"/>
      <c r="J86" s="14"/>
    </row>
    <row r="87" spans="1:10">
      <c r="A87" s="1398">
        <f>'Operating Detail (7)'!A50</f>
        <v>0</v>
      </c>
      <c r="B87" s="1396"/>
      <c r="C87" s="291" t="e">
        <f t="array" ref="C87">INDEX('Operating Detail (7)'!$C50:$AF50,0,MATCH(1,('Operating Detail (7)'!$C$12:$AF$12="New")*('Operating Detail (7)'!$C$121:$AF$121='Budget Narrative (7)'!$I$2),0))</f>
        <v>#N/A</v>
      </c>
      <c r="D87" s="866"/>
      <c r="E87" s="868"/>
      <c r="F87" s="843"/>
      <c r="I87" s="7"/>
      <c r="J87" s="14"/>
    </row>
    <row r="88" spans="1:10">
      <c r="A88" s="1398">
        <f>'Operating Detail (7)'!A51</f>
        <v>0</v>
      </c>
      <c r="B88" s="1396"/>
      <c r="C88" s="291" t="e">
        <f t="array" ref="C88">INDEX('Operating Detail (7)'!$C51:$AF51,0,MATCH(1,('Operating Detail (7)'!$C$12:$AF$12="New")*('Operating Detail (7)'!$C$121:$AF$121='Budget Narrative (7)'!$I$2),0))</f>
        <v>#N/A</v>
      </c>
      <c r="D88" s="866"/>
      <c r="E88" s="868"/>
      <c r="F88" s="843"/>
      <c r="I88" s="7"/>
      <c r="J88" s="14"/>
    </row>
    <row r="89" spans="1:10">
      <c r="A89" s="1398">
        <f>'Operating Detail (7)'!A52</f>
        <v>0</v>
      </c>
      <c r="B89" s="1396"/>
      <c r="C89" s="291" t="e">
        <f t="array" ref="C89">INDEX('Operating Detail (7)'!$C52:$AF52,0,MATCH(1,('Operating Detail (7)'!$C$12:$AF$12="New")*('Operating Detail (7)'!$C$121:$AF$121='Budget Narrative (7)'!$I$2),0))</f>
        <v>#N/A</v>
      </c>
      <c r="D89" s="866"/>
      <c r="E89" s="868"/>
      <c r="F89" s="843"/>
      <c r="I89" s="7"/>
      <c r="J89" s="14"/>
    </row>
    <row r="90" spans="1:10">
      <c r="A90" s="1398">
        <f>'Operating Detail (7)'!A53</f>
        <v>0</v>
      </c>
      <c r="B90" s="1396"/>
      <c r="C90" s="291" t="e">
        <f t="array" ref="C90">INDEX('Operating Detail (7)'!$C53:$AF53,0,MATCH(1,('Operating Detail (7)'!$C$12:$AF$12="New")*('Operating Detail (7)'!$C$121:$AF$121='Budget Narrative (7)'!$I$2),0))</f>
        <v>#N/A</v>
      </c>
      <c r="D90" s="866"/>
      <c r="E90" s="868"/>
      <c r="F90" s="843"/>
      <c r="I90" s="7"/>
      <c r="J90" s="14"/>
    </row>
    <row r="91" spans="1:10">
      <c r="A91" s="1398">
        <f>'Operating Detail (7)'!A54</f>
        <v>0</v>
      </c>
      <c r="B91" s="1396"/>
      <c r="C91" s="291" t="e">
        <f t="array" ref="C91">INDEX('Operating Detail (7)'!$C54:$AF54,0,MATCH(1,('Operating Detail (7)'!$C$12:$AF$12="New")*('Operating Detail (7)'!$C$121:$AF$121='Budget Narrative (7)'!$I$2),0))</f>
        <v>#N/A</v>
      </c>
      <c r="D91" s="866"/>
      <c r="E91" s="868"/>
      <c r="F91" s="843"/>
      <c r="I91" s="7"/>
      <c r="J91" s="14"/>
    </row>
    <row r="92" spans="1:10">
      <c r="A92" s="1398">
        <f>'Operating Detail (7)'!A55</f>
        <v>0</v>
      </c>
      <c r="B92" s="1396"/>
      <c r="C92" s="291" t="e">
        <f t="array" ref="C92">INDEX('Operating Detail (7)'!$C55:$AF55,0,MATCH(1,('Operating Detail (7)'!$C$12:$AF$12="New")*('Operating Detail (7)'!$C$121:$AF$121='Budget Narrative (7)'!$I$2),0))</f>
        <v>#N/A</v>
      </c>
      <c r="D92" s="866"/>
      <c r="E92" s="868"/>
      <c r="F92" s="843"/>
      <c r="I92" s="7"/>
      <c r="J92" s="14"/>
    </row>
    <row r="93" spans="1:10">
      <c r="A93" s="1419" t="str">
        <f>'Operating Detail (7)'!A56</f>
        <v>Consultants:</v>
      </c>
      <c r="B93" s="1420"/>
      <c r="C93" s="870"/>
      <c r="D93" s="870"/>
      <c r="E93" s="871"/>
      <c r="F93" s="843"/>
      <c r="I93" s="7"/>
      <c r="J93" s="14"/>
    </row>
    <row r="94" spans="1:10">
      <c r="A94" s="1398">
        <f>'Operating Detail (7)'!A57</f>
        <v>0</v>
      </c>
      <c r="B94" s="1396"/>
      <c r="C94" s="291" t="e">
        <f t="array" ref="C94">INDEX('Operating Detail (7)'!$C57:$AF57,0,MATCH(1,('Operating Detail (7)'!$C$12:$AF$12="New")*('Operating Detail (7)'!$C$121:$AF$121='Budget Narrative (7)'!$I$2),0))</f>
        <v>#N/A</v>
      </c>
      <c r="D94" s="866"/>
      <c r="E94" s="868"/>
      <c r="F94" s="843"/>
      <c r="I94" s="7"/>
      <c r="J94" s="14"/>
    </row>
    <row r="95" spans="1:10">
      <c r="A95" s="1398">
        <f>'Operating Detail (7)'!A58</f>
        <v>0</v>
      </c>
      <c r="B95" s="1396"/>
      <c r="C95" s="291" t="e">
        <f t="array" ref="C95">INDEX('Operating Detail (7)'!$C58:$AF58,0,MATCH(1,('Operating Detail (7)'!$C$12:$AF$12="New")*('Operating Detail (7)'!$C$121:$AF$121='Budget Narrative (7)'!$I$2),0))</f>
        <v>#N/A</v>
      </c>
      <c r="D95" s="866"/>
      <c r="E95" s="868"/>
      <c r="F95" s="843"/>
      <c r="I95" s="7"/>
      <c r="J95" s="14"/>
    </row>
    <row r="96" spans="1:10">
      <c r="A96" s="1398">
        <f>'Operating Detail (7)'!A59</f>
        <v>0</v>
      </c>
      <c r="B96" s="1396"/>
      <c r="C96" s="291" t="e">
        <f t="array" ref="C96">INDEX('Operating Detail (7)'!$C59:$AF59,0,MATCH(1,('Operating Detail (7)'!$C$12:$AF$12="New")*('Operating Detail (7)'!$C$121:$AF$121='Budget Narrative (7)'!$I$2),0))</f>
        <v>#N/A</v>
      </c>
      <c r="D96" s="866"/>
      <c r="E96" s="868"/>
      <c r="F96" s="843"/>
      <c r="I96" s="7"/>
      <c r="J96" s="14"/>
    </row>
    <row r="97" spans="1:10">
      <c r="A97" s="1398">
        <f>'Operating Detail (7)'!A60</f>
        <v>0</v>
      </c>
      <c r="B97" s="1396"/>
      <c r="C97" s="291" t="e">
        <f t="array" ref="C97">INDEX('Operating Detail (7)'!$C60:$AF60,0,MATCH(1,('Operating Detail (7)'!$C$12:$AF$12="New")*('Operating Detail (7)'!$C$121:$AF$121='Budget Narrative (7)'!$I$2),0))</f>
        <v>#N/A</v>
      </c>
      <c r="D97" s="866"/>
      <c r="E97" s="868"/>
      <c r="F97" s="843"/>
      <c r="I97" s="7"/>
      <c r="J97" s="14"/>
    </row>
    <row r="98" spans="1:10">
      <c r="A98" s="1398">
        <f>'Operating Detail (7)'!A61</f>
        <v>0</v>
      </c>
      <c r="B98" s="1396"/>
      <c r="C98" s="291" t="e">
        <f t="array" ref="C98">INDEX('Operating Detail (7)'!$C61:$AF61,0,MATCH(1,('Operating Detail (7)'!$C$12:$AF$12="New")*('Operating Detail (7)'!$C$121:$AF$121='Budget Narrative (7)'!$I$2),0))</f>
        <v>#N/A</v>
      </c>
      <c r="D98" s="866"/>
      <c r="E98" s="868"/>
      <c r="F98" s="843"/>
      <c r="I98" s="7"/>
      <c r="J98" s="14"/>
    </row>
    <row r="99" spans="1:10">
      <c r="A99" s="1398">
        <f>'Operating Detail (7)'!A62</f>
        <v>0</v>
      </c>
      <c r="B99" s="1396"/>
      <c r="C99" s="291" t="e">
        <f t="array" ref="C99">INDEX('Operating Detail (7)'!$C62:$AF62,0,MATCH(1,('Operating Detail (7)'!$C$12:$AF$12="New")*('Operating Detail (7)'!$C$121:$AF$121='Budget Narrative (7)'!$I$2),0))</f>
        <v>#N/A</v>
      </c>
      <c r="D99" s="866"/>
      <c r="E99" s="868"/>
      <c r="F99" s="843"/>
      <c r="I99" s="7"/>
      <c r="J99" s="14"/>
    </row>
    <row r="100" spans="1:10">
      <c r="A100" s="1398">
        <f>'Operating Detail (7)'!A63</f>
        <v>0</v>
      </c>
      <c r="B100" s="1396"/>
      <c r="C100" s="291" t="e">
        <f t="array" ref="C100">INDEX('Operating Detail (7)'!$C63:$AF63,0,MATCH(1,('Operating Detail (7)'!$C$12:$AF$12="New")*('Operating Detail (7)'!$C$121:$AF$121='Budget Narrative (7)'!$I$2),0))</f>
        <v>#N/A</v>
      </c>
      <c r="D100" s="866"/>
      <c r="E100" s="868"/>
      <c r="F100" s="843"/>
      <c r="I100" s="7"/>
      <c r="J100" s="14"/>
    </row>
    <row r="101" spans="1:10">
      <c r="A101" s="1398">
        <f>'Operating Detail (7)'!A64</f>
        <v>0</v>
      </c>
      <c r="B101" s="1396"/>
      <c r="C101" s="291" t="e">
        <f t="array" ref="C101">INDEX('Operating Detail (7)'!$C64:$AF64,0,MATCH(1,('Operating Detail (7)'!$C$12:$AF$12="New")*('Operating Detail (7)'!$C$121:$AF$121='Budget Narrative (7)'!$I$2),0))</f>
        <v>#N/A</v>
      </c>
      <c r="D101" s="866"/>
      <c r="E101" s="868"/>
      <c r="F101" s="843"/>
      <c r="I101" s="7"/>
      <c r="J101" s="14"/>
    </row>
    <row r="102" spans="1:10">
      <c r="A102" s="1398">
        <f>'Operating Detail (7)'!A65</f>
        <v>0</v>
      </c>
      <c r="B102" s="1396"/>
      <c r="C102" s="291" t="e">
        <f t="array" ref="C102">INDEX('Operating Detail (7)'!$C65:$AF65,0,MATCH(1,('Operating Detail (7)'!$C$12:$AF$12="New")*('Operating Detail (7)'!$C$121:$AF$121='Budget Narrative (7)'!$I$2),0))</f>
        <v>#N/A</v>
      </c>
      <c r="D102" s="866"/>
      <c r="E102" s="868"/>
      <c r="F102" s="843"/>
      <c r="I102" s="7"/>
      <c r="J102" s="14"/>
    </row>
    <row r="103" spans="1:10">
      <c r="A103" s="1398">
        <f>'Operating Detail (7)'!A65</f>
        <v>0</v>
      </c>
      <c r="B103" s="1396"/>
      <c r="C103" s="291" t="e">
        <f t="array" ref="C103">INDEX('Operating Detail (7)'!$C66:$AF66,0,MATCH(1,('Operating Detail (7)'!$C$12:$AF$12="New")*('Operating Detail (7)'!$C$121:$AF$121='Budget Narrative (7)'!$I$2),0))</f>
        <v>#N/A</v>
      </c>
      <c r="D103" s="866"/>
      <c r="E103" s="868"/>
      <c r="F103" s="843"/>
      <c r="I103" s="7"/>
      <c r="J103" s="14"/>
    </row>
    <row r="104" spans="1:10">
      <c r="A104" s="1398">
        <f>'Operating Detail (7)'!A66</f>
        <v>0</v>
      </c>
      <c r="B104" s="1396"/>
      <c r="C104" s="291" t="e">
        <f t="array" ref="C104">INDEX('Operating Detail (7)'!$C67:$AF67,0,MATCH(1,('Operating Detail (7)'!$C$12:$AF$12="New")*('Operating Detail (7)'!$C$121:$AF$121='Budget Narrative (7)'!$I$2),0))</f>
        <v>#N/A</v>
      </c>
      <c r="D104" s="866"/>
      <c r="E104" s="868"/>
      <c r="F104" s="843"/>
      <c r="I104" s="7"/>
      <c r="J104" s="14"/>
    </row>
    <row r="105" spans="1:10">
      <c r="A105" s="1434">
        <f>'Operating Detail (7)'!A67</f>
        <v>0</v>
      </c>
      <c r="B105" s="1435"/>
      <c r="C105" s="441"/>
      <c r="D105" s="213"/>
      <c r="E105" s="266"/>
      <c r="F105" s="843"/>
      <c r="I105" s="7"/>
      <c r="J105" s="14"/>
    </row>
    <row r="106" spans="1:10">
      <c r="A106" s="1417" t="str">
        <f>'Operating Detail (7)'!A68</f>
        <v>TOTAL OPERATING EXPENSES</v>
      </c>
      <c r="B106" s="1418"/>
      <c r="C106" s="216" t="e">
        <f>SUM(C51:C105)</f>
        <v>#N/A</v>
      </c>
      <c r="D106" s="14"/>
      <c r="E106" s="265"/>
      <c r="F106" s="3"/>
      <c r="I106" s="7"/>
      <c r="J106" s="14"/>
    </row>
    <row r="107" spans="1:10" ht="13.5" thickBot="1">
      <c r="A107" s="267" t="s">
        <v>381</v>
      </c>
      <c r="B107" s="268" t="e">
        <f t="array" ref="B107">INDEX('Summary (7)'!E26:AH26,0,MATCH(1,('Summary (7)'!$E$21:$AH$21="New")*('Summary (7)'!$E$88:$AH$88='Budget Narrative (7)'!$I$2),0))</f>
        <v>#N/A</v>
      </c>
      <c r="C107" s="269" t="e">
        <f t="array" ref="C107">INDEX('Summary (7)'!E27:AH27,0,MATCH(1,('Summary (7)'!$E$21:$AH$21="New")*('Summary (7)'!$E$88:$AH$88='Budget Narrative (7)'!$I$2),0))</f>
        <v>#N/A</v>
      </c>
      <c r="D107" s="270"/>
      <c r="E107" s="271"/>
      <c r="F107" s="9"/>
      <c r="J107" s="4"/>
    </row>
    <row r="108" spans="1:10">
      <c r="A108" s="3"/>
      <c r="B108" s="6"/>
      <c r="C108" s="215"/>
      <c r="E108" s="3"/>
      <c r="F108" s="3"/>
      <c r="H108" s="919"/>
      <c r="I108" s="5"/>
      <c r="J108" s="4"/>
    </row>
    <row r="109" spans="1:10" ht="13.5" thickBot="1">
      <c r="A109" s="3"/>
      <c r="B109" s="6"/>
      <c r="C109" s="215"/>
      <c r="E109" s="3"/>
      <c r="F109" s="3"/>
      <c r="H109" s="919"/>
      <c r="I109" s="5"/>
      <c r="J109" s="4"/>
    </row>
    <row r="110" spans="1:10" s="4" customFormat="1" ht="25.5" customHeight="1">
      <c r="A110" s="1408" t="s">
        <v>382</v>
      </c>
      <c r="B110" s="1409"/>
      <c r="C110" s="254" t="s">
        <v>383</v>
      </c>
      <c r="D110" s="253" t="s">
        <v>374</v>
      </c>
      <c r="E110" s="255" t="s">
        <v>375</v>
      </c>
      <c r="F110" s="239"/>
      <c r="G110" s="917"/>
      <c r="H110" s="917"/>
    </row>
    <row r="111" spans="1:10">
      <c r="A111" s="1398">
        <f>'Operating Detail (7)'!A71</f>
        <v>0</v>
      </c>
      <c r="B111" s="1396"/>
      <c r="C111" s="291" t="e">
        <f t="array" ref="C111">INDEX('Operating Detail (7)'!$C71:$AF71,0,MATCH(1,('Operating Detail (7)'!$C$12:$AF$12="New")*('Operating Detail (7)'!$C$121:$AF$121='Budget Narrative (7)'!$I$2),0))</f>
        <v>#N/A</v>
      </c>
      <c r="D111" s="20"/>
      <c r="E111" s="261"/>
      <c r="F111" s="843"/>
    </row>
    <row r="112" spans="1:10">
      <c r="A112" s="1398">
        <f>'Operating Detail (7)'!A72</f>
        <v>0</v>
      </c>
      <c r="B112" s="1396"/>
      <c r="C112" s="291" t="e">
        <f t="array" ref="C112">INDEX('Operating Detail (7)'!$C72:$AF72,0,MATCH(1,('Operating Detail (7)'!$C$12:$AF$12="New")*('Operating Detail (7)'!$C$121:$AF$121='Budget Narrative (7)'!$I$2),0))</f>
        <v>#N/A</v>
      </c>
      <c r="D112" s="20"/>
      <c r="E112" s="262"/>
      <c r="F112" s="843"/>
    </row>
    <row r="113" spans="1:6">
      <c r="A113" s="1398">
        <f>'Operating Detail (7)'!A73</f>
        <v>0</v>
      </c>
      <c r="B113" s="1396"/>
      <c r="C113" s="291" t="e">
        <f t="array" ref="C113">INDEX('Operating Detail (7)'!$C73:$AF73,0,MATCH(1,('Operating Detail (7)'!$C$12:$AF$12="New")*('Operating Detail (7)'!$C$121:$AF$121='Budget Narrative (7)'!$I$2),0))</f>
        <v>#N/A</v>
      </c>
      <c r="D113" s="20"/>
      <c r="E113" s="262"/>
      <c r="F113" s="843"/>
    </row>
    <row r="114" spans="1:6">
      <c r="A114" s="1398">
        <f>'Operating Detail (7)'!A74</f>
        <v>0</v>
      </c>
      <c r="B114" s="1396"/>
      <c r="C114" s="291" t="e">
        <f t="array" ref="C114">INDEX('Operating Detail (7)'!$C74:$AF74,0,MATCH(1,('Operating Detail (7)'!$C$12:$AF$12="New")*('Operating Detail (7)'!$C$121:$AF$121='Budget Narrative (7)'!$I$2),0))</f>
        <v>#N/A</v>
      </c>
      <c r="D114" s="20"/>
      <c r="E114" s="262"/>
      <c r="F114" s="843"/>
    </row>
    <row r="115" spans="1:6">
      <c r="A115" s="1398">
        <f>'Operating Detail (7)'!A75</f>
        <v>0</v>
      </c>
      <c r="B115" s="1396"/>
      <c r="C115" s="291" t="e">
        <f t="array" ref="C115">INDEX('Operating Detail (7)'!$C75:$AF75,0,MATCH(1,('Operating Detail (7)'!$C$12:$AF$12="New")*('Operating Detail (7)'!$C$121:$AF$121='Budget Narrative (7)'!$I$2),0))</f>
        <v>#N/A</v>
      </c>
      <c r="D115" s="20"/>
      <c r="E115" s="262"/>
      <c r="F115" s="843"/>
    </row>
    <row r="116" spans="1:6">
      <c r="A116" s="1398">
        <f>'Operating Detail (7)'!A76</f>
        <v>0</v>
      </c>
      <c r="B116" s="1396"/>
      <c r="C116" s="291" t="e">
        <f t="array" ref="C116">INDEX('Operating Detail (7)'!$C76:$AF76,0,MATCH(1,('Operating Detail (7)'!$C$12:$AF$12="New")*('Operating Detail (7)'!$C$121:$AF$121='Budget Narrative (7)'!$I$2),0))</f>
        <v>#N/A</v>
      </c>
      <c r="D116" s="20"/>
      <c r="E116" s="262"/>
      <c r="F116" s="843"/>
    </row>
    <row r="117" spans="1:6">
      <c r="A117" s="1398">
        <f>'Operating Detail (7)'!A77</f>
        <v>0</v>
      </c>
      <c r="B117" s="1396"/>
      <c r="C117" s="291" t="e">
        <f t="array" ref="C117">INDEX('Operating Detail (7)'!$C77:$AF77,0,MATCH(1,('Operating Detail (7)'!$C$12:$AF$12="New")*('Operating Detail (7)'!$C$121:$AF$121='Budget Narrative (7)'!$I$2),0))</f>
        <v>#N/A</v>
      </c>
      <c r="D117" s="20"/>
      <c r="E117" s="262"/>
      <c r="F117" s="843"/>
    </row>
    <row r="118" spans="1:6">
      <c r="A118" s="1398">
        <f>'Operating Detail (7)'!A78</f>
        <v>0</v>
      </c>
      <c r="B118" s="1396"/>
      <c r="C118" s="291" t="e">
        <f t="array" ref="C118">INDEX('Operating Detail (7)'!$C78:$AF78,0,MATCH(1,('Operating Detail (7)'!$C$12:$AF$12="New")*('Operating Detail (7)'!$C$121:$AF$121='Budget Narrative (7)'!$I$2),0))</f>
        <v>#N/A</v>
      </c>
      <c r="D118" s="20"/>
      <c r="E118" s="262"/>
      <c r="F118" s="843"/>
    </row>
    <row r="119" spans="1:6">
      <c r="A119" s="1398">
        <f>'Operating Detail (7)'!A79</f>
        <v>0</v>
      </c>
      <c r="B119" s="1396"/>
      <c r="C119" s="291" t="e">
        <f t="array" ref="C119">INDEX('Operating Detail (7)'!$C79:$AF79,0,MATCH(1,('Operating Detail (7)'!$C$12:$AF$12="New")*('Operating Detail (7)'!$C$121:$AF$121='Budget Narrative (7)'!$I$2),0))</f>
        <v>#N/A</v>
      </c>
      <c r="D119" s="20"/>
      <c r="E119" s="262"/>
      <c r="F119" s="843"/>
    </row>
    <row r="120" spans="1:6">
      <c r="A120" s="1398">
        <f>'Operating Detail (7)'!A80</f>
        <v>0</v>
      </c>
      <c r="B120" s="1396"/>
      <c r="C120" s="291" t="e">
        <f t="array" ref="C120">INDEX('Operating Detail (7)'!$C80:$AF80,0,MATCH(1,('Operating Detail (7)'!$C$12:$AF$12="New")*('Operating Detail (7)'!$C$121:$AF$121='Budget Narrative (7)'!$I$2),0))</f>
        <v>#N/A</v>
      </c>
      <c r="D120" s="20"/>
      <c r="E120" s="262"/>
      <c r="F120" s="843"/>
    </row>
    <row r="121" spans="1:6">
      <c r="A121" s="1419" t="str">
        <f>'Operating Detail (7)'!A81</f>
        <v>Subcontractors:</v>
      </c>
      <c r="B121" s="1420"/>
      <c r="C121" s="870"/>
      <c r="D121" s="870"/>
      <c r="E121" s="871"/>
      <c r="F121" s="843"/>
    </row>
    <row r="122" spans="1:6">
      <c r="A122" s="1398">
        <f>'Operating Detail (7)'!A82</f>
        <v>0</v>
      </c>
      <c r="B122" s="1396"/>
      <c r="C122" s="291" t="e">
        <f t="array" ref="C122">INDEX('Operating Detail (7)'!$C82:$AF82,0,MATCH(1,('Operating Detail (7)'!$C$12:$AF$12="New")*('Operating Detail (7)'!$C$121:$AF$121='Budget Narrative (7)'!$I$2),0))</f>
        <v>#N/A</v>
      </c>
      <c r="D122" s="20"/>
      <c r="E122" s="263"/>
      <c r="F122" s="843"/>
    </row>
    <row r="123" spans="1:6">
      <c r="A123" s="1398">
        <f>'Operating Detail (7)'!A83</f>
        <v>0</v>
      </c>
      <c r="B123" s="1396"/>
      <c r="C123" s="291" t="e">
        <f t="array" ref="C123">INDEX('Operating Detail (7)'!$C83:$AF83,0,MATCH(1,('Operating Detail (7)'!$C$12:$AF$12="New")*('Operating Detail (7)'!$C$121:$AF$121='Budget Narrative (7)'!$I$2),0))</f>
        <v>#N/A</v>
      </c>
      <c r="D123" s="20"/>
      <c r="E123" s="263"/>
      <c r="F123" s="843"/>
    </row>
    <row r="124" spans="1:6">
      <c r="A124" s="1398">
        <f>'Operating Detail (7)'!A84</f>
        <v>0</v>
      </c>
      <c r="B124" s="1396"/>
      <c r="C124" s="291" t="e">
        <f t="array" ref="C124">INDEX('Operating Detail (7)'!$C84:$AF84,0,MATCH(1,('Operating Detail (7)'!$C$12:$AF$12="New")*('Operating Detail (7)'!$C$121:$AF$121='Budget Narrative (7)'!$I$2),0))</f>
        <v>#N/A</v>
      </c>
      <c r="D124" s="20"/>
      <c r="E124" s="262"/>
      <c r="F124" s="843"/>
    </row>
    <row r="125" spans="1:6">
      <c r="A125" s="1398">
        <f>'Operating Detail (7)'!A85</f>
        <v>0</v>
      </c>
      <c r="B125" s="1396"/>
      <c r="C125" s="291" t="e">
        <f t="array" ref="C125">INDEX('Operating Detail (7)'!$C85:$AF85,0,MATCH(1,('Operating Detail (7)'!$C$12:$AF$12="New")*('Operating Detail (7)'!$C$121:$AF$121='Budget Narrative (7)'!$I$2),0))</f>
        <v>#N/A</v>
      </c>
      <c r="D125" s="20"/>
      <c r="E125" s="262"/>
      <c r="F125" s="843"/>
    </row>
    <row r="126" spans="1:6">
      <c r="A126" s="1398">
        <f>'Operating Detail (7)'!A86</f>
        <v>0</v>
      </c>
      <c r="B126" s="1396"/>
      <c r="C126" s="291" t="e">
        <f t="array" ref="C126">INDEX('Operating Detail (7)'!$C86:$AF86,0,MATCH(1,('Operating Detail (7)'!$C$12:$AF$12="New")*('Operating Detail (7)'!$C$121:$AF$121='Budget Narrative (7)'!$I$2),0))</f>
        <v>#N/A</v>
      </c>
      <c r="D126" s="20"/>
      <c r="E126" s="262"/>
      <c r="F126" s="843"/>
    </row>
    <row r="127" spans="1:6">
      <c r="A127" s="1398">
        <f>'Operating Detail (7)'!A87</f>
        <v>0</v>
      </c>
      <c r="B127" s="1396"/>
      <c r="C127" s="291" t="e">
        <f t="array" ref="C127">INDEX('Operating Detail (7)'!$C87:$AF87,0,MATCH(1,('Operating Detail (7)'!$C$12:$AF$12="New")*('Operating Detail (7)'!$C$121:$AF$121='Budget Narrative (7)'!$I$2),0))</f>
        <v>#N/A</v>
      </c>
      <c r="D127" s="20"/>
      <c r="E127" s="262"/>
      <c r="F127" s="843"/>
    </row>
    <row r="128" spans="1:6">
      <c r="A128" s="1398">
        <f>'Operating Detail (7)'!A88</f>
        <v>0</v>
      </c>
      <c r="B128" s="1396"/>
      <c r="C128" s="291" t="e">
        <f t="array" ref="C128">INDEX('Operating Detail (7)'!$C88:$AF88,0,MATCH(1,('Operating Detail (7)'!$C$12:$AF$12="New")*('Operating Detail (7)'!$C$121:$AF$121='Budget Narrative (7)'!$I$2),0))</f>
        <v>#N/A</v>
      </c>
      <c r="E128" s="264"/>
    </row>
    <row r="129" spans="1:6">
      <c r="A129" s="1398">
        <f>'Operating Detail (7)'!A89</f>
        <v>0</v>
      </c>
      <c r="B129" s="1396"/>
      <c r="C129" s="291" t="e">
        <f t="array" ref="C129">INDEX('Operating Detail (7)'!$C89:$AF89,0,MATCH(1,('Operating Detail (7)'!$C$12:$AF$12="New")*('Operating Detail (7)'!$C$121:$AF$121='Budget Narrative (7)'!$I$2),0))</f>
        <v>#N/A</v>
      </c>
      <c r="E129" s="264"/>
    </row>
    <row r="130" spans="1:6">
      <c r="A130" s="1398">
        <f>'Operating Detail (7)'!A90</f>
        <v>0</v>
      </c>
      <c r="B130" s="1396"/>
      <c r="C130" s="291" t="e">
        <f t="array" ref="C130">INDEX('Operating Detail (7)'!$C90:$AF90,0,MATCH(1,('Operating Detail (7)'!$C$12:$AF$12="New")*('Operating Detail (7)'!$C$121:$AF$121='Budget Narrative (7)'!$I$2),0))</f>
        <v>#N/A</v>
      </c>
      <c r="E130" s="264"/>
    </row>
    <row r="131" spans="1:6">
      <c r="A131" s="1398" t="str">
        <f>'Operating Detail (7)'!A91</f>
        <v>Subcontractor indirect (First $25k only)</v>
      </c>
      <c r="B131" s="1396"/>
      <c r="C131" s="291" t="e" cm="1">
        <f t="array" ref="C131">INDEX('Operating Detail (2)'!$C91:$AF91,0,MATCH(1,('Operating Detail (2)'!$C$12:$AF$12="New")*('Operating Detail (2)'!$C$121:$AF$121='Budget Narrative (2)'!$I$2),0))</f>
        <v>#N/A</v>
      </c>
      <c r="E131" s="264"/>
    </row>
    <row r="132" spans="1:6">
      <c r="A132" s="1398"/>
      <c r="B132" s="1396"/>
      <c r="C132" s="291"/>
      <c r="E132" s="264"/>
    </row>
    <row r="133" spans="1:6" ht="13.5" thickBot="1">
      <c r="A133" s="1402" t="str">
        <f>'Operating Detail (7)'!A93</f>
        <v>TOTAL OTHER EXPENSES</v>
      </c>
      <c r="B133" s="1403"/>
      <c r="C133" s="269" t="e">
        <f>SUM(C111:C131)</f>
        <v>#N/A</v>
      </c>
      <c r="D133" s="270"/>
      <c r="E133" s="272"/>
      <c r="F133" s="3"/>
    </row>
    <row r="134" spans="1:6">
      <c r="A134" s="1396">
        <f>'Operating Detail (7)'!A94</f>
        <v>0</v>
      </c>
      <c r="B134" s="1396"/>
      <c r="C134" s="291"/>
    </row>
    <row r="135" spans="1:6" ht="13.5" thickBot="1">
      <c r="A135" s="843"/>
      <c r="B135" s="843"/>
      <c r="C135" s="291"/>
    </row>
    <row r="136" spans="1:6" ht="12.75" customHeight="1">
      <c r="A136" s="1408" t="str">
        <f>'Operating Detail (7)'!A95</f>
        <v>CAPITAL EXPENSES</v>
      </c>
      <c r="B136" s="1409"/>
      <c r="C136" s="254" t="s">
        <v>383</v>
      </c>
      <c r="D136" s="253" t="s">
        <v>374</v>
      </c>
      <c r="E136" s="255" t="s">
        <v>375</v>
      </c>
    </row>
    <row r="137" spans="1:6">
      <c r="A137" s="1398">
        <f>'Operating Detail (7)'!A96</f>
        <v>0</v>
      </c>
      <c r="B137" s="1396"/>
      <c r="C137" s="291" t="e" cm="1">
        <f t="array" ref="C137">INDEX('+ Operating Detail (1)'!$C96:$AF96,0,MATCH(1,('+ Operating Detail (1)'!$C$12:$AF$12="New")*('+ Operating Detail (1)'!$C$121:$AF$121='+ Budget Narrative (1)'!$I$2),0))</f>
        <v>#N/A</v>
      </c>
      <c r="E137" s="264"/>
    </row>
    <row r="138" spans="1:6">
      <c r="A138" s="1398">
        <f>'Operating Detail (7)'!A97</f>
        <v>0</v>
      </c>
      <c r="B138" s="1396"/>
      <c r="C138" s="291" t="e">
        <f t="array" ref="C138">INDEX('Operating Detail (7)'!$C97:$AF97,0,MATCH(1,('Operating Detail (7)'!$C$12:$AF$12="New")*('Operating Detail (7)'!$C$121:$AF$121='Budget Narrative (7)'!$I$2),0))</f>
        <v>#N/A</v>
      </c>
      <c r="E138" s="264"/>
    </row>
    <row r="139" spans="1:6">
      <c r="A139" s="1398">
        <f>'Operating Detail (7)'!A98</f>
        <v>0</v>
      </c>
      <c r="B139" s="1396"/>
      <c r="C139" s="291" t="e">
        <f t="array" ref="C139">INDEX('Operating Detail (7)'!$C98:$AF98,0,MATCH(1,('Operating Detail (7)'!$C$12:$AF$12="New")*('Operating Detail (7)'!$C$121:$AF$121='Budget Narrative (7)'!$I$2),0))</f>
        <v>#N/A</v>
      </c>
      <c r="E139" s="264"/>
    </row>
    <row r="140" spans="1:6">
      <c r="A140" s="1398">
        <f>'Operating Detail (7)'!A99</f>
        <v>0</v>
      </c>
      <c r="B140" s="1396"/>
      <c r="C140" s="291" t="e">
        <f t="array" ref="C140">INDEX('Operating Detail (7)'!$C99:$AF99,0,MATCH(1,('Operating Detail (7)'!$C$12:$AF$12="New")*('Operating Detail (7)'!$C$121:$AF$121='Budget Narrative (7)'!$I$2),0))</f>
        <v>#N/A</v>
      </c>
      <c r="E140" s="264"/>
    </row>
    <row r="141" spans="1:6">
      <c r="A141" s="1398">
        <f>'Operating Detail (7)'!A100</f>
        <v>0</v>
      </c>
      <c r="B141" s="1396"/>
      <c r="C141" s="291" t="e">
        <f t="array" ref="C141">INDEX('Operating Detail (7)'!$C100:$AF100,0,MATCH(1,('Operating Detail (7)'!$C$12:$AF$12="New")*('Operating Detail (7)'!$C$121:$AF$121='Budget Narrative (7)'!$I$2),0))</f>
        <v>#N/A</v>
      </c>
      <c r="E141" s="264"/>
    </row>
    <row r="142" spans="1:6">
      <c r="A142" s="1398">
        <f>'Operating Detail (7)'!A101</f>
        <v>0</v>
      </c>
      <c r="B142" s="1396"/>
      <c r="C142" s="291" t="e">
        <f t="array" ref="C142">INDEX('Operating Detail (7)'!$C101:$AF101,0,MATCH(1,('Operating Detail (7)'!$C$12:$AF$12="New")*('Operating Detail (7)'!$C$121:$AF$121='Budget Narrative (7)'!$I$2),0))</f>
        <v>#N/A</v>
      </c>
      <c r="E142" s="264"/>
    </row>
    <row r="143" spans="1:6">
      <c r="A143" s="1398">
        <f>'Operating Detail (7)'!A102</f>
        <v>0</v>
      </c>
      <c r="B143" s="1396"/>
      <c r="C143" s="291" t="e">
        <f t="array" ref="C143">INDEX('Operating Detail (7)'!$C102:$AF102,0,MATCH(1,('Operating Detail (7)'!$C$12:$AF$12="New")*('Operating Detail (7)'!$C$121:$AF$121='Budget Narrative (7)'!$I$2),0))</f>
        <v>#N/A</v>
      </c>
      <c r="E143" s="264"/>
    </row>
    <row r="144" spans="1:6">
      <c r="A144" s="1398">
        <f>'Operating Detail (7)'!A103</f>
        <v>0</v>
      </c>
      <c r="B144" s="1396"/>
      <c r="C144" s="291"/>
      <c r="E144" s="264"/>
    </row>
    <row r="145" spans="1:6" ht="13.5" thickBot="1">
      <c r="A145" s="1402" t="str">
        <f>'Operating Detail (7)'!A104</f>
        <v>TOTAL CAPITAL EXPENSES</v>
      </c>
      <c r="B145" s="1403"/>
      <c r="C145" s="269" t="e">
        <f>SUM(C137:C143)</f>
        <v>#N/A</v>
      </c>
      <c r="D145" s="270"/>
      <c r="E145" s="272"/>
      <c r="F145" s="3"/>
    </row>
    <row r="146" spans="1:6">
      <c r="A146" s="1396"/>
      <c r="B146" s="1396"/>
      <c r="C146" s="291"/>
    </row>
    <row r="147" spans="1:6" ht="13.5" thickBot="1">
      <c r="A147" s="1396"/>
      <c r="B147" s="1396"/>
      <c r="C147" s="291"/>
    </row>
    <row r="148" spans="1:6">
      <c r="A148" s="1408" t="s">
        <v>384</v>
      </c>
      <c r="B148" s="1409"/>
      <c r="C148" s="254" t="s">
        <v>383</v>
      </c>
      <c r="D148" s="253" t="s">
        <v>374</v>
      </c>
      <c r="E148" s="255" t="s">
        <v>375</v>
      </c>
    </row>
    <row r="149" spans="1:6">
      <c r="A149" s="1398"/>
      <c r="B149" s="1396"/>
      <c r="C149" s="291"/>
      <c r="E149" s="264"/>
    </row>
    <row r="150" spans="1:6">
      <c r="A150" s="1398"/>
      <c r="B150" s="1396"/>
      <c r="C150" s="291"/>
      <c r="E150" s="264"/>
    </row>
    <row r="151" spans="1:6">
      <c r="A151" s="1398"/>
      <c r="B151" s="1396"/>
      <c r="C151" s="291"/>
      <c r="E151" s="264"/>
    </row>
    <row r="152" spans="1:6">
      <c r="A152" s="1398"/>
      <c r="B152" s="1396"/>
      <c r="C152" s="291"/>
      <c r="E152" s="264"/>
    </row>
    <row r="153" spans="1:6">
      <c r="A153" s="1398"/>
      <c r="B153" s="1396"/>
      <c r="C153" s="291"/>
      <c r="E153" s="264"/>
    </row>
    <row r="154" spans="1:6">
      <c r="A154" s="1398"/>
      <c r="B154" s="1396"/>
      <c r="C154" s="291"/>
      <c r="E154" s="264"/>
    </row>
    <row r="155" spans="1:6">
      <c r="A155" s="1398"/>
      <c r="B155" s="1396"/>
      <c r="C155" s="291"/>
      <c r="E155" s="264"/>
    </row>
    <row r="156" spans="1:6">
      <c r="A156" s="1398"/>
      <c r="B156" s="1396"/>
      <c r="C156" s="291"/>
      <c r="E156" s="264"/>
    </row>
    <row r="157" spans="1:6">
      <c r="A157" s="1398"/>
      <c r="B157" s="1396"/>
      <c r="C157" s="291"/>
      <c r="E157" s="264"/>
    </row>
    <row r="158" spans="1:6">
      <c r="A158" s="1398"/>
      <c r="B158" s="1396"/>
      <c r="C158" s="291"/>
      <c r="E158" s="264"/>
    </row>
    <row r="159" spans="1:6">
      <c r="A159" s="1398"/>
      <c r="B159" s="1396"/>
      <c r="C159" s="291"/>
      <c r="E159" s="264"/>
    </row>
    <row r="160" spans="1:6">
      <c r="A160" s="1398"/>
      <c r="B160" s="1396"/>
      <c r="C160" s="291"/>
      <c r="E160" s="264"/>
    </row>
    <row r="161" spans="1:5">
      <c r="A161" s="1398"/>
      <c r="B161" s="1396"/>
      <c r="C161" s="291"/>
      <c r="E161" s="264"/>
    </row>
    <row r="162" spans="1:5">
      <c r="A162" s="1398"/>
      <c r="B162" s="1396"/>
      <c r="C162" s="291"/>
      <c r="E162" s="264"/>
    </row>
    <row r="163" spans="1:5">
      <c r="A163" s="1398"/>
      <c r="B163" s="1396"/>
      <c r="C163" s="291"/>
      <c r="E163" s="264"/>
    </row>
    <row r="164" spans="1:5">
      <c r="A164" s="1398"/>
      <c r="B164" s="1396"/>
      <c r="C164" s="291"/>
      <c r="E164" s="264"/>
    </row>
    <row r="165" spans="1:5">
      <c r="A165" s="1398"/>
      <c r="B165" s="1396"/>
      <c r="C165" s="291"/>
      <c r="E165" s="264"/>
    </row>
    <row r="166" spans="1:5">
      <c r="A166" s="1398"/>
      <c r="B166" s="1396"/>
      <c r="C166" s="291"/>
      <c r="E166" s="264"/>
    </row>
    <row r="167" spans="1:5">
      <c r="A167" s="1398"/>
      <c r="B167" s="1396"/>
      <c r="C167" s="291"/>
      <c r="E167" s="264"/>
    </row>
    <row r="168" spans="1:5">
      <c r="A168" s="1398"/>
      <c r="B168" s="1396"/>
      <c r="C168" s="291"/>
      <c r="E168" s="264"/>
    </row>
    <row r="169" spans="1:5">
      <c r="A169" s="1398"/>
      <c r="B169" s="1396"/>
      <c r="C169" s="291"/>
      <c r="E169" s="264"/>
    </row>
    <row r="170" spans="1:5">
      <c r="A170" s="1398"/>
      <c r="B170" s="1396"/>
      <c r="C170" s="291"/>
      <c r="E170" s="264"/>
    </row>
    <row r="171" spans="1:5">
      <c r="A171" s="1398"/>
      <c r="B171" s="1396"/>
      <c r="C171" s="291"/>
      <c r="E171" s="264"/>
    </row>
    <row r="172" spans="1:5">
      <c r="A172" s="1398"/>
      <c r="B172" s="1396"/>
      <c r="C172" s="291"/>
      <c r="E172" s="264"/>
    </row>
    <row r="173" spans="1:5">
      <c r="A173" s="1398"/>
      <c r="B173" s="1396"/>
      <c r="C173" s="291"/>
      <c r="E173" s="264"/>
    </row>
    <row r="174" spans="1:5">
      <c r="A174" s="1398"/>
      <c r="B174" s="1396"/>
      <c r="C174" s="291"/>
      <c r="E174" s="264"/>
    </row>
    <row r="175" spans="1:5">
      <c r="A175" s="1398"/>
      <c r="B175" s="1396"/>
      <c r="C175" s="291"/>
      <c r="E175" s="264"/>
    </row>
    <row r="176" spans="1:5">
      <c r="A176" s="1398"/>
      <c r="B176" s="1396"/>
      <c r="C176" s="291"/>
      <c r="E176" s="264"/>
    </row>
    <row r="177" spans="1:9">
      <c r="A177" s="1398"/>
      <c r="B177" s="1396"/>
      <c r="C177" s="291"/>
      <c r="E177" s="264"/>
    </row>
    <row r="178" spans="1:9">
      <c r="A178" s="1400" t="s">
        <v>385</v>
      </c>
      <c r="B178" s="1401"/>
      <c r="C178" s="442">
        <f>SUM(C149:C177)</f>
        <v>0</v>
      </c>
      <c r="D178" s="292"/>
      <c r="E178" s="293"/>
    </row>
    <row r="179" spans="1:9" ht="13.5" thickBot="1">
      <c r="A179" s="1402" t="s">
        <v>386</v>
      </c>
      <c r="B179" s="1403"/>
      <c r="C179" s="443" t="e">
        <f t="array" ref="C179">INDEX('Summary (7)'!$E30:$AH30,0,MATCH(1,('Summary (7)'!$E21:$AH21="New")*('Summary (7)'!$E88:$AH88='Budget Narrative (7)'!$I$2),0))</f>
        <v>#N/A</v>
      </c>
      <c r="D179" s="270"/>
      <c r="E179" s="272"/>
    </row>
    <row r="180" spans="1:9">
      <c r="A180" s="1396" t="s">
        <v>387</v>
      </c>
      <c r="B180" s="1396"/>
      <c r="C180" s="291" t="e">
        <f>C179-C178</f>
        <v>#N/A</v>
      </c>
    </row>
    <row r="181" spans="1:9" ht="13.5" thickBot="1">
      <c r="A181" s="1396"/>
      <c r="B181" s="1396"/>
      <c r="C181" s="291"/>
    </row>
    <row r="182" spans="1:9" ht="15">
      <c r="A182" s="1463" t="s">
        <v>388</v>
      </c>
      <c r="B182" s="1464"/>
      <c r="C182" s="1464"/>
      <c r="D182" s="1464"/>
      <c r="E182" s="1464"/>
      <c r="F182" s="1464"/>
      <c r="G182" s="1464"/>
      <c r="H182" s="1464"/>
      <c r="I182" s="1465"/>
    </row>
    <row r="183" spans="1:9">
      <c r="A183" s="1399" t="s">
        <v>389</v>
      </c>
      <c r="B183" s="1399"/>
      <c r="C183" s="1399"/>
      <c r="D183" s="438" t="s">
        <v>1</v>
      </c>
      <c r="E183" s="1380" t="s">
        <v>390</v>
      </c>
      <c r="F183" s="1380"/>
      <c r="G183" s="1380" t="s">
        <v>2</v>
      </c>
      <c r="H183" s="1380"/>
      <c r="I183" s="1380"/>
    </row>
    <row r="184" spans="1:9" ht="96.75" customHeight="1">
      <c r="A184" s="1394" t="s">
        <v>391</v>
      </c>
      <c r="B184" s="1394"/>
      <c r="C184" s="1394"/>
      <c r="D184" s="439" t="s">
        <v>392</v>
      </c>
      <c r="E184" s="1381"/>
      <c r="F184" s="1381"/>
      <c r="G184" s="1384" t="s">
        <v>393</v>
      </c>
      <c r="H184" s="1385"/>
      <c r="I184" s="1386"/>
    </row>
    <row r="185" spans="1:9">
      <c r="A185" s="1394"/>
      <c r="B185" s="1394"/>
      <c r="C185" s="1394"/>
      <c r="D185" s="439" t="s">
        <v>394</v>
      </c>
      <c r="E185" s="1382" t="s">
        <v>411</v>
      </c>
      <c r="F185" s="1383"/>
      <c r="G185" s="1387"/>
      <c r="H185" s="1388"/>
      <c r="I185" s="1389"/>
    </row>
    <row r="186" spans="1:9">
      <c r="A186" s="1394"/>
      <c r="B186" s="1394"/>
      <c r="C186" s="1394"/>
      <c r="D186" s="439" t="s">
        <v>395</v>
      </c>
      <c r="E186" s="1382" t="s">
        <v>412</v>
      </c>
      <c r="F186" s="1383"/>
      <c r="G186" s="1387"/>
      <c r="H186" s="1388"/>
      <c r="I186" s="1389"/>
    </row>
    <row r="187" spans="1:9" ht="25.5">
      <c r="A187" s="1394"/>
      <c r="B187" s="1394"/>
      <c r="C187" s="1394"/>
      <c r="D187" s="439" t="s">
        <v>396</v>
      </c>
      <c r="E187" s="1382" t="s">
        <v>413</v>
      </c>
      <c r="F187" s="1383"/>
      <c r="G187" s="1387"/>
      <c r="H187" s="1388"/>
      <c r="I187" s="1389"/>
    </row>
    <row r="188" spans="1:9" ht="25.5">
      <c r="A188" s="1394"/>
      <c r="B188" s="1394"/>
      <c r="C188" s="1394"/>
      <c r="D188" s="439" t="s">
        <v>397</v>
      </c>
      <c r="E188" s="1382" t="s">
        <v>414</v>
      </c>
      <c r="F188" s="1383"/>
      <c r="G188" s="1387"/>
      <c r="H188" s="1388"/>
      <c r="I188" s="1389"/>
    </row>
    <row r="189" spans="1:9" ht="25.5">
      <c r="A189" s="1394"/>
      <c r="B189" s="1394"/>
      <c r="C189" s="1394"/>
      <c r="D189" s="439" t="s">
        <v>398</v>
      </c>
      <c r="E189" s="1382" t="s">
        <v>414</v>
      </c>
      <c r="F189" s="1383"/>
      <c r="G189" s="1387"/>
      <c r="H189" s="1388"/>
      <c r="I189" s="1389"/>
    </row>
    <row r="190" spans="1:9">
      <c r="A190" s="1394"/>
      <c r="B190" s="1394"/>
      <c r="C190" s="1394"/>
      <c r="D190" s="439" t="s">
        <v>399</v>
      </c>
      <c r="E190" s="1382" t="s">
        <v>415</v>
      </c>
      <c r="F190" s="1383"/>
      <c r="G190" s="1387"/>
      <c r="H190" s="1388"/>
      <c r="I190" s="1389"/>
    </row>
    <row r="191" spans="1:9">
      <c r="A191" s="1394"/>
      <c r="B191" s="1394"/>
      <c r="C191" s="1394"/>
      <c r="D191" s="439" t="s">
        <v>400</v>
      </c>
      <c r="E191" s="1382" t="s">
        <v>416</v>
      </c>
      <c r="F191" s="1383"/>
      <c r="G191" s="1387"/>
      <c r="H191" s="1388"/>
      <c r="I191" s="1389"/>
    </row>
    <row r="192" spans="1:9" ht="25.5">
      <c r="A192" s="1394"/>
      <c r="B192" s="1394"/>
      <c r="C192" s="1394"/>
      <c r="D192" s="439" t="s">
        <v>401</v>
      </c>
      <c r="E192" s="1382" t="s">
        <v>417</v>
      </c>
      <c r="F192" s="1383"/>
      <c r="G192" s="1390"/>
      <c r="H192" s="1391"/>
      <c r="I192" s="1392"/>
    </row>
    <row r="193" spans="1:9">
      <c r="A193" s="1394"/>
      <c r="B193" s="1394"/>
      <c r="C193" s="1394"/>
      <c r="D193" s="440"/>
      <c r="E193" s="1406"/>
      <c r="F193" s="1407"/>
      <c r="G193" s="1413"/>
      <c r="H193" s="1414"/>
      <c r="I193" s="1415"/>
    </row>
    <row r="194" spans="1:9" ht="15.75">
      <c r="A194" s="1394"/>
      <c r="B194" s="1394"/>
      <c r="C194" s="1394"/>
      <c r="D194" s="439" t="s">
        <v>402</v>
      </c>
      <c r="E194" s="1382" t="s">
        <v>418</v>
      </c>
      <c r="F194" s="1383"/>
      <c r="G194" s="1393"/>
      <c r="H194" s="1393"/>
      <c r="I194" s="1393"/>
    </row>
    <row r="195" spans="1:9" ht="28.5">
      <c r="A195" s="1394"/>
      <c r="B195" s="1394"/>
      <c r="C195" s="1394"/>
      <c r="D195" s="439" t="s">
        <v>403</v>
      </c>
      <c r="E195" s="1382" t="s">
        <v>419</v>
      </c>
      <c r="F195" s="1383"/>
      <c r="G195" s="1393"/>
      <c r="H195" s="1393"/>
      <c r="I195" s="1393"/>
    </row>
    <row r="196" spans="1:9" ht="28.5">
      <c r="A196" s="1394"/>
      <c r="B196" s="1394"/>
      <c r="C196" s="1394"/>
      <c r="D196" s="439" t="s">
        <v>404</v>
      </c>
      <c r="E196" s="1382" t="s">
        <v>420</v>
      </c>
      <c r="F196" s="1383"/>
      <c r="G196" s="1393"/>
      <c r="H196" s="1393"/>
      <c r="I196" s="1393"/>
    </row>
    <row r="197" spans="1:9" ht="25.5">
      <c r="A197" s="1394" t="s">
        <v>405</v>
      </c>
      <c r="B197" s="1394"/>
      <c r="C197" s="1394"/>
      <c r="D197" s="844" t="s">
        <v>406</v>
      </c>
      <c r="E197" s="1382" t="s">
        <v>421</v>
      </c>
      <c r="F197" s="1383"/>
      <c r="G197" s="1393"/>
      <c r="H197" s="1393"/>
      <c r="I197" s="1393"/>
    </row>
    <row r="198" spans="1:9" ht="15.75">
      <c r="A198" s="1379" t="s">
        <v>407</v>
      </c>
      <c r="B198" s="1379"/>
      <c r="C198" s="1379"/>
      <c r="D198" s="844" t="s">
        <v>408</v>
      </c>
      <c r="E198" s="1383"/>
      <c r="F198" s="1383"/>
      <c r="G198" s="1393"/>
      <c r="H198" s="1393"/>
      <c r="I198" s="1393"/>
    </row>
    <row r="199" spans="1:9">
      <c r="A199" s="1397" t="s">
        <v>409</v>
      </c>
      <c r="B199" s="1397"/>
      <c r="C199" s="1397"/>
      <c r="D199" s="1397"/>
      <c r="E199" s="1397"/>
      <c r="F199" s="1397"/>
      <c r="G199" s="1397"/>
      <c r="H199" s="1397"/>
      <c r="I199" s="1397"/>
    </row>
    <row r="200" spans="1:9">
      <c r="A200" s="1404" t="s">
        <v>410</v>
      </c>
      <c r="B200" s="1405"/>
      <c r="C200" s="1405"/>
      <c r="D200" s="1405"/>
      <c r="E200" s="1405"/>
      <c r="F200" s="1405"/>
      <c r="G200" s="1405"/>
      <c r="H200" s="1405"/>
      <c r="I200" s="1405"/>
    </row>
    <row r="201" spans="1:9">
      <c r="A201" s="843">
        <f>'Operating Detail (7)'!A160</f>
        <v>0</v>
      </c>
      <c r="B201" s="843"/>
      <c r="C201" s="291"/>
    </row>
    <row r="202" spans="1:9">
      <c r="A202" s="843">
        <f>'Operating Detail (7)'!A161</f>
        <v>0</v>
      </c>
      <c r="B202" s="843"/>
      <c r="C202" s="291"/>
    </row>
    <row r="203" spans="1:9">
      <c r="C203" s="291"/>
    </row>
    <row r="204" spans="1:9">
      <c r="C204" s="291"/>
    </row>
    <row r="205" spans="1:9">
      <c r="C205" s="291"/>
    </row>
    <row r="206" spans="1:9">
      <c r="C206" s="291"/>
    </row>
    <row r="207" spans="1:9">
      <c r="C207" s="291"/>
    </row>
    <row r="208" spans="1:9">
      <c r="C208" s="291"/>
    </row>
  </sheetData>
  <mergeCells count="161">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13:B113"/>
    <mergeCell ref="A114:B114"/>
    <mergeCell ref="A115:B115"/>
    <mergeCell ref="A116:B116"/>
    <mergeCell ref="A117:B117"/>
    <mergeCell ref="A118:B118"/>
    <mergeCell ref="A119:B119"/>
    <mergeCell ref="A120:B120"/>
    <mergeCell ref="A121:B121"/>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s>
  <conditionalFormatting sqref="B2">
    <cfRule type="containsBlanks" dxfId="196" priority="1">
      <formula>LEN(TRIM(B2))=0</formula>
    </cfRule>
  </conditionalFormatting>
  <conditionalFormatting sqref="B4:F45 C111:E120 C122:E131 C137:E143">
    <cfRule type="expression" dxfId="195" priority="16">
      <formula>$C4=0</formula>
    </cfRule>
  </conditionalFormatting>
  <conditionalFormatting sqref="C106">
    <cfRule type="expression" dxfId="194" priority="14">
      <formula>$A106=0</formula>
    </cfRule>
  </conditionalFormatting>
  <conditionalFormatting sqref="C133">
    <cfRule type="expression" dxfId="193" priority="13">
      <formula>$A133=0</formula>
    </cfRule>
  </conditionalFormatting>
  <conditionalFormatting sqref="C145">
    <cfRule type="expression" dxfId="192" priority="12">
      <formula>$A145=0</formula>
    </cfRule>
  </conditionalFormatting>
  <conditionalFormatting sqref="C179">
    <cfRule type="expression" dxfId="191" priority="9">
      <formula>$C179=0</formula>
    </cfRule>
  </conditionalFormatting>
  <conditionalFormatting sqref="C180">
    <cfRule type="cellIs" dxfId="190" priority="8" operator="notBetween">
      <formula>-2</formula>
      <formula>2</formula>
    </cfRule>
  </conditionalFormatting>
  <conditionalFormatting sqref="C51:E92">
    <cfRule type="expression" dxfId="189" priority="4">
      <formula>$C51=0</formula>
    </cfRule>
  </conditionalFormatting>
  <conditionalFormatting sqref="C94:E105">
    <cfRule type="expression" dxfId="188" priority="2">
      <formula>$C94=0</formula>
    </cfRule>
  </conditionalFormatting>
  <conditionalFormatting sqref="C149:E177">
    <cfRule type="expression" dxfId="187" priority="10">
      <formula>$C149=0</formula>
    </cfRule>
  </conditionalFormatting>
  <conditionalFormatting sqref="D51:E92">
    <cfRule type="containsBlanks" dxfId="186" priority="5">
      <formula>LEN(TRIM(D51))=0</formula>
    </cfRule>
  </conditionalFormatting>
  <conditionalFormatting sqref="D94:E104">
    <cfRule type="containsBlanks" dxfId="185" priority="3">
      <formula>LEN(TRIM(D94))=0</formula>
    </cfRule>
  </conditionalFormatting>
  <conditionalFormatting sqref="D149:E177">
    <cfRule type="containsBlanks" dxfId="184" priority="11">
      <formula>LEN(TRIM(D149))=0</formula>
    </cfRule>
  </conditionalFormatting>
  <conditionalFormatting sqref="D4:F45 D111:E120 D122:E131 D137:E143">
    <cfRule type="containsBlanks" dxfId="183" priority="17">
      <formula>LEN(TRIM(D4))=0</formula>
    </cfRule>
  </conditionalFormatting>
  <hyperlinks>
    <hyperlink ref="A200" r:id="rId1" xr:uid="{00000000-0004-0000-1E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ADA4A835-92B0-4347-A664-91D7AA3DE07C}">
          <x14:formula1>
            <xm:f>'Dropdown Lists'!$F$2:$F$30</xm:f>
          </x14:formula1>
          <xm:sqref>B2:C2</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M93"/>
  <sheetViews>
    <sheetView showGridLines="0" topLeftCell="A12" zoomScaleNormal="100" workbookViewId="0">
      <pane xSplit="4" topLeftCell="E1" activePane="topRight" state="frozen"/>
      <selection activeCell="A67" sqref="A67:N67"/>
      <selection pane="topRight" activeCell="A67" sqref="A67:N67"/>
    </sheetView>
  </sheetViews>
  <sheetFormatPr defaultColWidth="11.42578125" defaultRowHeight="15.75" outlineLevelCol="1"/>
  <cols>
    <col min="1" max="1" width="18" style="56" customWidth="1"/>
    <col min="2" max="3" width="15.42578125" style="56" customWidth="1"/>
    <col min="4" max="4" width="13.7109375" style="56" customWidth="1"/>
    <col min="5"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2" width="16.5703125" style="56" customWidth="1"/>
    <col min="23" max="24" width="16.5703125" style="56" customWidth="1" outlineLevel="1"/>
    <col min="25"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257</v>
      </c>
      <c r="B1" s="55"/>
      <c r="C1" s="55"/>
      <c r="D1" s="55"/>
    </row>
    <row r="2" spans="1:29" ht="15" customHeight="1">
      <c r="A2" s="55" t="s">
        <v>258</v>
      </c>
      <c r="B2" s="55"/>
      <c r="C2" s="55"/>
      <c r="D2" s="55"/>
    </row>
    <row r="3" spans="1:29">
      <c r="A3" s="57" t="s">
        <v>259</v>
      </c>
      <c r="B3" s="834">
        <f>'+ Summary (1)'!B3</f>
        <v>0</v>
      </c>
      <c r="E3" s="55"/>
    </row>
    <row r="4" spans="1:29" ht="28.5" customHeight="1">
      <c r="A4" s="229" t="s">
        <v>260</v>
      </c>
      <c r="B4" s="230" t="s">
        <v>261</v>
      </c>
      <c r="C4" s="230" t="s">
        <v>262</v>
      </c>
      <c r="D4" s="230" t="s">
        <v>263</v>
      </c>
      <c r="E4" s="55"/>
    </row>
    <row r="5" spans="1:29">
      <c r="A5" s="58" t="s">
        <v>264</v>
      </c>
      <c r="B5" s="834">
        <f>'+ Summary (1)'!B5</f>
        <v>45323</v>
      </c>
      <c r="C5" s="834">
        <f>'+ Summary (1)'!C5</f>
        <v>45688</v>
      </c>
      <c r="D5" s="829">
        <f>ROUNDUP(YEARFRAC(B5,C5),0)</f>
        <v>1</v>
      </c>
    </row>
    <row r="6" spans="1:29">
      <c r="A6" s="58" t="s">
        <v>265</v>
      </c>
      <c r="B6" s="834">
        <f>B5</f>
        <v>45323</v>
      </c>
      <c r="C6" s="834">
        <f>'+ Summary (1)'!C6</f>
        <v>45688</v>
      </c>
      <c r="D6" s="829">
        <f>ROUNDUP(YEARFRAC(B6,C6),0)</f>
        <v>1</v>
      </c>
    </row>
    <row r="7" spans="1:29" ht="15.75" customHeight="1">
      <c r="A7" s="60" t="s">
        <v>292</v>
      </c>
      <c r="B7" s="1122">
        <f>'+ Summary (1)'!B7</f>
        <v>0</v>
      </c>
      <c r="C7" s="1084">
        <f>'+ Summary (1)'!C7</f>
        <v>0</v>
      </c>
      <c r="D7" s="1123">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285</v>
      </c>
      <c r="B8" s="1067" t="str">
        <f>'+ Summary (1)'!B8</f>
        <v>Hot Meals for Alternative Shelter Sites</v>
      </c>
      <c r="C8" s="1068">
        <f>'+ Summary (1)'!C8</f>
        <v>0</v>
      </c>
      <c r="D8" s="1433">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293</v>
      </c>
      <c r="B9" s="987">
        <f>'+ Summary (1)'!B9</f>
        <v>0</v>
      </c>
      <c r="C9" s="987">
        <f>'+ Summary (1)'!C9</f>
        <v>0</v>
      </c>
      <c r="D9" s="987">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987" t="str">
        <f>'+ Summary (1)'!B10</f>
        <v>New Agreement</v>
      </c>
      <c r="C10" s="987">
        <f>'+ Summary (1)'!C10</f>
        <v>0</v>
      </c>
      <c r="D10" s="987">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294</v>
      </c>
      <c r="B11" s="1124">
        <f>'+ Summary (1)'!B11</f>
        <v>45323</v>
      </c>
      <c r="C11" s="1124">
        <f>'+ Summary (1)'!C11</f>
        <v>0</v>
      </c>
      <c r="D11" s="1124">
        <f>'+ Summary (1)'!D11</f>
        <v>0</v>
      </c>
    </row>
    <row r="12" spans="1:29">
      <c r="A12" s="57" t="s">
        <v>325</v>
      </c>
      <c r="B12" s="1466"/>
      <c r="C12" s="1467"/>
      <c r="D12" s="1468"/>
    </row>
    <row r="13" spans="1:29">
      <c r="A13" s="55" t="s">
        <v>296</v>
      </c>
      <c r="B13" s="233" t="s">
        <v>297</v>
      </c>
      <c r="C13" s="473" t="s">
        <v>298</v>
      </c>
      <c r="D13" s="1457">
        <f>'+ Summary (1)'!D13:D16</f>
        <v>0</v>
      </c>
    </row>
    <row r="14" spans="1:29">
      <c r="A14" s="57" t="s">
        <v>299</v>
      </c>
      <c r="B14" s="319">
        <f>AI53</f>
        <v>0</v>
      </c>
      <c r="C14" s="319">
        <f>AK53</f>
        <v>0</v>
      </c>
      <c r="D14" s="1458"/>
    </row>
    <row r="15" spans="1:29" ht="18.75" customHeight="1">
      <c r="A15" s="57" t="s">
        <v>300</v>
      </c>
      <c r="B15" s="320">
        <f>'Summary (ALL Budgets)'!B15</f>
        <v>0</v>
      </c>
      <c r="C15" s="320">
        <f>'Summary (ALL Budgets)'!C15</f>
        <v>0</v>
      </c>
      <c r="D15" s="1458"/>
    </row>
    <row r="16" spans="1:29" s="55" customFormat="1" ht="18.75" customHeight="1">
      <c r="A16" s="231" t="s">
        <v>301</v>
      </c>
      <c r="B16" s="320">
        <f>'+ Summary (1)'!B16</f>
        <v>0</v>
      </c>
      <c r="C16" s="320">
        <f>'Summary (ALL Budgets)'!C16</f>
        <v>0</v>
      </c>
      <c r="D16" s="1459"/>
    </row>
    <row r="17" spans="1:38" s="854" customFormat="1" ht="18.75" customHeight="1" thickBot="1">
      <c r="A17" s="850"/>
      <c r="B17" s="850"/>
      <c r="C17" s="850"/>
      <c r="D17" s="850"/>
      <c r="E17" s="1166" t="str">
        <f>IF((AND(F87&gt;$D$5,F87&lt;=$D$6)),"EXTENSION YEAR"," ")</f>
        <v xml:space="preserve"> </v>
      </c>
      <c r="F17" s="1166"/>
      <c r="G17" s="1166"/>
      <c r="H17" s="1166" t="str">
        <f>IF((AND(I87&gt;$D$5,I87&lt;=$D$6)),"EXTENSION YEAR"," ")</f>
        <v xml:space="preserve"> </v>
      </c>
      <c r="I17" s="1166"/>
      <c r="J17" s="1166"/>
      <c r="K17" s="1166" t="str">
        <f>IF((AND(L87&gt;$D$5,L87&lt;=$D$6)),"EXTENSION YEAR"," ")</f>
        <v xml:space="preserve"> </v>
      </c>
      <c r="L17" s="1166"/>
      <c r="M17" s="1166"/>
      <c r="N17" s="1166" t="str">
        <f>IF((AND(O87&gt;$D$5,O87&lt;=$D$6)),"EXTENSION YEAR"," ")</f>
        <v xml:space="preserve"> </v>
      </c>
      <c r="O17" s="1166"/>
      <c r="P17" s="1166"/>
      <c r="Q17" s="1166" t="str">
        <f>IF((AND(R87&gt;$D$5,R87&lt;=$D$6)),"EXTENSION YEAR"," ")</f>
        <v xml:space="preserve"> </v>
      </c>
      <c r="R17" s="1166"/>
      <c r="S17" s="1166"/>
      <c r="T17" s="1166" t="str">
        <f>IF((AND(U87&gt;$D$5,U87&lt;=$D$6)),"EXTENSION YEAR"," ")</f>
        <v xml:space="preserve"> </v>
      </c>
      <c r="U17" s="1166"/>
      <c r="V17" s="1166"/>
      <c r="W17" s="1166" t="str">
        <f>IF((AND(X87&gt;$D$5,X87&lt;=$D$6)),"EXTENSION YEAR"," ")</f>
        <v xml:space="preserve"> </v>
      </c>
      <c r="X17" s="1166"/>
      <c r="Y17" s="1166"/>
      <c r="Z17" s="1166" t="str">
        <f>IF((AND(AA87&gt;$D$5,AA87&lt;=$D$6)),"EXTENSION YEAR"," ")</f>
        <v xml:space="preserve"> </v>
      </c>
      <c r="AA17" s="1166"/>
      <c r="AB17" s="1166"/>
      <c r="AC17" s="1166" t="str">
        <f>IF((AND(AD87&gt;$D$5,AD87&lt;=$D$6)),"EXTENSION YEAR"," ")</f>
        <v xml:space="preserve"> </v>
      </c>
      <c r="AD17" s="1166"/>
      <c r="AE17" s="1166"/>
      <c r="AF17" s="1166" t="str">
        <f>IF((AND(AG87&gt;$D$5,AG87&lt;=$D$6)),"EXTENSION YEAR"," ")</f>
        <v xml:space="preserve"> </v>
      </c>
      <c r="AG17" s="1166"/>
      <c r="AH17" s="1166"/>
      <c r="AI17" s="853"/>
      <c r="AJ17" s="853"/>
      <c r="AK17" s="853"/>
    </row>
    <row r="18" spans="1:38" s="100" customFormat="1" ht="18.75" customHeight="1">
      <c r="E18" s="1029" t="s">
        <v>275</v>
      </c>
      <c r="F18" s="1030"/>
      <c r="G18" s="1031"/>
      <c r="H18" s="1033" t="s">
        <v>276</v>
      </c>
      <c r="I18" s="1033"/>
      <c r="J18" s="1034"/>
      <c r="K18" s="1036" t="s">
        <v>277</v>
      </c>
      <c r="L18" s="1036"/>
      <c r="M18" s="1036"/>
      <c r="N18" s="1038" t="s">
        <v>278</v>
      </c>
      <c r="O18" s="1039"/>
      <c r="P18" s="1040"/>
      <c r="Q18" s="1041" t="s">
        <v>279</v>
      </c>
      <c r="R18" s="1042"/>
      <c r="S18" s="1043"/>
      <c r="T18" s="1044" t="s">
        <v>280</v>
      </c>
      <c r="U18" s="1044"/>
      <c r="V18" s="1044"/>
      <c r="W18" s="1002" t="s">
        <v>281</v>
      </c>
      <c r="X18" s="1003"/>
      <c r="Y18" s="1004"/>
      <c r="Z18" s="1005" t="s">
        <v>282</v>
      </c>
      <c r="AA18" s="1006"/>
      <c r="AB18" s="1007"/>
      <c r="AC18" s="1008" t="s">
        <v>283</v>
      </c>
      <c r="AD18" s="1009"/>
      <c r="AE18" s="1010"/>
      <c r="AF18" s="1011" t="s">
        <v>284</v>
      </c>
      <c r="AG18" s="1012"/>
      <c r="AH18" s="1012"/>
      <c r="AI18" s="1173" t="s">
        <v>302</v>
      </c>
      <c r="AJ18" s="1174"/>
      <c r="AK18" s="1175"/>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80" t="str">
        <f>CONCATENATE(AI92," - ",AI93)</f>
        <v>2/1/2024 - 1/31/2025</v>
      </c>
      <c r="AJ19" s="878" t="str">
        <f>CONCATENATE(AJ92," - ",AJ93)</f>
        <v>2/1/2024 - 1/31/2025</v>
      </c>
      <c r="AK19" s="879" t="str">
        <f>CONCATENATE(AK92," - ",AK93)</f>
        <v>2/1/2024 - 1/31/2025</v>
      </c>
    </row>
    <row r="20" spans="1:38">
      <c r="A20" s="121"/>
      <c r="B20" s="121"/>
      <c r="C20" s="121"/>
      <c r="D20" s="121"/>
      <c r="E20" s="550" t="str">
        <f>_xlfn.CONCAT(ROUND(YEARFRAC(E88,E89),0)*12," Months")</f>
        <v>12 Months</v>
      </c>
      <c r="F20" s="101" t="str">
        <f t="shared" ref="F20:AH20" si="1">_xlfn.CONCAT(ROUND(YEARFRAC(F88,F89),0)*12,"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167" t="str">
        <f>IF($B$10="New Agreement","","Current")</f>
        <v/>
      </c>
      <c r="AJ20" s="1171" t="str">
        <f>'+ Summary (1)'!AJ20</f>
        <v xml:space="preserve"> </v>
      </c>
      <c r="AK20" s="1169" t="str">
        <f>'+ Summary (1)'!AK20</f>
        <v>New</v>
      </c>
    </row>
    <row r="21" spans="1:38">
      <c r="A21" s="121"/>
      <c r="B21" s="121"/>
      <c r="C21" s="121"/>
      <c r="D21" s="121"/>
      <c r="E21" s="518" t="str">
        <f>IF($B$10="New Agreement","","Current")</f>
        <v/>
      </c>
      <c r="F21" s="101" t="str">
        <f>'+ Summary (1)'!F21</f>
        <v xml:space="preserve"> </v>
      </c>
      <c r="G21" s="463" t="s">
        <v>298</v>
      </c>
      <c r="H21" s="533" t="str">
        <f>'+ Summary (1)'!H21</f>
        <v/>
      </c>
      <c r="I21" s="102" t="str">
        <f>'+ Summary (1)'!I21</f>
        <v xml:space="preserve"> </v>
      </c>
      <c r="J21" s="495" t="s">
        <v>298</v>
      </c>
      <c r="K21" s="496" t="str">
        <f>'+ Summary (1)'!K21</f>
        <v/>
      </c>
      <c r="L21" s="104" t="str">
        <f>'+ Summary (1)'!L21</f>
        <v xml:space="preserve"> </v>
      </c>
      <c r="M21" s="498" t="s">
        <v>298</v>
      </c>
      <c r="N21" s="499" t="str">
        <f>'+ Summary (1)'!N21</f>
        <v/>
      </c>
      <c r="O21" s="107" t="str">
        <f>'+ Summary (1)'!O21</f>
        <v xml:space="preserve"> </v>
      </c>
      <c r="P21" s="501" t="s">
        <v>298</v>
      </c>
      <c r="Q21" s="502" t="str">
        <f>'+ Summary (1)'!Q21</f>
        <v/>
      </c>
      <c r="R21" s="109" t="str">
        <f>'+ Summary (1)'!R21</f>
        <v xml:space="preserve"> </v>
      </c>
      <c r="S21" s="504" t="s">
        <v>298</v>
      </c>
      <c r="T21" s="505" t="str">
        <f>'+ Summary (1)'!T21</f>
        <v/>
      </c>
      <c r="U21" s="110" t="str">
        <f>'+ Summary (1)'!U21</f>
        <v xml:space="preserve"> </v>
      </c>
      <c r="V21" s="507" t="s">
        <v>298</v>
      </c>
      <c r="W21" s="508" t="str">
        <f>'+ Summary (1)'!W21</f>
        <v/>
      </c>
      <c r="X21" s="113" t="str">
        <f>'+ Summary (1)'!X21</f>
        <v xml:space="preserve"> </v>
      </c>
      <c r="Y21" s="510" t="s">
        <v>298</v>
      </c>
      <c r="Z21" s="511" t="str">
        <f>'+ Summary (1)'!Z21</f>
        <v/>
      </c>
      <c r="AA21" s="115" t="str">
        <f>'+ Summary (1)'!AA21</f>
        <v xml:space="preserve"> </v>
      </c>
      <c r="AB21" s="513" t="s">
        <v>298</v>
      </c>
      <c r="AC21" s="514" t="str">
        <f>'+ Summary (1)'!AC21</f>
        <v/>
      </c>
      <c r="AD21" s="117" t="str">
        <f>'+ Summary (1)'!AD21</f>
        <v xml:space="preserve"> </v>
      </c>
      <c r="AE21" s="516" t="s">
        <v>298</v>
      </c>
      <c r="AF21" s="517" t="str">
        <f>IF($B$10="New Agreement","","Current")</f>
        <v/>
      </c>
      <c r="AG21" s="119" t="str">
        <f>'+ Summary (1)'!AG21</f>
        <v xml:space="preserve"> </v>
      </c>
      <c r="AH21" s="877" t="s">
        <v>298</v>
      </c>
      <c r="AI21" s="1168"/>
      <c r="AJ21" s="1172"/>
      <c r="AK21" s="1170"/>
    </row>
    <row r="22" spans="1:38">
      <c r="A22" s="1129" t="s">
        <v>303</v>
      </c>
      <c r="B22" s="1113"/>
      <c r="C22" s="1113"/>
      <c r="D22" s="1113"/>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995" t="s">
        <v>304</v>
      </c>
      <c r="B23" s="993"/>
      <c r="C23" s="993"/>
      <c r="D23" s="993"/>
      <c r="E23" s="81">
        <f>'Salary Detail (8)'!G61</f>
        <v>0</v>
      </c>
      <c r="F23" s="80">
        <f>'Salary Detail (8)'!H61</f>
        <v>0</v>
      </c>
      <c r="G23" s="333">
        <f>'Salary Detail (8)'!I61</f>
        <v>0</v>
      </c>
      <c r="H23" s="155">
        <f>'Salary Detail (8)'!N61</f>
        <v>0</v>
      </c>
      <c r="I23" s="80">
        <f>'Salary Detail (8)'!O61</f>
        <v>0</v>
      </c>
      <c r="J23" s="333">
        <f>'Salary Detail (8)'!P61</f>
        <v>0</v>
      </c>
      <c r="K23" s="155">
        <f>'Salary Detail (8)'!U61</f>
        <v>0</v>
      </c>
      <c r="L23" s="80">
        <f>'Salary Detail (8)'!V61</f>
        <v>0</v>
      </c>
      <c r="M23" s="332">
        <f>'Salary Detail (8)'!W61</f>
        <v>0</v>
      </c>
      <c r="N23" s="81">
        <f>'Salary Detail (8)'!AB61</f>
        <v>0</v>
      </c>
      <c r="O23" s="80">
        <f>'Salary Detail (8)'!AC61</f>
        <v>0</v>
      </c>
      <c r="P23" s="333">
        <f>'Salary Detail (8)'!AD61</f>
        <v>0</v>
      </c>
      <c r="Q23" s="81">
        <f>'Salary Detail (8)'!AI61</f>
        <v>0</v>
      </c>
      <c r="R23" s="80">
        <f>'Salary Detail (8)'!AJ61</f>
        <v>0</v>
      </c>
      <c r="S23" s="333">
        <f>'Salary Detail (8)'!AK61</f>
        <v>0</v>
      </c>
      <c r="T23" s="155">
        <f>'Salary Detail (8)'!AP61</f>
        <v>0</v>
      </c>
      <c r="U23" s="80">
        <f>'Salary Detail (8)'!AQ61</f>
        <v>0</v>
      </c>
      <c r="V23" s="332">
        <f>'Salary Detail (8)'!AR61</f>
        <v>0</v>
      </c>
      <c r="W23" s="81">
        <f>'Salary Detail (8)'!AW61</f>
        <v>0</v>
      </c>
      <c r="X23" s="80">
        <f>'Salary Detail (8)'!AX61</f>
        <v>0</v>
      </c>
      <c r="Y23" s="333">
        <f>'Salary Detail (8)'!AY61</f>
        <v>0</v>
      </c>
      <c r="Z23" s="81">
        <f>'Salary Detail (8)'!BD61</f>
        <v>0</v>
      </c>
      <c r="AA23" s="80">
        <f>'Salary Detail (8)'!BE61</f>
        <v>0</v>
      </c>
      <c r="AB23" s="333">
        <f>'Salary Detail (8)'!BF61</f>
        <v>0</v>
      </c>
      <c r="AC23" s="81">
        <f>'Salary Detail (8)'!BK61</f>
        <v>0</v>
      </c>
      <c r="AD23" s="80">
        <f>'Salary Detail (8)'!BL61</f>
        <v>0</v>
      </c>
      <c r="AE23" s="333">
        <f>'Salary Detail (8)'!BM61</f>
        <v>0</v>
      </c>
      <c r="AF23" s="81">
        <f>'Salary Detail (8)'!BR61</f>
        <v>0</v>
      </c>
      <c r="AG23" s="80">
        <f>'Salary Detail (8)'!BS61</f>
        <v>0</v>
      </c>
      <c r="AH23" s="333">
        <f>'Salary Detail (8)'!BT61</f>
        <v>0</v>
      </c>
      <c r="AI23" s="321">
        <f t="shared" ref="AI23:AK25" si="2">SUM(E23,H23,K23,N23,Q23,T23,W23,Z23,AC23,AF23)</f>
        <v>0</v>
      </c>
      <c r="AJ23" s="322">
        <f t="shared" si="2"/>
        <v>0</v>
      </c>
      <c r="AK23" s="71">
        <f t="shared" si="2"/>
        <v>0</v>
      </c>
    </row>
    <row r="24" spans="1:38">
      <c r="A24" s="993" t="s">
        <v>326</v>
      </c>
      <c r="B24" s="993"/>
      <c r="C24" s="993"/>
      <c r="D24" s="993"/>
      <c r="E24" s="61">
        <f>'Operating Detail (8)'!C68</f>
        <v>0</v>
      </c>
      <c r="F24" s="62">
        <f>'Operating Detail (8)'!D68</f>
        <v>0</v>
      </c>
      <c r="G24" s="334">
        <f>'Operating Detail (8)'!E68</f>
        <v>0</v>
      </c>
      <c r="H24" s="156">
        <f>'Operating Detail (8)'!F68</f>
        <v>0</v>
      </c>
      <c r="I24" s="62">
        <f>'Operating Detail (8)'!G68</f>
        <v>0</v>
      </c>
      <c r="J24" s="334">
        <f>'Operating Detail (8)'!H68</f>
        <v>0</v>
      </c>
      <c r="K24" s="156">
        <f>'Operating Detail (8)'!I68</f>
        <v>0</v>
      </c>
      <c r="L24" s="62">
        <f>'Operating Detail (8)'!J68</f>
        <v>0</v>
      </c>
      <c r="M24" s="323">
        <f>'Operating Detail (8)'!K68</f>
        <v>0</v>
      </c>
      <c r="N24" s="61">
        <f>'Operating Detail (8)'!L68</f>
        <v>0</v>
      </c>
      <c r="O24" s="62">
        <f>'Operating Detail (8)'!M68</f>
        <v>0</v>
      </c>
      <c r="P24" s="334">
        <f>'Operating Detail (8)'!N68</f>
        <v>0</v>
      </c>
      <c r="Q24" s="61">
        <f>'Operating Detail (8)'!O68</f>
        <v>0</v>
      </c>
      <c r="R24" s="62">
        <f>'Operating Detail (8)'!P68</f>
        <v>0</v>
      </c>
      <c r="S24" s="334">
        <f>'Operating Detail (8)'!Q68</f>
        <v>0</v>
      </c>
      <c r="T24" s="156">
        <f>'Operating Detail (8)'!R68</f>
        <v>0</v>
      </c>
      <c r="U24" s="62">
        <f>'Operating Detail (8)'!S68</f>
        <v>0</v>
      </c>
      <c r="V24" s="323">
        <f>'Operating Detail (8)'!T68</f>
        <v>0</v>
      </c>
      <c r="W24" s="61">
        <f>'Operating Detail (8)'!U68</f>
        <v>0</v>
      </c>
      <c r="X24" s="62">
        <f>'Operating Detail (8)'!V68</f>
        <v>0</v>
      </c>
      <c r="Y24" s="334">
        <f>'Operating Detail (8)'!W68</f>
        <v>0</v>
      </c>
      <c r="Z24" s="61">
        <f>'Operating Detail (8)'!X68</f>
        <v>0</v>
      </c>
      <c r="AA24" s="62">
        <f>'Operating Detail (8)'!Y68</f>
        <v>0</v>
      </c>
      <c r="AB24" s="334">
        <f>'Operating Detail (8)'!Z68</f>
        <v>0</v>
      </c>
      <c r="AC24" s="61">
        <f>'Operating Detail (8)'!AA68</f>
        <v>0</v>
      </c>
      <c r="AD24" s="62">
        <f>'Operating Detail (8)'!AB68</f>
        <v>0</v>
      </c>
      <c r="AE24" s="334">
        <f>'Operating Detail (8)'!AC68</f>
        <v>0</v>
      </c>
      <c r="AF24" s="61">
        <f>'Operating Detail (8)'!AD68</f>
        <v>0</v>
      </c>
      <c r="AG24" s="62">
        <f>'Operating Detail (8)'!AE68</f>
        <v>0</v>
      </c>
      <c r="AH24" s="334">
        <f>'Operating Detail (8)'!AF68</f>
        <v>0</v>
      </c>
      <c r="AI24" s="323">
        <f t="shared" si="2"/>
        <v>0</v>
      </c>
      <c r="AJ24" s="324">
        <f t="shared" si="2"/>
        <v>0</v>
      </c>
      <c r="AK24" s="63">
        <f t="shared" si="2"/>
        <v>0</v>
      </c>
      <c r="AL24" s="64"/>
    </row>
    <row r="25" spans="1:38" s="65" customFormat="1">
      <c r="A25" s="993" t="s">
        <v>306</v>
      </c>
      <c r="B25" s="993"/>
      <c r="C25" s="993"/>
      <c r="D25" s="993"/>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32" t="s">
        <v>307</v>
      </c>
      <c r="B26" s="1132"/>
      <c r="C26" s="1132"/>
      <c r="D26" s="1132"/>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166"/>
      <c r="AJ26" s="127"/>
      <c r="AK26" s="128"/>
    </row>
    <row r="27" spans="1:38">
      <c r="A27" s="993" t="s">
        <v>327</v>
      </c>
      <c r="B27" s="993"/>
      <c r="C27" s="993"/>
      <c r="D27" s="993"/>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27" si="4">SUM(E27,H27,K27,N27,Q27,T27,W27,Z27,AC27,AF27)</f>
        <v>0</v>
      </c>
      <c r="AJ27" s="324">
        <f t="shared" si="4"/>
        <v>0</v>
      </c>
      <c r="AK27" s="63">
        <f t="shared" si="4"/>
        <v>0</v>
      </c>
    </row>
    <row r="28" spans="1:38">
      <c r="A28" s="993" t="s">
        <v>309</v>
      </c>
      <c r="B28" s="993"/>
      <c r="C28" s="993"/>
      <c r="D28" s="993"/>
      <c r="E28" s="335">
        <f>'Operating Detail (8)'!C93</f>
        <v>0</v>
      </c>
      <c r="F28" s="336">
        <f>'Operating Detail (8)'!D93</f>
        <v>0</v>
      </c>
      <c r="G28" s="338">
        <f>'Operating Detail (8)'!E93</f>
        <v>0</v>
      </c>
      <c r="H28" s="339">
        <f>'Operating Detail (8)'!F93</f>
        <v>0</v>
      </c>
      <c r="I28" s="336">
        <f>'Operating Detail (8)'!G93</f>
        <v>0</v>
      </c>
      <c r="J28" s="338">
        <f>'Operating Detail (8)'!H93</f>
        <v>0</v>
      </c>
      <c r="K28" s="339">
        <f>'Operating Detail (8)'!I93</f>
        <v>0</v>
      </c>
      <c r="L28" s="336">
        <f>'Operating Detail (8)'!J93</f>
        <v>0</v>
      </c>
      <c r="M28" s="337">
        <f>'Operating Detail (8)'!K93</f>
        <v>0</v>
      </c>
      <c r="N28" s="335">
        <f>'Operating Detail (8)'!L93</f>
        <v>0</v>
      </c>
      <c r="O28" s="336">
        <f>'Operating Detail (8)'!M93</f>
        <v>0</v>
      </c>
      <c r="P28" s="338">
        <f>'Operating Detail (8)'!N93</f>
        <v>0</v>
      </c>
      <c r="Q28" s="335">
        <f>'Operating Detail (8)'!O93</f>
        <v>0</v>
      </c>
      <c r="R28" s="336">
        <f>'Operating Detail (8)'!P93</f>
        <v>0</v>
      </c>
      <c r="S28" s="338">
        <f>'Operating Detail (8)'!Q93</f>
        <v>0</v>
      </c>
      <c r="T28" s="339">
        <f>'Operating Detail (8)'!R93</f>
        <v>0</v>
      </c>
      <c r="U28" s="336">
        <f>'Operating Detail (8)'!S93</f>
        <v>0</v>
      </c>
      <c r="V28" s="337">
        <f>'Operating Detail (8)'!T93</f>
        <v>0</v>
      </c>
      <c r="W28" s="335">
        <f>'Operating Detail (8)'!U93</f>
        <v>0</v>
      </c>
      <c r="X28" s="336">
        <f>'Operating Detail (8)'!V93</f>
        <v>0</v>
      </c>
      <c r="Y28" s="338">
        <f>'Operating Detail (8)'!W93</f>
        <v>0</v>
      </c>
      <c r="Z28" s="335">
        <f>'Operating Detail (8)'!X93</f>
        <v>0</v>
      </c>
      <c r="AA28" s="336">
        <f>'Operating Detail (8)'!Y93</f>
        <v>0</v>
      </c>
      <c r="AB28" s="338">
        <f>'Operating Detail (8)'!Z93</f>
        <v>0</v>
      </c>
      <c r="AC28" s="335">
        <f>'Operating Detail (8)'!AA93</f>
        <v>0</v>
      </c>
      <c r="AD28" s="336">
        <f>'Operating Detail (8)'!AB93</f>
        <v>0</v>
      </c>
      <c r="AE28" s="338">
        <f>'Operating Detail (8)'!AC93</f>
        <v>0</v>
      </c>
      <c r="AF28" s="335">
        <f>'Operating Detail (8)'!AD93</f>
        <v>0</v>
      </c>
      <c r="AG28" s="336">
        <f>'Operating Detail (8)'!AE93</f>
        <v>0</v>
      </c>
      <c r="AH28" s="338">
        <f>'Operating Detail (8)'!AF93</f>
        <v>0</v>
      </c>
      <c r="AI28" s="323">
        <f t="shared" ref="AI28:AK30" si="5">SUM(E28,H28,K28,N28,Q28,T28,W28,Z28,AC28,AF28)</f>
        <v>0</v>
      </c>
      <c r="AJ28" s="324">
        <f t="shared" si="5"/>
        <v>0</v>
      </c>
      <c r="AK28" s="63">
        <f t="shared" si="5"/>
        <v>0</v>
      </c>
    </row>
    <row r="29" spans="1:38">
      <c r="A29" s="993" t="s">
        <v>328</v>
      </c>
      <c r="B29" s="993"/>
      <c r="C29" s="993"/>
      <c r="D29" s="993"/>
      <c r="E29" s="340">
        <f>'Operating Detail (8)'!C104</f>
        <v>0</v>
      </c>
      <c r="F29" s="336">
        <f>'Operating Detail (8)'!D104</f>
        <v>0</v>
      </c>
      <c r="G29" s="338">
        <f>'Operating Detail (8)'!E104</f>
        <v>0</v>
      </c>
      <c r="H29" s="341">
        <f>'Operating Detail (8)'!F104</f>
        <v>0</v>
      </c>
      <c r="I29" s="336">
        <f>'Operating Detail (8)'!G104</f>
        <v>0</v>
      </c>
      <c r="J29" s="338">
        <f>'Operating Detail (8)'!H104</f>
        <v>0</v>
      </c>
      <c r="K29" s="341">
        <f>'Operating Detail (8)'!I104</f>
        <v>0</v>
      </c>
      <c r="L29" s="336">
        <f>'Operating Detail (8)'!J104</f>
        <v>0</v>
      </c>
      <c r="M29" s="337">
        <f>'Operating Detail (8)'!K104</f>
        <v>0</v>
      </c>
      <c r="N29" s="340">
        <f>'Operating Detail (8)'!L104</f>
        <v>0</v>
      </c>
      <c r="O29" s="336">
        <f>'Operating Detail (8)'!M104</f>
        <v>0</v>
      </c>
      <c r="P29" s="338">
        <f>'Operating Detail (8)'!N104</f>
        <v>0</v>
      </c>
      <c r="Q29" s="340">
        <f>'Operating Detail (8)'!O104</f>
        <v>0</v>
      </c>
      <c r="R29" s="336">
        <f>'Operating Detail (8)'!P104</f>
        <v>0</v>
      </c>
      <c r="S29" s="338">
        <f>'Operating Detail (8)'!Q104</f>
        <v>0</v>
      </c>
      <c r="T29" s="341">
        <f>'Operating Detail (8)'!R104</f>
        <v>0</v>
      </c>
      <c r="U29" s="336">
        <f>'Operating Detail (8)'!S104</f>
        <v>0</v>
      </c>
      <c r="V29" s="337">
        <f>'Operating Detail (8)'!T104</f>
        <v>0</v>
      </c>
      <c r="W29" s="340">
        <f>'Operating Detail (8)'!U104</f>
        <v>0</v>
      </c>
      <c r="X29" s="336">
        <f>'Operating Detail (8)'!V104</f>
        <v>0</v>
      </c>
      <c r="Y29" s="338">
        <f>'Operating Detail (8)'!W104</f>
        <v>0</v>
      </c>
      <c r="Z29" s="340">
        <f>'Operating Detail (8)'!X104</f>
        <v>0</v>
      </c>
      <c r="AA29" s="336">
        <f>'Operating Detail (8)'!Y104</f>
        <v>0</v>
      </c>
      <c r="AB29" s="338">
        <f>'Operating Detail (8)'!Z104</f>
        <v>0</v>
      </c>
      <c r="AC29" s="340">
        <f>'Operating Detail (8)'!AA104</f>
        <v>0</v>
      </c>
      <c r="AD29" s="336">
        <f>'Operating Detail (8)'!AB104</f>
        <v>0</v>
      </c>
      <c r="AE29" s="338">
        <f>'Operating Detail (8)'!AC104</f>
        <v>0</v>
      </c>
      <c r="AF29" s="340">
        <f>'Operating Detail (8)'!AD104</f>
        <v>0</v>
      </c>
      <c r="AG29" s="336">
        <f>'Operating Detail (8)'!AE104</f>
        <v>0</v>
      </c>
      <c r="AH29" s="338">
        <f>'Operating Detail (8)'!AF104</f>
        <v>0</v>
      </c>
      <c r="AI29" s="323">
        <f t="shared" si="5"/>
        <v>0</v>
      </c>
      <c r="AJ29" s="324">
        <f t="shared" si="5"/>
        <v>0</v>
      </c>
      <c r="AK29" s="63">
        <f t="shared" si="5"/>
        <v>0</v>
      </c>
    </row>
    <row r="30" spans="1:38" s="55" customFormat="1">
      <c r="A30" s="993" t="s">
        <v>329</v>
      </c>
      <c r="B30" s="993"/>
      <c r="C30" s="993"/>
      <c r="D30" s="993"/>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5"/>
        <v>0</v>
      </c>
      <c r="AJ30" s="324">
        <f t="shared" si="5"/>
        <v>0</v>
      </c>
      <c r="AK30" s="63">
        <f t="shared" si="5"/>
        <v>0</v>
      </c>
      <c r="AL30" s="217"/>
    </row>
    <row r="31" spans="1:38" s="55" customFormat="1">
      <c r="A31" s="1114" t="s">
        <v>330</v>
      </c>
      <c r="B31" s="1114"/>
      <c r="C31" s="1114"/>
      <c r="D31" s="1114"/>
      <c r="E31" s="342">
        <f t="shared" ref="E31:AH31" si="6">SUM(E25+E27+E28+E29+E30)</f>
        <v>0</v>
      </c>
      <c r="F31" s="343">
        <f t="shared" si="6"/>
        <v>0</v>
      </c>
      <c r="G31" s="345">
        <f t="shared" si="6"/>
        <v>0</v>
      </c>
      <c r="H31" s="346">
        <f t="shared" si="6"/>
        <v>0</v>
      </c>
      <c r="I31" s="343">
        <f t="shared" si="6"/>
        <v>0</v>
      </c>
      <c r="J31" s="345">
        <f t="shared" si="6"/>
        <v>0</v>
      </c>
      <c r="K31" s="346">
        <f t="shared" si="6"/>
        <v>0</v>
      </c>
      <c r="L31" s="343">
        <f t="shared" si="6"/>
        <v>0</v>
      </c>
      <c r="M31" s="344">
        <f t="shared" si="6"/>
        <v>0</v>
      </c>
      <c r="N31" s="342">
        <f t="shared" si="6"/>
        <v>0</v>
      </c>
      <c r="O31" s="343">
        <f t="shared" si="6"/>
        <v>0</v>
      </c>
      <c r="P31" s="345">
        <f t="shared" si="6"/>
        <v>0</v>
      </c>
      <c r="Q31" s="342">
        <f t="shared" si="6"/>
        <v>0</v>
      </c>
      <c r="R31" s="343">
        <f t="shared" si="6"/>
        <v>0</v>
      </c>
      <c r="S31" s="345">
        <f t="shared" si="6"/>
        <v>0</v>
      </c>
      <c r="T31" s="346">
        <f t="shared" si="6"/>
        <v>0</v>
      </c>
      <c r="U31" s="343">
        <f t="shared" si="6"/>
        <v>0</v>
      </c>
      <c r="V31" s="344">
        <f t="shared" si="6"/>
        <v>0</v>
      </c>
      <c r="W31" s="342">
        <f t="shared" si="6"/>
        <v>0</v>
      </c>
      <c r="X31" s="343">
        <f t="shared" si="6"/>
        <v>0</v>
      </c>
      <c r="Y31" s="345">
        <f t="shared" si="6"/>
        <v>0</v>
      </c>
      <c r="Z31" s="342">
        <f t="shared" si="6"/>
        <v>0</v>
      </c>
      <c r="AA31" s="343">
        <f t="shared" si="6"/>
        <v>0</v>
      </c>
      <c r="AB31" s="345">
        <f t="shared" si="6"/>
        <v>0</v>
      </c>
      <c r="AC31" s="342">
        <f t="shared" si="6"/>
        <v>0</v>
      </c>
      <c r="AD31" s="343">
        <f t="shared" si="6"/>
        <v>0</v>
      </c>
      <c r="AE31" s="345">
        <f t="shared" si="6"/>
        <v>0</v>
      </c>
      <c r="AF31" s="342">
        <f t="shared" si="6"/>
        <v>0</v>
      </c>
      <c r="AG31" s="343">
        <f t="shared" si="6"/>
        <v>0</v>
      </c>
      <c r="AH31" s="345">
        <f t="shared" si="6"/>
        <v>0</v>
      </c>
      <c r="AI31" s="489">
        <f>SUM(E31,H31,K31,N31,Q31,T31,W31,Z31,AC31,AF31)</f>
        <v>0</v>
      </c>
      <c r="AJ31" s="331">
        <f>SUM(F31,I31,L31,O31,R31,U31,X31,AA31,AD31,AG31)</f>
        <v>0</v>
      </c>
      <c r="AK31" s="529">
        <f>SUM(G31,J31,M31,P31,S31,V31,Y31,AB31,AE31,AH31)</f>
        <v>0</v>
      </c>
      <c r="AL31" s="217"/>
    </row>
    <row r="32" spans="1:38" ht="11.25" customHeight="1">
      <c r="A32" s="1117"/>
      <c r="B32" s="1117"/>
      <c r="C32" s="1117"/>
      <c r="D32" s="1117"/>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29" t="s">
        <v>313</v>
      </c>
      <c r="B33" s="1113"/>
      <c r="C33" s="1113"/>
      <c r="D33" s="1113"/>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26" t="str">
        <f>IF('+ Summary (1)'!A34:D34&lt;&gt;"",'+ Summary (1)'!A34:D34,"")</f>
        <v/>
      </c>
      <c r="B34" s="1427"/>
      <c r="C34" s="1427"/>
      <c r="D34" s="1427"/>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7">SUM(E34,H34,K34,N34,Q34,T34,W34,Z34,AC34,AF34)</f>
        <v>0</v>
      </c>
      <c r="AJ34" s="329">
        <f t="shared" ref="AJ34" si="8">SUM(F34,I34,L34,O34,R34,U34,X34,AA34,AD34,AG34)</f>
        <v>0</v>
      </c>
      <c r="AK34" s="63">
        <f t="shared" si="7"/>
        <v>0</v>
      </c>
    </row>
    <row r="35" spans="1:38" s="55" customFormat="1">
      <c r="A35" s="1426" t="str">
        <f>IF('+ Summary (1)'!A35:D35&lt;&gt;"",'+ Summary (1)'!A35:D35,"")</f>
        <v/>
      </c>
      <c r="B35" s="1427"/>
      <c r="C35" s="1427"/>
      <c r="D35" s="1427"/>
      <c r="E35" s="309"/>
      <c r="F35" s="310"/>
      <c r="G35" s="338">
        <f t="shared" ref="G35:G45" si="9">E35+F35</f>
        <v>0</v>
      </c>
      <c r="H35" s="313"/>
      <c r="I35" s="310"/>
      <c r="J35" s="338">
        <f t="shared" ref="J35:J45" si="10">H35+I35</f>
        <v>0</v>
      </c>
      <c r="K35" s="313"/>
      <c r="L35" s="310"/>
      <c r="M35" s="337">
        <f t="shared" ref="M35:M45" si="11">K35+L35</f>
        <v>0</v>
      </c>
      <c r="N35" s="309"/>
      <c r="O35" s="310"/>
      <c r="P35" s="338">
        <f t="shared" ref="P35:P45" si="12">N35+O35</f>
        <v>0</v>
      </c>
      <c r="Q35" s="309"/>
      <c r="R35" s="310"/>
      <c r="S35" s="338">
        <f t="shared" ref="S35:S45" si="13">Q35+R35</f>
        <v>0</v>
      </c>
      <c r="T35" s="313"/>
      <c r="U35" s="310"/>
      <c r="V35" s="337">
        <f t="shared" ref="V35:V45" si="14">T35+U35</f>
        <v>0</v>
      </c>
      <c r="W35" s="309"/>
      <c r="X35" s="310"/>
      <c r="Y35" s="338">
        <f t="shared" ref="Y35:Y45" si="15">W35+X35</f>
        <v>0</v>
      </c>
      <c r="Z35" s="309"/>
      <c r="AA35" s="310"/>
      <c r="AB35" s="338">
        <f t="shared" ref="AB35:AB45" si="16">Z35+AA35</f>
        <v>0</v>
      </c>
      <c r="AC35" s="309"/>
      <c r="AD35" s="310"/>
      <c r="AE35" s="338">
        <f t="shared" ref="AE35:AE45" si="17">AC35+AD35</f>
        <v>0</v>
      </c>
      <c r="AF35" s="309"/>
      <c r="AG35" s="310"/>
      <c r="AH35" s="338">
        <f t="shared" ref="AH35:AH45" si="18">AF35+AG35</f>
        <v>0</v>
      </c>
      <c r="AI35" s="323">
        <f t="shared" ref="AI35:AI45" si="19">SUM(E35,H35,K35,N35,Q35,T35,W35,Z35,AC35,AF35)</f>
        <v>0</v>
      </c>
      <c r="AJ35" s="324">
        <f t="shared" ref="AJ35:AJ45" si="20">SUM(F35,I35,L35,O35,R35,U35,X35,AA35,AD35,AG35)</f>
        <v>0</v>
      </c>
      <c r="AK35" s="63">
        <f t="shared" ref="AK35:AK45" si="21">SUM(G35,J35,M35,P35,S35,V35,Y35,AB35,AE35,AH35)</f>
        <v>0</v>
      </c>
    </row>
    <row r="36" spans="1:38" s="55" customFormat="1">
      <c r="A36" s="1426" t="str">
        <f>IF('+ Summary (1)'!A36:D36&lt;&gt;"",'+ Summary (1)'!A36:D36,"")</f>
        <v/>
      </c>
      <c r="B36" s="1427"/>
      <c r="C36" s="1427"/>
      <c r="D36" s="1427"/>
      <c r="E36" s="309"/>
      <c r="F36" s="310"/>
      <c r="G36" s="338">
        <f t="shared" si="9"/>
        <v>0</v>
      </c>
      <c r="H36" s="313"/>
      <c r="I36" s="310"/>
      <c r="J36" s="338">
        <f t="shared" si="10"/>
        <v>0</v>
      </c>
      <c r="K36" s="313"/>
      <c r="L36" s="310"/>
      <c r="M36" s="337">
        <f t="shared" si="11"/>
        <v>0</v>
      </c>
      <c r="N36" s="309"/>
      <c r="O36" s="310"/>
      <c r="P36" s="338">
        <f t="shared" si="12"/>
        <v>0</v>
      </c>
      <c r="Q36" s="309"/>
      <c r="R36" s="310"/>
      <c r="S36" s="338">
        <f t="shared" si="13"/>
        <v>0</v>
      </c>
      <c r="T36" s="313"/>
      <c r="U36" s="310"/>
      <c r="V36" s="337">
        <f t="shared" si="14"/>
        <v>0</v>
      </c>
      <c r="W36" s="309"/>
      <c r="X36" s="310"/>
      <c r="Y36" s="338">
        <f t="shared" si="15"/>
        <v>0</v>
      </c>
      <c r="Z36" s="309"/>
      <c r="AA36" s="310"/>
      <c r="AB36" s="338">
        <f t="shared" si="16"/>
        <v>0</v>
      </c>
      <c r="AC36" s="309"/>
      <c r="AD36" s="310"/>
      <c r="AE36" s="338">
        <f t="shared" si="17"/>
        <v>0</v>
      </c>
      <c r="AF36" s="309"/>
      <c r="AG36" s="310"/>
      <c r="AH36" s="338">
        <f t="shared" si="18"/>
        <v>0</v>
      </c>
      <c r="AI36" s="323">
        <f t="shared" si="19"/>
        <v>0</v>
      </c>
      <c r="AJ36" s="324">
        <f t="shared" si="20"/>
        <v>0</v>
      </c>
      <c r="AK36" s="63">
        <f t="shared" si="21"/>
        <v>0</v>
      </c>
    </row>
    <row r="37" spans="1:38" s="55" customFormat="1">
      <c r="A37" s="1426" t="str">
        <f>IF('+ Summary (1)'!A37:D37&lt;&gt;"",'+ Summary (1)'!A37:D37,"")</f>
        <v/>
      </c>
      <c r="B37" s="1427"/>
      <c r="C37" s="1427"/>
      <c r="D37" s="1427"/>
      <c r="E37" s="309"/>
      <c r="F37" s="310"/>
      <c r="G37" s="338">
        <f t="shared" si="9"/>
        <v>0</v>
      </c>
      <c r="H37" s="313"/>
      <c r="I37" s="310"/>
      <c r="J37" s="338">
        <f t="shared" si="10"/>
        <v>0</v>
      </c>
      <c r="K37" s="313"/>
      <c r="L37" s="310"/>
      <c r="M37" s="337">
        <f t="shared" si="11"/>
        <v>0</v>
      </c>
      <c r="N37" s="309"/>
      <c r="O37" s="310"/>
      <c r="P37" s="338">
        <f t="shared" si="12"/>
        <v>0</v>
      </c>
      <c r="Q37" s="309"/>
      <c r="R37" s="310"/>
      <c r="S37" s="338">
        <f t="shared" si="13"/>
        <v>0</v>
      </c>
      <c r="T37" s="313"/>
      <c r="U37" s="310"/>
      <c r="V37" s="337">
        <f t="shared" si="14"/>
        <v>0</v>
      </c>
      <c r="W37" s="309"/>
      <c r="X37" s="310"/>
      <c r="Y37" s="338">
        <f t="shared" si="15"/>
        <v>0</v>
      </c>
      <c r="Z37" s="309"/>
      <c r="AA37" s="310"/>
      <c r="AB37" s="338">
        <f t="shared" si="16"/>
        <v>0</v>
      </c>
      <c r="AC37" s="309"/>
      <c r="AD37" s="310"/>
      <c r="AE37" s="338">
        <f t="shared" si="17"/>
        <v>0</v>
      </c>
      <c r="AF37" s="309"/>
      <c r="AG37" s="310"/>
      <c r="AH37" s="338">
        <f t="shared" si="18"/>
        <v>0</v>
      </c>
      <c r="AI37" s="323">
        <f t="shared" si="19"/>
        <v>0</v>
      </c>
      <c r="AJ37" s="324">
        <f t="shared" si="20"/>
        <v>0</v>
      </c>
      <c r="AK37" s="63">
        <f t="shared" si="21"/>
        <v>0</v>
      </c>
    </row>
    <row r="38" spans="1:38" s="55" customFormat="1">
      <c r="A38" s="1426" t="str">
        <f>IF('+ Summary (1)'!A38:D38&lt;&gt;"",'+ Summary (1)'!A38:D38,"")</f>
        <v/>
      </c>
      <c r="B38" s="1427"/>
      <c r="C38" s="1427"/>
      <c r="D38" s="1427"/>
      <c r="E38" s="309"/>
      <c r="F38" s="310"/>
      <c r="G38" s="338">
        <f t="shared" si="9"/>
        <v>0</v>
      </c>
      <c r="H38" s="313"/>
      <c r="I38" s="310"/>
      <c r="J38" s="338">
        <f t="shared" si="10"/>
        <v>0</v>
      </c>
      <c r="K38" s="313"/>
      <c r="L38" s="310"/>
      <c r="M38" s="337">
        <f t="shared" si="11"/>
        <v>0</v>
      </c>
      <c r="N38" s="309"/>
      <c r="O38" s="310"/>
      <c r="P38" s="338">
        <f t="shared" si="12"/>
        <v>0</v>
      </c>
      <c r="Q38" s="309"/>
      <c r="R38" s="310"/>
      <c r="S38" s="338">
        <f t="shared" si="13"/>
        <v>0</v>
      </c>
      <c r="T38" s="313"/>
      <c r="U38" s="310"/>
      <c r="V38" s="337">
        <f t="shared" si="14"/>
        <v>0</v>
      </c>
      <c r="W38" s="309"/>
      <c r="X38" s="310"/>
      <c r="Y38" s="338">
        <f t="shared" si="15"/>
        <v>0</v>
      </c>
      <c r="Z38" s="309"/>
      <c r="AA38" s="310"/>
      <c r="AB38" s="338">
        <f t="shared" si="16"/>
        <v>0</v>
      </c>
      <c r="AC38" s="309"/>
      <c r="AD38" s="310"/>
      <c r="AE38" s="338">
        <f t="shared" si="17"/>
        <v>0</v>
      </c>
      <c r="AF38" s="309"/>
      <c r="AG38" s="310"/>
      <c r="AH38" s="338">
        <f t="shared" si="18"/>
        <v>0</v>
      </c>
      <c r="AI38" s="323">
        <f t="shared" si="19"/>
        <v>0</v>
      </c>
      <c r="AJ38" s="324">
        <f t="shared" si="20"/>
        <v>0</v>
      </c>
      <c r="AK38" s="63">
        <f t="shared" si="21"/>
        <v>0</v>
      </c>
    </row>
    <row r="39" spans="1:38" s="55" customFormat="1">
      <c r="A39" s="1426" t="str">
        <f>IF('+ Summary (1)'!A39:D39&lt;&gt;"",'+ Summary (1)'!A39:D39,"")</f>
        <v/>
      </c>
      <c r="B39" s="1427"/>
      <c r="C39" s="1427"/>
      <c r="D39" s="1427"/>
      <c r="E39" s="309"/>
      <c r="F39" s="310"/>
      <c r="G39" s="338">
        <f t="shared" si="9"/>
        <v>0</v>
      </c>
      <c r="H39" s="313"/>
      <c r="I39" s="310"/>
      <c r="J39" s="338">
        <f t="shared" si="10"/>
        <v>0</v>
      </c>
      <c r="K39" s="313"/>
      <c r="L39" s="310"/>
      <c r="M39" s="337">
        <f t="shared" si="11"/>
        <v>0</v>
      </c>
      <c r="N39" s="309"/>
      <c r="O39" s="310"/>
      <c r="P39" s="338">
        <f t="shared" si="12"/>
        <v>0</v>
      </c>
      <c r="Q39" s="309"/>
      <c r="R39" s="310"/>
      <c r="S39" s="338">
        <f t="shared" si="13"/>
        <v>0</v>
      </c>
      <c r="T39" s="313"/>
      <c r="U39" s="310"/>
      <c r="V39" s="337">
        <f t="shared" si="14"/>
        <v>0</v>
      </c>
      <c r="W39" s="309"/>
      <c r="X39" s="310"/>
      <c r="Y39" s="338">
        <f t="shared" si="15"/>
        <v>0</v>
      </c>
      <c r="Z39" s="309"/>
      <c r="AA39" s="310"/>
      <c r="AB39" s="338">
        <f t="shared" si="16"/>
        <v>0</v>
      </c>
      <c r="AC39" s="309"/>
      <c r="AD39" s="310"/>
      <c r="AE39" s="338">
        <f t="shared" si="17"/>
        <v>0</v>
      </c>
      <c r="AF39" s="309"/>
      <c r="AG39" s="310"/>
      <c r="AH39" s="338">
        <f t="shared" si="18"/>
        <v>0</v>
      </c>
      <c r="AI39" s="323">
        <f t="shared" si="19"/>
        <v>0</v>
      </c>
      <c r="AJ39" s="324">
        <f t="shared" si="20"/>
        <v>0</v>
      </c>
      <c r="AK39" s="63">
        <f t="shared" si="21"/>
        <v>0</v>
      </c>
    </row>
    <row r="40" spans="1:38" s="55" customFormat="1">
      <c r="A40" s="1426" t="str">
        <f>IF('+ Summary (1)'!A40:D40&lt;&gt;"",'+ Summary (1)'!A40:D40,"")</f>
        <v/>
      </c>
      <c r="B40" s="1427"/>
      <c r="C40" s="1427"/>
      <c r="D40" s="1427"/>
      <c r="E40" s="309"/>
      <c r="F40" s="310"/>
      <c r="G40" s="338">
        <f t="shared" si="9"/>
        <v>0</v>
      </c>
      <c r="H40" s="313"/>
      <c r="I40" s="310"/>
      <c r="J40" s="338">
        <f t="shared" si="10"/>
        <v>0</v>
      </c>
      <c r="K40" s="313"/>
      <c r="L40" s="310"/>
      <c r="M40" s="337">
        <f t="shared" si="11"/>
        <v>0</v>
      </c>
      <c r="N40" s="309"/>
      <c r="O40" s="310"/>
      <c r="P40" s="338">
        <f t="shared" si="12"/>
        <v>0</v>
      </c>
      <c r="Q40" s="309"/>
      <c r="R40" s="310"/>
      <c r="S40" s="338">
        <f t="shared" si="13"/>
        <v>0</v>
      </c>
      <c r="T40" s="313"/>
      <c r="U40" s="310"/>
      <c r="V40" s="337">
        <f t="shared" si="14"/>
        <v>0</v>
      </c>
      <c r="W40" s="309"/>
      <c r="X40" s="310"/>
      <c r="Y40" s="338">
        <f t="shared" si="15"/>
        <v>0</v>
      </c>
      <c r="Z40" s="309"/>
      <c r="AA40" s="310"/>
      <c r="AB40" s="338">
        <f t="shared" si="16"/>
        <v>0</v>
      </c>
      <c r="AC40" s="309"/>
      <c r="AD40" s="310"/>
      <c r="AE40" s="338">
        <f t="shared" si="17"/>
        <v>0</v>
      </c>
      <c r="AF40" s="309"/>
      <c r="AG40" s="310"/>
      <c r="AH40" s="338">
        <f t="shared" si="18"/>
        <v>0</v>
      </c>
      <c r="AI40" s="323">
        <f t="shared" si="19"/>
        <v>0</v>
      </c>
      <c r="AJ40" s="324">
        <f t="shared" si="20"/>
        <v>0</v>
      </c>
      <c r="AK40" s="63">
        <f t="shared" si="21"/>
        <v>0</v>
      </c>
    </row>
    <row r="41" spans="1:38" s="55" customFormat="1">
      <c r="A41" s="1426" t="str">
        <f>IF('+ Summary (1)'!A41:D41&lt;&gt;"",'+ Summary (1)'!A41:D41,"")</f>
        <v/>
      </c>
      <c r="B41" s="1427"/>
      <c r="C41" s="1427"/>
      <c r="D41" s="1427"/>
      <c r="E41" s="309"/>
      <c r="F41" s="310"/>
      <c r="G41" s="338">
        <f t="shared" si="9"/>
        <v>0</v>
      </c>
      <c r="H41" s="313"/>
      <c r="I41" s="310"/>
      <c r="J41" s="338">
        <f t="shared" si="10"/>
        <v>0</v>
      </c>
      <c r="K41" s="313"/>
      <c r="L41" s="310"/>
      <c r="M41" s="337">
        <f t="shared" si="11"/>
        <v>0</v>
      </c>
      <c r="N41" s="309"/>
      <c r="O41" s="310"/>
      <c r="P41" s="338">
        <f t="shared" si="12"/>
        <v>0</v>
      </c>
      <c r="Q41" s="309"/>
      <c r="R41" s="310"/>
      <c r="S41" s="338">
        <f t="shared" si="13"/>
        <v>0</v>
      </c>
      <c r="T41" s="313"/>
      <c r="U41" s="310"/>
      <c r="V41" s="337">
        <f t="shared" si="14"/>
        <v>0</v>
      </c>
      <c r="W41" s="309"/>
      <c r="X41" s="310"/>
      <c r="Y41" s="338">
        <f t="shared" si="15"/>
        <v>0</v>
      </c>
      <c r="Z41" s="309"/>
      <c r="AA41" s="310"/>
      <c r="AB41" s="338">
        <f t="shared" si="16"/>
        <v>0</v>
      </c>
      <c r="AC41" s="309"/>
      <c r="AD41" s="310"/>
      <c r="AE41" s="338">
        <f t="shared" si="17"/>
        <v>0</v>
      </c>
      <c r="AF41" s="309"/>
      <c r="AG41" s="310"/>
      <c r="AH41" s="338">
        <f t="shared" si="18"/>
        <v>0</v>
      </c>
      <c r="AI41" s="323">
        <f t="shared" si="19"/>
        <v>0</v>
      </c>
      <c r="AJ41" s="324">
        <f t="shared" si="20"/>
        <v>0</v>
      </c>
      <c r="AK41" s="63">
        <f t="shared" si="21"/>
        <v>0</v>
      </c>
    </row>
    <row r="42" spans="1:38" s="55" customFormat="1">
      <c r="A42" s="1426" t="str">
        <f>IF('+ Summary (1)'!A42:D42&lt;&gt;"",'+ Summary (1)'!A42:D42,"")</f>
        <v/>
      </c>
      <c r="B42" s="1427"/>
      <c r="C42" s="1427"/>
      <c r="D42" s="1427"/>
      <c r="E42" s="309"/>
      <c r="F42" s="310"/>
      <c r="G42" s="338">
        <f t="shared" si="9"/>
        <v>0</v>
      </c>
      <c r="H42" s="313"/>
      <c r="I42" s="310"/>
      <c r="J42" s="338">
        <f t="shared" si="10"/>
        <v>0</v>
      </c>
      <c r="K42" s="313"/>
      <c r="L42" s="310"/>
      <c r="M42" s="337">
        <f t="shared" si="11"/>
        <v>0</v>
      </c>
      <c r="N42" s="309"/>
      <c r="O42" s="310"/>
      <c r="P42" s="338">
        <f t="shared" si="12"/>
        <v>0</v>
      </c>
      <c r="Q42" s="309"/>
      <c r="R42" s="310"/>
      <c r="S42" s="338">
        <f t="shared" si="13"/>
        <v>0</v>
      </c>
      <c r="T42" s="313"/>
      <c r="U42" s="310"/>
      <c r="V42" s="337">
        <f t="shared" si="14"/>
        <v>0</v>
      </c>
      <c r="W42" s="309"/>
      <c r="X42" s="310"/>
      <c r="Y42" s="338">
        <f t="shared" si="15"/>
        <v>0</v>
      </c>
      <c r="Z42" s="309"/>
      <c r="AA42" s="310"/>
      <c r="AB42" s="338">
        <f t="shared" si="16"/>
        <v>0</v>
      </c>
      <c r="AC42" s="309"/>
      <c r="AD42" s="310"/>
      <c r="AE42" s="338">
        <f t="shared" si="17"/>
        <v>0</v>
      </c>
      <c r="AF42" s="309"/>
      <c r="AG42" s="310"/>
      <c r="AH42" s="338">
        <f t="shared" si="18"/>
        <v>0</v>
      </c>
      <c r="AI42" s="323">
        <f t="shared" si="19"/>
        <v>0</v>
      </c>
      <c r="AJ42" s="324">
        <f t="shared" si="20"/>
        <v>0</v>
      </c>
      <c r="AK42" s="63">
        <f t="shared" si="21"/>
        <v>0</v>
      </c>
    </row>
    <row r="43" spans="1:38" s="55" customFormat="1">
      <c r="A43" s="1426" t="str">
        <f>IF('+ Summary (1)'!A43:D43&lt;&gt;"",'+ Summary (1)'!A43:D43,"")</f>
        <v/>
      </c>
      <c r="B43" s="1427"/>
      <c r="C43" s="1427"/>
      <c r="D43" s="1427"/>
      <c r="E43" s="309"/>
      <c r="F43" s="310"/>
      <c r="G43" s="338">
        <f t="shared" si="9"/>
        <v>0</v>
      </c>
      <c r="H43" s="313"/>
      <c r="I43" s="310"/>
      <c r="J43" s="338">
        <f t="shared" si="10"/>
        <v>0</v>
      </c>
      <c r="K43" s="313"/>
      <c r="L43" s="310"/>
      <c r="M43" s="337">
        <f t="shared" si="11"/>
        <v>0</v>
      </c>
      <c r="N43" s="309"/>
      <c r="O43" s="310"/>
      <c r="P43" s="338">
        <f t="shared" si="12"/>
        <v>0</v>
      </c>
      <c r="Q43" s="309"/>
      <c r="R43" s="310"/>
      <c r="S43" s="338">
        <f t="shared" si="13"/>
        <v>0</v>
      </c>
      <c r="T43" s="313"/>
      <c r="U43" s="310"/>
      <c r="V43" s="337">
        <f t="shared" si="14"/>
        <v>0</v>
      </c>
      <c r="W43" s="309"/>
      <c r="X43" s="310"/>
      <c r="Y43" s="338">
        <f t="shared" si="15"/>
        <v>0</v>
      </c>
      <c r="Z43" s="309"/>
      <c r="AA43" s="310"/>
      <c r="AB43" s="338">
        <f t="shared" si="16"/>
        <v>0</v>
      </c>
      <c r="AC43" s="309"/>
      <c r="AD43" s="310"/>
      <c r="AE43" s="338">
        <f t="shared" si="17"/>
        <v>0</v>
      </c>
      <c r="AF43" s="309"/>
      <c r="AG43" s="310"/>
      <c r="AH43" s="338">
        <f t="shared" si="18"/>
        <v>0</v>
      </c>
      <c r="AI43" s="323">
        <f t="shared" si="19"/>
        <v>0</v>
      </c>
      <c r="AJ43" s="324">
        <f t="shared" si="20"/>
        <v>0</v>
      </c>
      <c r="AK43" s="63">
        <f t="shared" si="21"/>
        <v>0</v>
      </c>
    </row>
    <row r="44" spans="1:38" s="55" customFormat="1">
      <c r="A44" s="1426" t="str">
        <f>IF('+ Summary (1)'!A44:D44&lt;&gt;"",'+ Summary (1)'!A44:D44,"")</f>
        <v/>
      </c>
      <c r="B44" s="1427"/>
      <c r="C44" s="1427"/>
      <c r="D44" s="1427"/>
      <c r="E44" s="309"/>
      <c r="F44" s="310"/>
      <c r="G44" s="338">
        <f t="shared" si="9"/>
        <v>0</v>
      </c>
      <c r="H44" s="313"/>
      <c r="I44" s="310"/>
      <c r="J44" s="338">
        <f t="shared" si="10"/>
        <v>0</v>
      </c>
      <c r="K44" s="313"/>
      <c r="L44" s="310"/>
      <c r="M44" s="337">
        <f t="shared" si="11"/>
        <v>0</v>
      </c>
      <c r="N44" s="309"/>
      <c r="O44" s="310"/>
      <c r="P44" s="338">
        <f t="shared" si="12"/>
        <v>0</v>
      </c>
      <c r="Q44" s="309"/>
      <c r="R44" s="310"/>
      <c r="S44" s="338">
        <f t="shared" si="13"/>
        <v>0</v>
      </c>
      <c r="T44" s="313"/>
      <c r="U44" s="310"/>
      <c r="V44" s="337">
        <f t="shared" si="14"/>
        <v>0</v>
      </c>
      <c r="W44" s="309"/>
      <c r="X44" s="310"/>
      <c r="Y44" s="338">
        <f t="shared" si="15"/>
        <v>0</v>
      </c>
      <c r="Z44" s="309"/>
      <c r="AA44" s="310"/>
      <c r="AB44" s="338">
        <f t="shared" si="16"/>
        <v>0</v>
      </c>
      <c r="AC44" s="309"/>
      <c r="AD44" s="310"/>
      <c r="AE44" s="338">
        <f t="shared" si="17"/>
        <v>0</v>
      </c>
      <c r="AF44" s="309"/>
      <c r="AG44" s="310"/>
      <c r="AH44" s="338">
        <f t="shared" si="18"/>
        <v>0</v>
      </c>
      <c r="AI44" s="323">
        <f t="shared" si="19"/>
        <v>0</v>
      </c>
      <c r="AJ44" s="324">
        <f t="shared" si="20"/>
        <v>0</v>
      </c>
      <c r="AK44" s="63">
        <f t="shared" si="21"/>
        <v>0</v>
      </c>
    </row>
    <row r="45" spans="1:38" s="55" customFormat="1">
      <c r="A45" s="1426" t="str">
        <f>IF('+ Summary (1)'!A45:D45&lt;&gt;"",'+ Summary (1)'!A45:D45,"")</f>
        <v/>
      </c>
      <c r="B45" s="1427"/>
      <c r="C45" s="1427"/>
      <c r="D45" s="1427"/>
      <c r="E45" s="309"/>
      <c r="F45" s="310"/>
      <c r="G45" s="338">
        <f t="shared" si="9"/>
        <v>0</v>
      </c>
      <c r="H45" s="313"/>
      <c r="I45" s="310"/>
      <c r="J45" s="338">
        <f t="shared" si="10"/>
        <v>0</v>
      </c>
      <c r="K45" s="313"/>
      <c r="L45" s="310"/>
      <c r="M45" s="337">
        <f t="shared" si="11"/>
        <v>0</v>
      </c>
      <c r="N45" s="309"/>
      <c r="O45" s="310"/>
      <c r="P45" s="338">
        <f t="shared" si="12"/>
        <v>0</v>
      </c>
      <c r="Q45" s="309"/>
      <c r="R45" s="310"/>
      <c r="S45" s="338">
        <f t="shared" si="13"/>
        <v>0</v>
      </c>
      <c r="T45" s="313"/>
      <c r="U45" s="310"/>
      <c r="V45" s="337">
        <f t="shared" si="14"/>
        <v>0</v>
      </c>
      <c r="W45" s="309"/>
      <c r="X45" s="310"/>
      <c r="Y45" s="338">
        <f t="shared" si="15"/>
        <v>0</v>
      </c>
      <c r="Z45" s="309"/>
      <c r="AA45" s="310"/>
      <c r="AB45" s="338">
        <f t="shared" si="16"/>
        <v>0</v>
      </c>
      <c r="AC45" s="309"/>
      <c r="AD45" s="310"/>
      <c r="AE45" s="338">
        <f t="shared" si="17"/>
        <v>0</v>
      </c>
      <c r="AF45" s="309"/>
      <c r="AG45" s="310"/>
      <c r="AH45" s="338">
        <f t="shared" si="18"/>
        <v>0</v>
      </c>
      <c r="AI45" s="323">
        <f t="shared" si="19"/>
        <v>0</v>
      </c>
      <c r="AJ45" s="324">
        <f t="shared" si="20"/>
        <v>0</v>
      </c>
      <c r="AK45" s="63">
        <f t="shared" si="21"/>
        <v>0</v>
      </c>
    </row>
    <row r="46" spans="1:38">
      <c r="A46" s="1426" t="str">
        <f>IF('+ Summary (1)'!A46:D46&lt;&gt;"",'+ Summary (1)'!A46:D46,"")</f>
        <v/>
      </c>
      <c r="B46" s="1427"/>
      <c r="C46" s="1427"/>
      <c r="D46" s="1427"/>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7"/>
        <v>0</v>
      </c>
      <c r="AJ46" s="324">
        <f t="shared" si="7"/>
        <v>0</v>
      </c>
      <c r="AK46" s="63">
        <f t="shared" si="7"/>
        <v>0</v>
      </c>
    </row>
    <row r="47" spans="1:38">
      <c r="A47" s="1426" t="str">
        <f>IF('+ Summary (1)'!A47:D47&lt;&gt;"",'+ Summary (1)'!A47:D47,"")</f>
        <v/>
      </c>
      <c r="B47" s="1427"/>
      <c r="C47" s="1427"/>
      <c r="D47" s="1427"/>
      <c r="E47" s="299"/>
      <c r="F47" s="310"/>
      <c r="G47" s="338">
        <f t="shared" ref="G47:G48" si="22">E47+F47</f>
        <v>0</v>
      </c>
      <c r="H47" s="301"/>
      <c r="I47" s="310"/>
      <c r="J47" s="338">
        <f t="shared" ref="J47:J48" si="23">H47+I47</f>
        <v>0</v>
      </c>
      <c r="K47" s="301"/>
      <c r="L47" s="310"/>
      <c r="M47" s="337">
        <f t="shared" ref="M47:M48" si="24">K47+L47</f>
        <v>0</v>
      </c>
      <c r="N47" s="299"/>
      <c r="O47" s="310"/>
      <c r="P47" s="338">
        <f t="shared" ref="P47:P48" si="25">N47+O47</f>
        <v>0</v>
      </c>
      <c r="Q47" s="299"/>
      <c r="R47" s="310"/>
      <c r="S47" s="338">
        <f t="shared" ref="S47:S48" si="26">Q47+R47</f>
        <v>0</v>
      </c>
      <c r="T47" s="301"/>
      <c r="U47" s="310"/>
      <c r="V47" s="337">
        <f t="shared" ref="V47:V48" si="27">T47+U47</f>
        <v>0</v>
      </c>
      <c r="W47" s="299"/>
      <c r="X47" s="310"/>
      <c r="Y47" s="338">
        <f t="shared" ref="Y47:Y48" si="28">W47+X47</f>
        <v>0</v>
      </c>
      <c r="Z47" s="299"/>
      <c r="AA47" s="310"/>
      <c r="AB47" s="338">
        <f t="shared" ref="AB47:AB48" si="29">Z47+AA47</f>
        <v>0</v>
      </c>
      <c r="AC47" s="299"/>
      <c r="AD47" s="310"/>
      <c r="AE47" s="338">
        <f t="shared" ref="AE47:AE48" si="30">AC47+AD47</f>
        <v>0</v>
      </c>
      <c r="AF47" s="299"/>
      <c r="AG47" s="310"/>
      <c r="AH47" s="338">
        <f t="shared" ref="AH47:AH48" si="31">AF47+AG47</f>
        <v>0</v>
      </c>
      <c r="AI47" s="323">
        <f t="shared" ref="AI47:AI48" si="32">SUM(E47,H47,K47,N47,Q47,T47,W47,Z47,AC47,AF47)</f>
        <v>0</v>
      </c>
      <c r="AJ47" s="324">
        <f t="shared" ref="AJ47:AJ48" si="33">SUM(F47,I47,L47,O47,R47,U47,X47,AA47,AD47,AG47)</f>
        <v>0</v>
      </c>
      <c r="AK47" s="63">
        <f t="shared" ref="AK47:AK48" si="34">SUM(G47,J47,M47,P47,S47,V47,Y47,AB47,AE47,AH47)</f>
        <v>0</v>
      </c>
    </row>
    <row r="48" spans="1:38">
      <c r="A48" s="1426" t="str">
        <f>IF('+ Summary (1)'!A48:D48&lt;&gt;"",'+ Summary (1)'!A48:D48,"")</f>
        <v/>
      </c>
      <c r="B48" s="1427"/>
      <c r="C48" s="1427"/>
      <c r="D48" s="1427"/>
      <c r="E48" s="299"/>
      <c r="F48" s="310"/>
      <c r="G48" s="338">
        <f t="shared" si="22"/>
        <v>0</v>
      </c>
      <c r="H48" s="301"/>
      <c r="I48" s="310"/>
      <c r="J48" s="338">
        <f t="shared" si="23"/>
        <v>0</v>
      </c>
      <c r="K48" s="301"/>
      <c r="L48" s="310"/>
      <c r="M48" s="337">
        <f t="shared" si="24"/>
        <v>0</v>
      </c>
      <c r="N48" s="299"/>
      <c r="O48" s="310"/>
      <c r="P48" s="338">
        <f t="shared" si="25"/>
        <v>0</v>
      </c>
      <c r="Q48" s="299"/>
      <c r="R48" s="310"/>
      <c r="S48" s="338">
        <f t="shared" si="26"/>
        <v>0</v>
      </c>
      <c r="T48" s="301"/>
      <c r="U48" s="310"/>
      <c r="V48" s="337">
        <f t="shared" si="27"/>
        <v>0</v>
      </c>
      <c r="W48" s="299"/>
      <c r="X48" s="310"/>
      <c r="Y48" s="338">
        <f t="shared" si="28"/>
        <v>0</v>
      </c>
      <c r="Z48" s="299"/>
      <c r="AA48" s="310"/>
      <c r="AB48" s="338">
        <f t="shared" si="29"/>
        <v>0</v>
      </c>
      <c r="AC48" s="299"/>
      <c r="AD48" s="310"/>
      <c r="AE48" s="338">
        <f t="shared" si="30"/>
        <v>0</v>
      </c>
      <c r="AF48" s="299"/>
      <c r="AG48" s="310"/>
      <c r="AH48" s="338">
        <f t="shared" si="31"/>
        <v>0</v>
      </c>
      <c r="AI48" s="323">
        <f t="shared" si="32"/>
        <v>0</v>
      </c>
      <c r="AJ48" s="324">
        <f t="shared" si="33"/>
        <v>0</v>
      </c>
      <c r="AK48" s="63">
        <f t="shared" si="34"/>
        <v>0</v>
      </c>
    </row>
    <row r="49" spans="1:39">
      <c r="A49" s="1426" t="str">
        <f>IF('+ Summary (1)'!A49:D49&lt;&gt;"",'+ Summary (1)'!A49:D49,"")</f>
        <v/>
      </c>
      <c r="B49" s="1427"/>
      <c r="C49" s="1427"/>
      <c r="D49" s="1427"/>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7"/>
        <v>0</v>
      </c>
      <c r="AJ49" s="324">
        <f t="shared" si="7"/>
        <v>0</v>
      </c>
      <c r="AK49" s="71">
        <f t="shared" si="7"/>
        <v>0</v>
      </c>
    </row>
    <row r="50" spans="1:39">
      <c r="A50" s="1426" t="str">
        <f>IF('+ Summary (1)'!A50:D50&lt;&gt;"",'+ Summary (1)'!A50:D50,"")</f>
        <v/>
      </c>
      <c r="B50" s="1427"/>
      <c r="C50" s="1427"/>
      <c r="D50" s="1427"/>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7"/>
        <v>0</v>
      </c>
      <c r="AJ50" s="324">
        <f t="shared" si="7"/>
        <v>0</v>
      </c>
      <c r="AK50" s="71">
        <f>SUM(G50,J50,M50,P50,S50,V50,Y50,AB50,AE50,AH50)</f>
        <v>0</v>
      </c>
    </row>
    <row r="51" spans="1:39">
      <c r="A51" s="1426" t="str">
        <f>IF('+ Summary (1)'!A51:D51&lt;&gt;"",'+ Summary (1)'!A51:D51,"")</f>
        <v/>
      </c>
      <c r="B51" s="1427"/>
      <c r="C51" s="1427"/>
      <c r="D51" s="1427"/>
      <c r="E51" s="299"/>
      <c r="F51" s="310"/>
      <c r="G51" s="338">
        <f t="shared" ref="G51:G52" si="35">E51+F51</f>
        <v>0</v>
      </c>
      <c r="H51" s="301"/>
      <c r="I51" s="310"/>
      <c r="J51" s="338">
        <f t="shared" ref="J51:J52" si="36">H51+I51</f>
        <v>0</v>
      </c>
      <c r="K51" s="301"/>
      <c r="L51" s="310"/>
      <c r="M51" s="337">
        <f t="shared" ref="M51:M52" si="37">K51+L51</f>
        <v>0</v>
      </c>
      <c r="N51" s="299"/>
      <c r="O51" s="310"/>
      <c r="P51" s="338">
        <f t="shared" ref="P51:P52" si="38">N51+O51</f>
        <v>0</v>
      </c>
      <c r="Q51" s="299"/>
      <c r="R51" s="310"/>
      <c r="S51" s="338">
        <f t="shared" ref="S51:S52" si="39">Q51+R51</f>
        <v>0</v>
      </c>
      <c r="T51" s="301"/>
      <c r="U51" s="310"/>
      <c r="V51" s="337">
        <f t="shared" ref="V51:V52" si="40">T51+U51</f>
        <v>0</v>
      </c>
      <c r="W51" s="299"/>
      <c r="X51" s="310"/>
      <c r="Y51" s="338">
        <f t="shared" ref="Y51:Y52" si="41">W51+X51</f>
        <v>0</v>
      </c>
      <c r="Z51" s="299"/>
      <c r="AA51" s="310"/>
      <c r="AB51" s="338">
        <f t="shared" ref="AB51:AB52" si="42">Z51+AA51</f>
        <v>0</v>
      </c>
      <c r="AC51" s="299"/>
      <c r="AD51" s="310"/>
      <c r="AE51" s="338">
        <f t="shared" ref="AE51:AE52" si="43">AC51+AD51</f>
        <v>0</v>
      </c>
      <c r="AF51" s="299"/>
      <c r="AG51" s="310"/>
      <c r="AH51" s="338">
        <f t="shared" ref="AH51:AH52" si="44">AF51+AG51</f>
        <v>0</v>
      </c>
      <c r="AI51" s="323">
        <f t="shared" si="7"/>
        <v>0</v>
      </c>
      <c r="AJ51" s="324">
        <f t="shared" si="7"/>
        <v>0</v>
      </c>
      <c r="AK51" s="71">
        <f t="shared" si="7"/>
        <v>0</v>
      </c>
    </row>
    <row r="52" spans="1:39">
      <c r="A52" s="1426" t="str">
        <f>IF('+ Summary (1)'!A52:D52&lt;&gt;"",'+ Summary (1)'!A52:D52,"")</f>
        <v/>
      </c>
      <c r="B52" s="1427"/>
      <c r="C52" s="1427"/>
      <c r="D52" s="1427"/>
      <c r="E52" s="299"/>
      <c r="F52" s="310"/>
      <c r="G52" s="338">
        <f t="shared" si="35"/>
        <v>0</v>
      </c>
      <c r="H52" s="301"/>
      <c r="I52" s="310"/>
      <c r="J52" s="338">
        <f t="shared" si="36"/>
        <v>0</v>
      </c>
      <c r="K52" s="301"/>
      <c r="L52" s="310"/>
      <c r="M52" s="337">
        <f t="shared" si="37"/>
        <v>0</v>
      </c>
      <c r="N52" s="299"/>
      <c r="O52" s="310"/>
      <c r="P52" s="338">
        <f t="shared" si="38"/>
        <v>0</v>
      </c>
      <c r="Q52" s="299"/>
      <c r="R52" s="310"/>
      <c r="S52" s="338">
        <f t="shared" si="39"/>
        <v>0</v>
      </c>
      <c r="T52" s="301"/>
      <c r="U52" s="310"/>
      <c r="V52" s="337">
        <f t="shared" si="40"/>
        <v>0</v>
      </c>
      <c r="W52" s="299"/>
      <c r="X52" s="310"/>
      <c r="Y52" s="338">
        <f t="shared" si="41"/>
        <v>0</v>
      </c>
      <c r="Z52" s="299"/>
      <c r="AA52" s="310"/>
      <c r="AB52" s="338">
        <f t="shared" si="42"/>
        <v>0</v>
      </c>
      <c r="AC52" s="299"/>
      <c r="AD52" s="310"/>
      <c r="AE52" s="338">
        <f t="shared" si="43"/>
        <v>0</v>
      </c>
      <c r="AF52" s="299"/>
      <c r="AG52" s="310"/>
      <c r="AH52" s="338">
        <f t="shared" si="44"/>
        <v>0</v>
      </c>
      <c r="AI52" s="323">
        <f t="shared" si="7"/>
        <v>0</v>
      </c>
      <c r="AJ52" s="324">
        <f t="shared" si="7"/>
        <v>0</v>
      </c>
      <c r="AK52" s="71">
        <f t="shared" si="7"/>
        <v>0</v>
      </c>
    </row>
    <row r="53" spans="1:39" s="55" customFormat="1">
      <c r="A53" s="1428" t="s">
        <v>314</v>
      </c>
      <c r="B53" s="1429"/>
      <c r="C53" s="1429"/>
      <c r="D53" s="1429"/>
      <c r="E53" s="748">
        <f t="shared" ref="E53:AH53" si="45">ROUND(SUM(E34:E52),0)</f>
        <v>0</v>
      </c>
      <c r="F53" s="749">
        <f t="shared" si="45"/>
        <v>0</v>
      </c>
      <c r="G53" s="750">
        <f t="shared" si="45"/>
        <v>0</v>
      </c>
      <c r="H53" s="751">
        <f t="shared" si="45"/>
        <v>0</v>
      </c>
      <c r="I53" s="749">
        <f t="shared" si="45"/>
        <v>0</v>
      </c>
      <c r="J53" s="750">
        <f t="shared" si="45"/>
        <v>0</v>
      </c>
      <c r="K53" s="751">
        <f t="shared" si="45"/>
        <v>0</v>
      </c>
      <c r="L53" s="749">
        <f t="shared" si="45"/>
        <v>0</v>
      </c>
      <c r="M53" s="752">
        <f t="shared" si="45"/>
        <v>0</v>
      </c>
      <c r="N53" s="748">
        <f t="shared" si="45"/>
        <v>0</v>
      </c>
      <c r="O53" s="749">
        <f t="shared" si="45"/>
        <v>0</v>
      </c>
      <c r="P53" s="750">
        <f t="shared" si="45"/>
        <v>0</v>
      </c>
      <c r="Q53" s="748">
        <f t="shared" si="45"/>
        <v>0</v>
      </c>
      <c r="R53" s="749">
        <f t="shared" si="45"/>
        <v>0</v>
      </c>
      <c r="S53" s="750">
        <f t="shared" si="45"/>
        <v>0</v>
      </c>
      <c r="T53" s="751">
        <f t="shared" si="45"/>
        <v>0</v>
      </c>
      <c r="U53" s="749">
        <f t="shared" si="45"/>
        <v>0</v>
      </c>
      <c r="V53" s="752">
        <f t="shared" si="45"/>
        <v>0</v>
      </c>
      <c r="W53" s="748">
        <f t="shared" si="45"/>
        <v>0</v>
      </c>
      <c r="X53" s="749">
        <f t="shared" si="45"/>
        <v>0</v>
      </c>
      <c r="Y53" s="750">
        <f t="shared" si="45"/>
        <v>0</v>
      </c>
      <c r="Z53" s="751">
        <f t="shared" si="45"/>
        <v>0</v>
      </c>
      <c r="AA53" s="749">
        <f t="shared" si="45"/>
        <v>0</v>
      </c>
      <c r="AB53" s="750">
        <f t="shared" si="45"/>
        <v>0</v>
      </c>
      <c r="AC53" s="748">
        <f t="shared" si="45"/>
        <v>0</v>
      </c>
      <c r="AD53" s="749">
        <f t="shared" si="45"/>
        <v>0</v>
      </c>
      <c r="AE53" s="750">
        <f t="shared" si="45"/>
        <v>0</v>
      </c>
      <c r="AF53" s="748">
        <f t="shared" si="45"/>
        <v>0</v>
      </c>
      <c r="AG53" s="749">
        <f t="shared" si="45"/>
        <v>0</v>
      </c>
      <c r="AH53" s="755">
        <f t="shared" si="45"/>
        <v>0</v>
      </c>
      <c r="AI53" s="760">
        <f>SUM(E53,H53,K53,N53,Q53,T53,W53,Z53,AC53,AF53)</f>
        <v>0</v>
      </c>
      <c r="AJ53" s="761">
        <f>SUM(F53,I53,L53,O53,R53,U53,X53,AA53,AD53,AG53)</f>
        <v>0</v>
      </c>
      <c r="AK53" s="753">
        <f>SUM(G53,J53,M53,P53,S53,V53,Y53,AB53,AE53,AH53)</f>
        <v>0</v>
      </c>
      <c r="AL53" s="218"/>
      <c r="AM53" s="218"/>
    </row>
    <row r="54" spans="1:39" ht="9" customHeight="1">
      <c r="A54" s="1117"/>
      <c r="B54" s="1117"/>
      <c r="C54" s="1117"/>
      <c r="D54" s="1117"/>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73"/>
    </row>
    <row r="55" spans="1:39" ht="15.75" customHeight="1">
      <c r="A55" s="1113" t="s">
        <v>315</v>
      </c>
      <c r="B55" s="1113"/>
      <c r="C55" s="1113"/>
      <c r="D55" s="1113"/>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112" t="str">
        <f>IF('+ Summary (1)'!A56:D56&lt;&gt;"",'+ Summary (1)'!A56:D56,"")</f>
        <v/>
      </c>
      <c r="B56" s="1112"/>
      <c r="C56" s="1112"/>
      <c r="D56" s="1112"/>
      <c r="E56" s="299"/>
      <c r="F56" s="300"/>
      <c r="G56" s="521">
        <f t="shared" ref="G56:G59" si="46">E56+F56</f>
        <v>0</v>
      </c>
      <c r="H56" s="301"/>
      <c r="I56" s="300"/>
      <c r="J56" s="521">
        <f t="shared" ref="J56:J59" si="47">H56+I56</f>
        <v>0</v>
      </c>
      <c r="K56" s="301"/>
      <c r="L56" s="300"/>
      <c r="M56" s="522">
        <f t="shared" ref="M56:M59" si="48">K56+L56</f>
        <v>0</v>
      </c>
      <c r="N56" s="299"/>
      <c r="O56" s="300"/>
      <c r="P56" s="521">
        <f t="shared" ref="P56:P59" si="49">N56+O56</f>
        <v>0</v>
      </c>
      <c r="Q56" s="299"/>
      <c r="R56" s="300"/>
      <c r="S56" s="521">
        <f t="shared" ref="S56:S59" si="50">Q56+R56</f>
        <v>0</v>
      </c>
      <c r="T56" s="301"/>
      <c r="U56" s="300"/>
      <c r="V56" s="522">
        <f t="shared" ref="V56:V59" si="51">T56+U56</f>
        <v>0</v>
      </c>
      <c r="W56" s="299"/>
      <c r="X56" s="300"/>
      <c r="Y56" s="521">
        <f t="shared" ref="Y56:Y59" si="52">W56+X56</f>
        <v>0</v>
      </c>
      <c r="Z56" s="299"/>
      <c r="AA56" s="300"/>
      <c r="AB56" s="521">
        <f t="shared" ref="AB56:AB59" si="53">Z56+AA56</f>
        <v>0</v>
      </c>
      <c r="AC56" s="299"/>
      <c r="AD56" s="300"/>
      <c r="AE56" s="521">
        <f t="shared" ref="AE56:AE59" si="54">AC56+AD56</f>
        <v>0</v>
      </c>
      <c r="AF56" s="299"/>
      <c r="AG56" s="300"/>
      <c r="AH56" s="521">
        <f t="shared" ref="AH56:AH59" si="55">AF56+AG56</f>
        <v>0</v>
      </c>
      <c r="AI56" s="522">
        <f t="shared" ref="AI56:AK62" si="56">SUM(E56,H56,K56,N56,Q56,T56,W56,Z56,AC56,AF56)</f>
        <v>0</v>
      </c>
      <c r="AJ56" s="219">
        <f t="shared" si="56"/>
        <v>0</v>
      </c>
      <c r="AK56" s="521">
        <f t="shared" si="56"/>
        <v>0</v>
      </c>
      <c r="AM56" s="64"/>
    </row>
    <row r="57" spans="1:39">
      <c r="A57" s="1112" t="str">
        <f>IF('+ Summary (1)'!A57:D57&lt;&gt;"",'+ Summary (1)'!A57:D57,"")</f>
        <v/>
      </c>
      <c r="B57" s="1112"/>
      <c r="C57" s="1112"/>
      <c r="D57" s="1112"/>
      <c r="E57" s="299"/>
      <c r="F57" s="300"/>
      <c r="G57" s="521">
        <f t="shared" si="46"/>
        <v>0</v>
      </c>
      <c r="H57" s="301"/>
      <c r="I57" s="300"/>
      <c r="J57" s="521">
        <f t="shared" si="47"/>
        <v>0</v>
      </c>
      <c r="K57" s="301"/>
      <c r="L57" s="300"/>
      <c r="M57" s="522">
        <f t="shared" si="48"/>
        <v>0</v>
      </c>
      <c r="N57" s="299"/>
      <c r="O57" s="300"/>
      <c r="P57" s="521">
        <f t="shared" si="49"/>
        <v>0</v>
      </c>
      <c r="Q57" s="299"/>
      <c r="R57" s="300"/>
      <c r="S57" s="521">
        <f t="shared" si="50"/>
        <v>0</v>
      </c>
      <c r="T57" s="301"/>
      <c r="U57" s="300"/>
      <c r="V57" s="522">
        <f t="shared" si="51"/>
        <v>0</v>
      </c>
      <c r="W57" s="299"/>
      <c r="X57" s="300"/>
      <c r="Y57" s="521">
        <f t="shared" si="52"/>
        <v>0</v>
      </c>
      <c r="Z57" s="299"/>
      <c r="AA57" s="300"/>
      <c r="AB57" s="521">
        <f t="shared" si="53"/>
        <v>0</v>
      </c>
      <c r="AC57" s="299"/>
      <c r="AD57" s="300"/>
      <c r="AE57" s="521">
        <f t="shared" si="54"/>
        <v>0</v>
      </c>
      <c r="AF57" s="299"/>
      <c r="AG57" s="300"/>
      <c r="AH57" s="521">
        <f t="shared" si="55"/>
        <v>0</v>
      </c>
      <c r="AI57" s="522">
        <f t="shared" si="56"/>
        <v>0</v>
      </c>
      <c r="AJ57" s="523">
        <f t="shared" si="56"/>
        <v>0</v>
      </c>
      <c r="AK57" s="71">
        <f t="shared" si="56"/>
        <v>0</v>
      </c>
      <c r="AM57" s="64"/>
    </row>
    <row r="58" spans="1:39">
      <c r="A58" s="1112" t="str">
        <f>IF('+ Summary (1)'!A58:D58&lt;&gt;"",'+ Summary (1)'!A58:D58,"")</f>
        <v/>
      </c>
      <c r="B58" s="1112"/>
      <c r="C58" s="1112"/>
      <c r="D58" s="1112"/>
      <c r="E58" s="299"/>
      <c r="F58" s="300"/>
      <c r="G58" s="521">
        <f t="shared" si="46"/>
        <v>0</v>
      </c>
      <c r="H58" s="301"/>
      <c r="I58" s="300"/>
      <c r="J58" s="521">
        <f t="shared" si="47"/>
        <v>0</v>
      </c>
      <c r="K58" s="301"/>
      <c r="L58" s="300"/>
      <c r="M58" s="522">
        <f t="shared" si="48"/>
        <v>0</v>
      </c>
      <c r="N58" s="299"/>
      <c r="O58" s="300"/>
      <c r="P58" s="521">
        <f t="shared" si="49"/>
        <v>0</v>
      </c>
      <c r="Q58" s="299"/>
      <c r="R58" s="300"/>
      <c r="S58" s="521">
        <f t="shared" si="50"/>
        <v>0</v>
      </c>
      <c r="T58" s="301"/>
      <c r="U58" s="300"/>
      <c r="V58" s="522">
        <f t="shared" si="51"/>
        <v>0</v>
      </c>
      <c r="W58" s="299"/>
      <c r="X58" s="300"/>
      <c r="Y58" s="521">
        <f t="shared" si="52"/>
        <v>0</v>
      </c>
      <c r="Z58" s="299"/>
      <c r="AA58" s="300"/>
      <c r="AB58" s="521">
        <f t="shared" si="53"/>
        <v>0</v>
      </c>
      <c r="AC58" s="299"/>
      <c r="AD58" s="300"/>
      <c r="AE58" s="521">
        <f t="shared" si="54"/>
        <v>0</v>
      </c>
      <c r="AF58" s="299"/>
      <c r="AG58" s="300"/>
      <c r="AH58" s="521">
        <f t="shared" si="55"/>
        <v>0</v>
      </c>
      <c r="AI58" s="522">
        <f t="shared" si="56"/>
        <v>0</v>
      </c>
      <c r="AJ58" s="523">
        <f t="shared" si="56"/>
        <v>0</v>
      </c>
      <c r="AK58" s="71">
        <f t="shared" si="56"/>
        <v>0</v>
      </c>
    </row>
    <row r="59" spans="1:39">
      <c r="A59" s="1114" t="str">
        <f>IF('+ Summary (1)'!A59:D59&lt;&gt;"",'+ Summary (1)'!A59:D59,"")</f>
        <v/>
      </c>
      <c r="B59" s="1114"/>
      <c r="C59" s="1114"/>
      <c r="D59" s="1114"/>
      <c r="E59" s="299"/>
      <c r="F59" s="300"/>
      <c r="G59" s="521">
        <f t="shared" si="46"/>
        <v>0</v>
      </c>
      <c r="H59" s="301"/>
      <c r="I59" s="300"/>
      <c r="J59" s="521">
        <f t="shared" si="47"/>
        <v>0</v>
      </c>
      <c r="K59" s="301"/>
      <c r="L59" s="300"/>
      <c r="M59" s="522">
        <f t="shared" si="48"/>
        <v>0</v>
      </c>
      <c r="N59" s="299"/>
      <c r="O59" s="300"/>
      <c r="P59" s="521">
        <f t="shared" si="49"/>
        <v>0</v>
      </c>
      <c r="Q59" s="299"/>
      <c r="R59" s="300"/>
      <c r="S59" s="521">
        <f t="shared" si="50"/>
        <v>0</v>
      </c>
      <c r="T59" s="301"/>
      <c r="U59" s="300"/>
      <c r="V59" s="522">
        <f t="shared" si="51"/>
        <v>0</v>
      </c>
      <c r="W59" s="299"/>
      <c r="X59" s="300"/>
      <c r="Y59" s="521">
        <f t="shared" si="52"/>
        <v>0</v>
      </c>
      <c r="Z59" s="299"/>
      <c r="AA59" s="300"/>
      <c r="AB59" s="521">
        <f t="shared" si="53"/>
        <v>0</v>
      </c>
      <c r="AC59" s="299"/>
      <c r="AD59" s="300"/>
      <c r="AE59" s="521">
        <f t="shared" si="54"/>
        <v>0</v>
      </c>
      <c r="AF59" s="299"/>
      <c r="AG59" s="300"/>
      <c r="AH59" s="521">
        <f t="shared" si="55"/>
        <v>0</v>
      </c>
      <c r="AI59" s="522">
        <f t="shared" si="56"/>
        <v>0</v>
      </c>
      <c r="AJ59" s="523">
        <f t="shared" si="56"/>
        <v>0</v>
      </c>
      <c r="AK59" s="71">
        <f t="shared" si="56"/>
        <v>0</v>
      </c>
    </row>
    <row r="60" spans="1:39" ht="18" customHeight="1">
      <c r="A60" s="1114" t="s">
        <v>316</v>
      </c>
      <c r="B60" s="1114"/>
      <c r="C60" s="1114"/>
      <c r="D60" s="1114"/>
      <c r="E60" s="353">
        <f t="shared" ref="E60:AH60" si="57">ROUND(SUM(E55:E59),0)</f>
        <v>0</v>
      </c>
      <c r="F60" s="354">
        <f t="shared" si="57"/>
        <v>0</v>
      </c>
      <c r="G60" s="355">
        <f t="shared" si="57"/>
        <v>0</v>
      </c>
      <c r="H60" s="356">
        <f t="shared" si="57"/>
        <v>0</v>
      </c>
      <c r="I60" s="354">
        <f t="shared" si="57"/>
        <v>0</v>
      </c>
      <c r="J60" s="355">
        <f t="shared" si="57"/>
        <v>0</v>
      </c>
      <c r="K60" s="356">
        <f t="shared" si="57"/>
        <v>0</v>
      </c>
      <c r="L60" s="354">
        <f t="shared" si="57"/>
        <v>0</v>
      </c>
      <c r="M60" s="328">
        <f t="shared" si="57"/>
        <v>0</v>
      </c>
      <c r="N60" s="353">
        <f t="shared" si="57"/>
        <v>0</v>
      </c>
      <c r="O60" s="354">
        <f t="shared" si="57"/>
        <v>0</v>
      </c>
      <c r="P60" s="355">
        <f t="shared" si="57"/>
        <v>0</v>
      </c>
      <c r="Q60" s="353">
        <f t="shared" si="57"/>
        <v>0</v>
      </c>
      <c r="R60" s="354">
        <f t="shared" si="57"/>
        <v>0</v>
      </c>
      <c r="S60" s="355">
        <f t="shared" si="57"/>
        <v>0</v>
      </c>
      <c r="T60" s="356">
        <f t="shared" si="57"/>
        <v>0</v>
      </c>
      <c r="U60" s="354">
        <f t="shared" si="57"/>
        <v>0</v>
      </c>
      <c r="V60" s="328">
        <f t="shared" si="57"/>
        <v>0</v>
      </c>
      <c r="W60" s="353">
        <f t="shared" si="57"/>
        <v>0</v>
      </c>
      <c r="X60" s="354">
        <f t="shared" si="57"/>
        <v>0</v>
      </c>
      <c r="Y60" s="355">
        <f t="shared" si="57"/>
        <v>0</v>
      </c>
      <c r="Z60" s="353">
        <f t="shared" si="57"/>
        <v>0</v>
      </c>
      <c r="AA60" s="354">
        <f t="shared" si="57"/>
        <v>0</v>
      </c>
      <c r="AB60" s="355">
        <f t="shared" si="57"/>
        <v>0</v>
      </c>
      <c r="AC60" s="353">
        <f t="shared" si="57"/>
        <v>0</v>
      </c>
      <c r="AD60" s="354">
        <f t="shared" si="57"/>
        <v>0</v>
      </c>
      <c r="AE60" s="355">
        <f t="shared" si="57"/>
        <v>0</v>
      </c>
      <c r="AF60" s="353">
        <f t="shared" si="57"/>
        <v>0</v>
      </c>
      <c r="AG60" s="354">
        <f t="shared" si="57"/>
        <v>0</v>
      </c>
      <c r="AH60" s="355">
        <f t="shared" si="57"/>
        <v>0</v>
      </c>
      <c r="AI60" s="328">
        <f t="shared" si="56"/>
        <v>0</v>
      </c>
      <c r="AJ60" s="329">
        <f t="shared" si="56"/>
        <v>0</v>
      </c>
      <c r="AK60" s="70">
        <f t="shared" si="56"/>
        <v>0</v>
      </c>
    </row>
    <row r="61" spans="1:39" ht="18" customHeight="1">
      <c r="A61" s="1114"/>
      <c r="B61" s="1114"/>
      <c r="C61" s="1114"/>
      <c r="D61" s="1114"/>
      <c r="E61" s="822"/>
      <c r="F61" s="819"/>
      <c r="G61" s="818"/>
      <c r="H61" s="818"/>
      <c r="I61" s="819"/>
      <c r="J61" s="818"/>
      <c r="K61" s="818"/>
      <c r="L61" s="819"/>
      <c r="M61" s="818"/>
      <c r="N61" s="818"/>
      <c r="O61" s="819"/>
      <c r="P61" s="818"/>
      <c r="Q61" s="818"/>
      <c r="R61" s="819"/>
      <c r="S61" s="818"/>
      <c r="T61" s="818"/>
      <c r="U61" s="819"/>
      <c r="V61" s="818"/>
      <c r="W61" s="818"/>
      <c r="X61" s="819"/>
      <c r="Y61" s="818"/>
      <c r="Z61" s="818"/>
      <c r="AA61" s="819"/>
      <c r="AB61" s="818"/>
      <c r="AC61" s="818"/>
      <c r="AD61" s="819"/>
      <c r="AE61" s="818"/>
      <c r="AF61" s="818"/>
      <c r="AG61" s="819"/>
      <c r="AH61" s="818"/>
      <c r="AI61" s="818"/>
      <c r="AJ61" s="819"/>
      <c r="AK61" s="833"/>
    </row>
    <row r="62" spans="1:39" s="55" customFormat="1" ht="18" customHeight="1">
      <c r="A62" s="1114" t="s">
        <v>317</v>
      </c>
      <c r="B62" s="1114"/>
      <c r="C62" s="1114"/>
      <c r="D62" s="1114"/>
      <c r="E62" s="815">
        <f>E53+E60</f>
        <v>0</v>
      </c>
      <c r="F62" s="449">
        <f t="shared" ref="F62:AH62" si="58">F53+F60</f>
        <v>0</v>
      </c>
      <c r="G62" s="816">
        <f t="shared" si="58"/>
        <v>0</v>
      </c>
      <c r="H62" s="449">
        <f t="shared" si="58"/>
        <v>0</v>
      </c>
      <c r="I62" s="449">
        <f t="shared" si="58"/>
        <v>0</v>
      </c>
      <c r="J62" s="816">
        <f t="shared" si="58"/>
        <v>0</v>
      </c>
      <c r="K62" s="449">
        <f t="shared" si="58"/>
        <v>0</v>
      </c>
      <c r="L62" s="449">
        <f t="shared" si="58"/>
        <v>0</v>
      </c>
      <c r="M62" s="448">
        <f t="shared" si="58"/>
        <v>0</v>
      </c>
      <c r="N62" s="815">
        <f t="shared" si="58"/>
        <v>0</v>
      </c>
      <c r="O62" s="449">
        <f t="shared" si="58"/>
        <v>0</v>
      </c>
      <c r="P62" s="816">
        <f t="shared" si="58"/>
        <v>0</v>
      </c>
      <c r="Q62" s="815">
        <f t="shared" si="58"/>
        <v>0</v>
      </c>
      <c r="R62" s="449">
        <f t="shared" si="58"/>
        <v>0</v>
      </c>
      <c r="S62" s="816">
        <f t="shared" si="58"/>
        <v>0</v>
      </c>
      <c r="T62" s="449">
        <f t="shared" si="58"/>
        <v>0</v>
      </c>
      <c r="U62" s="449">
        <f t="shared" si="58"/>
        <v>0</v>
      </c>
      <c r="V62" s="448">
        <f t="shared" si="58"/>
        <v>0</v>
      </c>
      <c r="W62" s="815">
        <f t="shared" si="58"/>
        <v>0</v>
      </c>
      <c r="X62" s="449">
        <f t="shared" si="58"/>
        <v>0</v>
      </c>
      <c r="Y62" s="816">
        <f t="shared" si="58"/>
        <v>0</v>
      </c>
      <c r="Z62" s="815">
        <f t="shared" si="58"/>
        <v>0</v>
      </c>
      <c r="AA62" s="449">
        <f t="shared" si="58"/>
        <v>0</v>
      </c>
      <c r="AB62" s="816">
        <f t="shared" si="58"/>
        <v>0</v>
      </c>
      <c r="AC62" s="815">
        <f t="shared" si="58"/>
        <v>0</v>
      </c>
      <c r="AD62" s="449">
        <f t="shared" si="58"/>
        <v>0</v>
      </c>
      <c r="AE62" s="816">
        <f t="shared" si="58"/>
        <v>0</v>
      </c>
      <c r="AF62" s="815">
        <f t="shared" si="58"/>
        <v>0</v>
      </c>
      <c r="AG62" s="449">
        <f t="shared" si="58"/>
        <v>0</v>
      </c>
      <c r="AH62" s="816">
        <f t="shared" si="58"/>
        <v>0</v>
      </c>
      <c r="AI62" s="448">
        <f t="shared" si="56"/>
        <v>0</v>
      </c>
      <c r="AJ62" s="324">
        <f t="shared" si="56"/>
        <v>0</v>
      </c>
      <c r="AK62" s="528">
        <f>SUM(G62,J62,M62,P62,S62,V62,Y62,AB62,AE62,AH62)</f>
        <v>0</v>
      </c>
    </row>
    <row r="63" spans="1:39">
      <c r="A63" s="993" t="s">
        <v>318</v>
      </c>
      <c r="B63" s="993"/>
      <c r="C63" s="993"/>
      <c r="D63" s="993"/>
      <c r="E63" s="444">
        <f>IF(AND(E62-E31&gt;-2,E62-E31&lt;2),0,E62-E31)</f>
        <v>0</v>
      </c>
      <c r="F63" s="447"/>
      <c r="G63" s="446">
        <f>IF(AND(G62-G31&gt;-2,G62-G31&lt;2),0,G62-G31)</f>
        <v>0</v>
      </c>
      <c r="H63" s="587">
        <f>IF(AND(H62-H31&gt;-2,H62-H31&lt;2),0,H62-H31)</f>
        <v>0</v>
      </c>
      <c r="I63" s="585"/>
      <c r="J63" s="586">
        <f>IF(AND(J62-J31&gt;-2,J62-J31&lt;2),0,J62-J31)</f>
        <v>0</v>
      </c>
      <c r="K63" s="587">
        <f>IF(AND(K62-K31&gt;-2,K62-K31&lt;2),0,K62-K31)</f>
        <v>0</v>
      </c>
      <c r="L63" s="585"/>
      <c r="M63" s="588">
        <f>IF(AND(M62-M31&gt;-2,M62-M31&lt;2),0,M62-M31)</f>
        <v>0</v>
      </c>
      <c r="N63" s="584">
        <f>IF(AND(N62-N31&gt;-2,N62-N31&lt;2),0,N62-N31)</f>
        <v>0</v>
      </c>
      <c r="O63" s="585"/>
      <c r="P63" s="586">
        <f>IF(AND(P62-P31&gt;-2,P62-P31&lt;2),0,P62-P31)</f>
        <v>0</v>
      </c>
      <c r="Q63" s="584">
        <f>IF(AND(Q62-Q31&gt;-2,Q62-Q31&lt;2),0,Q62-Q31)</f>
        <v>0</v>
      </c>
      <c r="R63" s="585"/>
      <c r="S63" s="586">
        <f>IF(AND(S62-S31&gt;-2,S62-S31&lt;2),0,S62-S31)</f>
        <v>0</v>
      </c>
      <c r="T63" s="587">
        <f>IF(AND(T62-T31&gt;-2,T62-T31&lt;2),0,T62-T31)</f>
        <v>0</v>
      </c>
      <c r="U63" s="585"/>
      <c r="V63" s="588">
        <f>IF(AND(V62-V31&gt;-2,V62-V31&lt;2),0,V62-V31)</f>
        <v>0</v>
      </c>
      <c r="W63" s="584">
        <f>IF(AND(W62-W31&gt;-2,W62-W31&lt;2),0,W62-W31)</f>
        <v>0</v>
      </c>
      <c r="X63" s="585"/>
      <c r="Y63" s="586">
        <f>IF(AND(Y62-Y31&gt;-2,Y62-Y31&lt;2),0,Y62-Y31)</f>
        <v>0</v>
      </c>
      <c r="Z63" s="584">
        <f>IF(AND(Z62-Z31&gt;-2,Z62-Z31&lt;2),0,Z62-Z31)</f>
        <v>0</v>
      </c>
      <c r="AA63" s="585"/>
      <c r="AB63" s="586">
        <f>IF(AND(AB62-AB31&gt;-2,AB62-AB31&lt;2),0,AB62-AB31)</f>
        <v>0</v>
      </c>
      <c r="AC63" s="584">
        <f>IF(AND(AC62-AC31&gt;-2,AC62-AC31&lt;2),0,AC62-AC31)</f>
        <v>0</v>
      </c>
      <c r="AD63" s="585"/>
      <c r="AE63" s="586">
        <f>IF(AND(AE62-AE31&gt;-2,AE62-AE31&lt;2),0,AE62-AE31)</f>
        <v>0</v>
      </c>
      <c r="AF63" s="584">
        <f>IF(AND(AF62-AF31&gt;-2,AF62-AF31&lt;2),0,AF62-AF31)</f>
        <v>0</v>
      </c>
      <c r="AG63" s="585"/>
      <c r="AH63" s="586">
        <f>IF(AND(AH62-AH31&gt;-2,AH62-AH31&lt;2),0,AH62-AH31)</f>
        <v>0</v>
      </c>
      <c r="AI63" s="589">
        <f>IF(AND(AI62-AI31&gt;-4,AI62-AI31&lt;4),0,AI62-AI31)</f>
        <v>0</v>
      </c>
      <c r="AJ63" s="490"/>
      <c r="AK63" s="590">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5" t="s">
        <v>320</v>
      </c>
      <c r="B67" s="1116" t="str">
        <f>IF('+ Summary (1)'!B67:E67&lt;&gt;"",'+ Summary (1)'!B67:E67,"")</f>
        <v/>
      </c>
      <c r="C67" s="1116"/>
      <c r="D67" s="1116"/>
      <c r="E67" s="82"/>
    </row>
    <row r="68" spans="1:35">
      <c r="A68" s="845" t="s">
        <v>321</v>
      </c>
      <c r="B68" s="1116" t="str">
        <f>IF('+ Summary (1)'!B68:E68&lt;&gt;"",'+ Summary (1)'!B68:E68,"")</f>
        <v/>
      </c>
      <c r="C68" s="1116"/>
      <c r="D68" s="1116"/>
      <c r="E68" s="82"/>
    </row>
    <row r="69" spans="1:35" ht="17.25" customHeight="1">
      <c r="A69" s="845" t="s">
        <v>322</v>
      </c>
      <c r="B69" s="1116" t="str">
        <f>IF('+ Summary (1)'!B69:E69&lt;&gt;"",'+ Summary (1)'!B69:E69,"")</f>
        <v/>
      </c>
      <c r="C69" s="1116"/>
      <c r="D69" s="1116"/>
      <c r="E69" s="82"/>
      <c r="AH69" s="79"/>
    </row>
    <row r="70" spans="1:35" ht="17.25" customHeight="1">
      <c r="A70" s="845" t="s">
        <v>323</v>
      </c>
      <c r="B70" s="1116" t="str">
        <f>IF('+ Summary (1)'!B70:E70&lt;&gt;"",'+ Summary (1)'!B70:E70,"")</f>
        <v/>
      </c>
      <c r="C70" s="1116"/>
      <c r="D70" s="1116"/>
      <c r="E70" s="82"/>
      <c r="AH70" s="79"/>
    </row>
    <row r="71" spans="1:35" ht="15.75" customHeight="1">
      <c r="A71" s="1114"/>
      <c r="B71" s="1114"/>
      <c r="C71" s="1114"/>
      <c r="D71" s="847"/>
      <c r="E71" s="228"/>
    </row>
    <row r="72" spans="1:35">
      <c r="A72" s="1108" t="s">
        <v>324</v>
      </c>
      <c r="B72" s="1109"/>
      <c r="C72" s="1110">
        <f>'+ Summary (1)'!C72:D72</f>
        <v>45000</v>
      </c>
      <c r="D72" s="1111"/>
    </row>
    <row r="87" spans="1:37">
      <c r="A87" s="75" t="s">
        <v>269</v>
      </c>
      <c r="B87" s="75"/>
      <c r="C87" s="75"/>
      <c r="D87" s="75"/>
      <c r="E87" s="75">
        <v>1</v>
      </c>
      <c r="F87" s="75">
        <v>1</v>
      </c>
      <c r="G87" s="75">
        <v>1</v>
      </c>
      <c r="H87" s="75">
        <f>E87+1</f>
        <v>2</v>
      </c>
      <c r="I87" s="75">
        <f t="shared" ref="I87:AH87" si="59">F87+1</f>
        <v>2</v>
      </c>
      <c r="J87" s="75">
        <f t="shared" si="59"/>
        <v>2</v>
      </c>
      <c r="K87" s="75">
        <f t="shared" si="59"/>
        <v>3</v>
      </c>
      <c r="L87" s="75">
        <f t="shared" si="59"/>
        <v>3</v>
      </c>
      <c r="M87" s="75">
        <f t="shared" si="59"/>
        <v>3</v>
      </c>
      <c r="N87" s="75">
        <f t="shared" si="59"/>
        <v>4</v>
      </c>
      <c r="O87" s="75">
        <f t="shared" si="59"/>
        <v>4</v>
      </c>
      <c r="P87" s="75">
        <f t="shared" si="59"/>
        <v>4</v>
      </c>
      <c r="Q87" s="75">
        <f t="shared" si="59"/>
        <v>5</v>
      </c>
      <c r="R87" s="75">
        <f t="shared" si="59"/>
        <v>5</v>
      </c>
      <c r="S87" s="75">
        <f t="shared" si="59"/>
        <v>5</v>
      </c>
      <c r="T87" s="75">
        <f t="shared" si="59"/>
        <v>6</v>
      </c>
      <c r="U87" s="75">
        <f t="shared" si="59"/>
        <v>6</v>
      </c>
      <c r="V87" s="75">
        <f t="shared" si="59"/>
        <v>6</v>
      </c>
      <c r="W87" s="75">
        <f t="shared" si="59"/>
        <v>7</v>
      </c>
      <c r="X87" s="75">
        <f t="shared" si="59"/>
        <v>7</v>
      </c>
      <c r="Y87" s="75">
        <f t="shared" si="59"/>
        <v>7</v>
      </c>
      <c r="Z87" s="75">
        <f t="shared" si="59"/>
        <v>8</v>
      </c>
      <c r="AA87" s="75">
        <f t="shared" si="59"/>
        <v>8</v>
      </c>
      <c r="AB87" s="75">
        <f t="shared" si="59"/>
        <v>8</v>
      </c>
      <c r="AC87" s="75">
        <f t="shared" si="59"/>
        <v>9</v>
      </c>
      <c r="AD87" s="75">
        <f t="shared" si="59"/>
        <v>9</v>
      </c>
      <c r="AE87" s="75">
        <f t="shared" si="59"/>
        <v>9</v>
      </c>
      <c r="AF87" s="75">
        <f t="shared" si="59"/>
        <v>10</v>
      </c>
      <c r="AG87" s="75">
        <f t="shared" si="59"/>
        <v>10</v>
      </c>
      <c r="AH87" s="75">
        <f t="shared" si="59"/>
        <v>10</v>
      </c>
      <c r="AI87" s="75">
        <f>$D$5</f>
        <v>1</v>
      </c>
      <c r="AJ87" s="75">
        <f>$D$6</f>
        <v>1</v>
      </c>
      <c r="AK87" s="75">
        <f>$D$6</f>
        <v>1</v>
      </c>
    </row>
    <row r="88" spans="1:37">
      <c r="A88" s="75" t="s">
        <v>270</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271</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60">DATE(YEAR(AJ88)+$D$5,MONTH(AJ88),DAY(AJ88))-1</f>
        <v>45688</v>
      </c>
      <c r="AK89" s="76">
        <f t="shared" si="60"/>
        <v>45688</v>
      </c>
    </row>
    <row r="90" spans="1:37">
      <c r="A90" s="75" t="s">
        <v>259</v>
      </c>
      <c r="B90" s="75"/>
      <c r="C90" s="75"/>
      <c r="D90" s="75"/>
      <c r="E90" s="76">
        <f>$B$3</f>
        <v>0</v>
      </c>
      <c r="F90" s="76">
        <f t="shared" ref="F90:AK90" si="61">$B$3</f>
        <v>0</v>
      </c>
      <c r="G90" s="76">
        <f t="shared" si="61"/>
        <v>0</v>
      </c>
      <c r="H90" s="76">
        <f t="shared" si="61"/>
        <v>0</v>
      </c>
      <c r="I90" s="76">
        <f t="shared" si="61"/>
        <v>0</v>
      </c>
      <c r="J90" s="76">
        <f t="shared" si="61"/>
        <v>0</v>
      </c>
      <c r="K90" s="76">
        <f t="shared" si="61"/>
        <v>0</v>
      </c>
      <c r="L90" s="76">
        <f t="shared" si="61"/>
        <v>0</v>
      </c>
      <c r="M90" s="76">
        <f t="shared" si="61"/>
        <v>0</v>
      </c>
      <c r="N90" s="76">
        <f t="shared" si="61"/>
        <v>0</v>
      </c>
      <c r="O90" s="76">
        <f t="shared" si="61"/>
        <v>0</v>
      </c>
      <c r="P90" s="76">
        <f t="shared" si="61"/>
        <v>0</v>
      </c>
      <c r="Q90" s="76">
        <f t="shared" si="61"/>
        <v>0</v>
      </c>
      <c r="R90" s="76">
        <f t="shared" si="61"/>
        <v>0</v>
      </c>
      <c r="S90" s="76">
        <f t="shared" si="61"/>
        <v>0</v>
      </c>
      <c r="T90" s="76">
        <f t="shared" si="61"/>
        <v>0</v>
      </c>
      <c r="U90" s="76">
        <f t="shared" si="61"/>
        <v>0</v>
      </c>
      <c r="V90" s="76">
        <f t="shared" si="61"/>
        <v>0</v>
      </c>
      <c r="W90" s="76">
        <f t="shared" si="61"/>
        <v>0</v>
      </c>
      <c r="X90" s="76">
        <f t="shared" si="61"/>
        <v>0</v>
      </c>
      <c r="Y90" s="76">
        <f t="shared" si="61"/>
        <v>0</v>
      </c>
      <c r="Z90" s="76">
        <f t="shared" si="61"/>
        <v>0</v>
      </c>
      <c r="AA90" s="76">
        <f t="shared" si="61"/>
        <v>0</v>
      </c>
      <c r="AB90" s="76">
        <f t="shared" si="61"/>
        <v>0</v>
      </c>
      <c r="AC90" s="76">
        <f t="shared" si="61"/>
        <v>0</v>
      </c>
      <c r="AD90" s="76">
        <f t="shared" si="61"/>
        <v>0</v>
      </c>
      <c r="AE90" s="76">
        <f t="shared" si="61"/>
        <v>0</v>
      </c>
      <c r="AF90" s="76">
        <f t="shared" si="61"/>
        <v>0</v>
      </c>
      <c r="AG90" s="76">
        <f t="shared" si="61"/>
        <v>0</v>
      </c>
      <c r="AH90" s="76">
        <f t="shared" si="61"/>
        <v>0</v>
      </c>
      <c r="AI90" s="76">
        <f t="shared" si="61"/>
        <v>0</v>
      </c>
      <c r="AJ90" s="76">
        <f t="shared" si="61"/>
        <v>0</v>
      </c>
      <c r="AK90" s="76">
        <f t="shared" si="61"/>
        <v>0</v>
      </c>
    </row>
    <row r="91" spans="1:37">
      <c r="A91" s="77" t="s">
        <v>272</v>
      </c>
      <c r="B91" s="77"/>
      <c r="C91" s="77"/>
      <c r="D91" s="77"/>
      <c r="E91" s="77">
        <f>IF((AND(E87&gt;$D$5,E87&lt;=$D$6)),E87-$D$5,0)</f>
        <v>0</v>
      </c>
      <c r="F91" s="77">
        <f t="shared" ref="F91:AH91" si="62">IF((AND(F87&gt;$D$5,F87&lt;=$D$6)),F87-$D$5,0)</f>
        <v>0</v>
      </c>
      <c r="G91" s="77">
        <f t="shared" si="62"/>
        <v>0</v>
      </c>
      <c r="H91" s="77">
        <f t="shared" si="62"/>
        <v>0</v>
      </c>
      <c r="I91" s="77">
        <f t="shared" si="62"/>
        <v>0</v>
      </c>
      <c r="J91" s="77">
        <f t="shared" si="62"/>
        <v>0</v>
      </c>
      <c r="K91" s="77">
        <f t="shared" si="62"/>
        <v>0</v>
      </c>
      <c r="L91" s="77">
        <f t="shared" si="62"/>
        <v>0</v>
      </c>
      <c r="M91" s="77">
        <f t="shared" si="62"/>
        <v>0</v>
      </c>
      <c r="N91" s="77">
        <f t="shared" si="62"/>
        <v>0</v>
      </c>
      <c r="O91" s="77">
        <f t="shared" si="62"/>
        <v>0</v>
      </c>
      <c r="P91" s="77">
        <f t="shared" si="62"/>
        <v>0</v>
      </c>
      <c r="Q91" s="77">
        <f t="shared" si="62"/>
        <v>0</v>
      </c>
      <c r="R91" s="77">
        <f t="shared" si="62"/>
        <v>0</v>
      </c>
      <c r="S91" s="77">
        <f t="shared" si="62"/>
        <v>0</v>
      </c>
      <c r="T91" s="77">
        <f t="shared" si="62"/>
        <v>0</v>
      </c>
      <c r="U91" s="77">
        <f t="shared" si="62"/>
        <v>0</v>
      </c>
      <c r="V91" s="77">
        <f t="shared" si="62"/>
        <v>0</v>
      </c>
      <c r="W91" s="77">
        <f t="shared" si="62"/>
        <v>0</v>
      </c>
      <c r="X91" s="77">
        <f t="shared" si="62"/>
        <v>0</v>
      </c>
      <c r="Y91" s="77">
        <f t="shared" si="62"/>
        <v>0</v>
      </c>
      <c r="Z91" s="77">
        <f t="shared" si="62"/>
        <v>0</v>
      </c>
      <c r="AA91" s="77">
        <f t="shared" si="62"/>
        <v>0</v>
      </c>
      <c r="AB91" s="77">
        <f t="shared" si="62"/>
        <v>0</v>
      </c>
      <c r="AC91" s="77">
        <f t="shared" si="62"/>
        <v>0</v>
      </c>
      <c r="AD91" s="77">
        <f t="shared" si="62"/>
        <v>0</v>
      </c>
      <c r="AE91" s="77">
        <f t="shared" si="62"/>
        <v>0</v>
      </c>
      <c r="AF91" s="77">
        <f t="shared" si="62"/>
        <v>0</v>
      </c>
      <c r="AG91" s="77">
        <f t="shared" si="62"/>
        <v>0</v>
      </c>
      <c r="AH91" s="77">
        <f t="shared" si="62"/>
        <v>0</v>
      </c>
    </row>
    <row r="92" spans="1:37">
      <c r="AI92" s="56" t="str">
        <f>TEXT($B$5,"m/d/yyyy")</f>
        <v>2/1/2024</v>
      </c>
      <c r="AJ92" s="56" t="str">
        <f>TEXT($B$6,"m/d/yyyy")</f>
        <v>2/1/2024</v>
      </c>
      <c r="AK92" s="56" t="str">
        <f>TEXT($B$6,"m/d/yyyy")</f>
        <v>2/1/2024</v>
      </c>
    </row>
    <row r="93" spans="1:37">
      <c r="AI93" s="56" t="str">
        <f>TEXT($C$5,"m/d/yyyy")</f>
        <v>1/31/2025</v>
      </c>
      <c r="AJ93" s="56" t="str">
        <f t="shared" ref="AJ93:AK93" si="63">TEXT($C$5,"m/d/yyyy")</f>
        <v>1/31/2025</v>
      </c>
      <c r="AK93" s="56" t="str">
        <f t="shared" si="63"/>
        <v>1/31/2025</v>
      </c>
    </row>
  </sheetData>
  <sheetProtection formatCells="0" formatColumns="0" formatRows="0" insertHyperlinks="0" sort="0" autoFilter="0" pivotTables="0"/>
  <mergeCells count="80">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E18:G18"/>
    <mergeCell ref="H18:J18"/>
    <mergeCell ref="K18:M18"/>
    <mergeCell ref="N18:P18"/>
    <mergeCell ref="Q18:S18"/>
    <mergeCell ref="A53:D53"/>
    <mergeCell ref="A54:D54"/>
    <mergeCell ref="A55:D55"/>
    <mergeCell ref="A56:D56"/>
    <mergeCell ref="A57:D57"/>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45:D45"/>
    <mergeCell ref="A46:D46"/>
    <mergeCell ref="A38:D38"/>
    <mergeCell ref="A39:D39"/>
    <mergeCell ref="A40:D40"/>
    <mergeCell ref="A41:D41"/>
    <mergeCell ref="A42:D42"/>
  </mergeCells>
  <conditionalFormatting sqref="B7:B9 B11:B12">
    <cfRule type="containsBlanks" dxfId="182" priority="49">
      <formula>LEN(TRIM(B7))=0</formula>
    </cfRule>
  </conditionalFormatting>
  <conditionalFormatting sqref="B16">
    <cfRule type="containsBlanks" dxfId="181" priority="36">
      <formula>LEN(TRIM(B16))=0</formula>
    </cfRule>
  </conditionalFormatting>
  <conditionalFormatting sqref="B15:C15">
    <cfRule type="cellIs" dxfId="180" priority="26" operator="lessThan">
      <formula>0</formula>
    </cfRule>
  </conditionalFormatting>
  <conditionalFormatting sqref="B10:D10">
    <cfRule type="cellIs" dxfId="179" priority="6" operator="equal">
      <formula>"New Agreement"</formula>
    </cfRule>
    <cfRule type="cellIs" dxfId="178" priority="7" stopIfTrue="1" operator="equal">
      <formula>"Amendment"</formula>
    </cfRule>
    <cfRule type="cellIs" dxfId="177" priority="8" operator="equal">
      <formula>"Modification"</formula>
    </cfRule>
    <cfRule type="cellIs" dxfId="176" priority="9" operator="equal">
      <formula>"Revision"</formula>
    </cfRule>
    <cfRule type="containsBlanks" dxfId="175" priority="10">
      <formula>LEN(TRIM(B10))=0</formula>
    </cfRule>
  </conditionalFormatting>
  <conditionalFormatting sqref="E26 G26:H26 J26:K26 M26:N26 P26:Q26 S26:T26 V26:W26 Y26:Z26 AB26:AC26 AE26:AF26 AH26">
    <cfRule type="containsBlanks" dxfId="174" priority="33">
      <formula>LEN(TRIM(E26))=0</formula>
    </cfRule>
  </conditionalFormatting>
  <conditionalFormatting sqref="E30 G30:H30 J30:K30 M30:N30 P30:Q30 S30:T30 V30:W30 Y30:Z30 AB30:AC30 AE30:AF30 AH30">
    <cfRule type="containsBlanks" dxfId="173" priority="29">
      <formula>LEN(TRIM(E30))=0</formula>
    </cfRule>
  </conditionalFormatting>
  <conditionalFormatting sqref="E18:AH22">
    <cfRule type="expression" dxfId="172" priority="2">
      <formula>E$87&gt;$D$6</formula>
    </cfRule>
  </conditionalFormatting>
  <conditionalFormatting sqref="E20:AH53">
    <cfRule type="expression" dxfId="171" priority="1">
      <formula>E$90&gt;E$89</formula>
    </cfRule>
  </conditionalFormatting>
  <conditionalFormatting sqref="E23:AH63">
    <cfRule type="expression" dxfId="170" priority="296">
      <formula>E$87&gt;$D$6</formula>
    </cfRule>
  </conditionalFormatting>
  <conditionalFormatting sqref="E30:AH30">
    <cfRule type="expression" dxfId="169" priority="28">
      <formula>COUNTIF($A$34:$D$53,"*HUD*")=0</formula>
    </cfRule>
  </conditionalFormatting>
  <conditionalFormatting sqref="E63:AK63">
    <cfRule type="cellIs" dxfId="168" priority="51" operator="notBetween">
      <formula>-2</formula>
      <formula>2</formula>
    </cfRule>
  </conditionalFormatting>
  <conditionalFormatting sqref="F21 I21 L21 O21 F23:F25 I23:I25 L23:L25 O23:O25 R23:R25 U23:U25 X23:X25 AA23:AA25 AD23:AD25 AG23:AG25 AJ23:AJ25 AJ28:AJ61">
    <cfRule type="cellIs" dxfId="167" priority="59" operator="notEqual">
      <formula>0</formula>
    </cfRule>
  </conditionalFormatting>
  <conditionalFormatting sqref="F28:F62 I28:I62 L28:L62 O28:O62 R28:R62 U28:U62 X28:X62 AA28:AA62 AD28:AD62 AG28:AG62">
    <cfRule type="cellIs" dxfId="166" priority="30" operator="notEqual">
      <formula>0</formula>
    </cfRule>
  </conditionalFormatting>
  <conditionalFormatting sqref="H54:AH63 E63:AH63 E54:G62">
    <cfRule type="expression" dxfId="165" priority="239">
      <formula>E$90&gt;E$89</formula>
    </cfRule>
  </conditionalFormatting>
  <conditionalFormatting sqref="Q32:Q33">
    <cfRule type="cellIs" dxfId="164" priority="4" operator="notEqual">
      <formula>0</formula>
    </cfRule>
  </conditionalFormatting>
  <conditionalFormatting sqref="Q54:Q55">
    <cfRule type="cellIs" dxfId="163" priority="5" operator="notEqual">
      <formula>0</formula>
    </cfRule>
  </conditionalFormatting>
  <conditionalFormatting sqref="AJ62:AJ63 F63 I63 L63 O63 R63 U63 X63 AA63 AD63 AG63">
    <cfRule type="cellIs" dxfId="162" priority="5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H565"/>
  <sheetViews>
    <sheetView showGridLines="0" showZeros="0" zoomScale="85" zoomScaleNormal="85" workbookViewId="0">
      <pane xSplit="1" ySplit="13" topLeftCell="BG55"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7.7109375" style="317" customWidth="1"/>
    <col min="2" max="2" width="44.4257812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(8)'!A1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331</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31" t="s">
        <v>259</v>
      </c>
      <c r="B3" s="708">
        <f>'Summary (8)'!B3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(8)'!A7</f>
        <v>Provider Name</v>
      </c>
      <c r="B4" s="709">
        <f>'Summary (8)'!B7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(8)'!A8</f>
        <v>Program</v>
      </c>
      <c r="B5" s="709" t="str">
        <f>'Summary (8)'!B8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(8)'!A9</f>
        <v>F$P Contract ID#</v>
      </c>
      <c r="B6" s="624">
        <f>'Summary (8)'!B9</f>
        <v>0</v>
      </c>
      <c r="BN6" s="1233"/>
      <c r="BO6" s="1233"/>
      <c r="BP6" s="1233"/>
    </row>
    <row r="7" spans="1:112" s="97" customFormat="1">
      <c r="A7" s="294" t="s">
        <v>325</v>
      </c>
      <c r="B7" s="715">
        <f>'Summary (8)'!B12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85" t="str">
        <f>'Summary (8)'!H17</f>
        <v xml:space="preserve"> </v>
      </c>
      <c r="D8" s="1285"/>
      <c r="E8" s="1285"/>
      <c r="F8" s="1285"/>
      <c r="G8" s="1285"/>
      <c r="H8" s="1285"/>
      <c r="I8" s="1285"/>
      <c r="J8" s="1285" t="str">
        <f>'Summary (8)'!K17</f>
        <v xml:space="preserve"> </v>
      </c>
      <c r="K8" s="1285"/>
      <c r="L8" s="1285"/>
      <c r="M8" s="1285"/>
      <c r="N8" s="1285"/>
      <c r="O8" s="1285"/>
      <c r="P8" s="1285"/>
      <c r="Q8" s="1285" t="str">
        <f>'Summary (8)'!N17</f>
        <v xml:space="preserve"> </v>
      </c>
      <c r="R8" s="1285"/>
      <c r="S8" s="1285"/>
      <c r="T8" s="1285"/>
      <c r="U8" s="1285"/>
      <c r="V8" s="1285"/>
      <c r="W8" s="1285"/>
      <c r="X8" s="1285" t="str">
        <f>'Summary (8)'!Q17</f>
        <v xml:space="preserve"> </v>
      </c>
      <c r="Y8" s="1285"/>
      <c r="Z8" s="1285"/>
      <c r="AA8" s="1285"/>
      <c r="AB8" s="1285"/>
      <c r="AC8" s="1285"/>
      <c r="AD8" s="1285"/>
      <c r="AE8" s="1285" t="str">
        <f>'Summary (8)'!T17</f>
        <v xml:space="preserve"> </v>
      </c>
      <c r="AF8" s="1285"/>
      <c r="AG8" s="1285"/>
      <c r="AH8" s="1285"/>
      <c r="AI8" s="1285"/>
      <c r="AJ8" s="1285"/>
      <c r="AK8" s="1285"/>
      <c r="AL8" s="1285" t="str">
        <f>'Summary (8)'!W17</f>
        <v xml:space="preserve"> </v>
      </c>
      <c r="AM8" s="1285"/>
      <c r="AN8" s="1285"/>
      <c r="AO8" s="1285"/>
      <c r="AP8" s="1285"/>
      <c r="AQ8" s="1285"/>
      <c r="AR8" s="1285"/>
      <c r="AS8" s="1285" t="str">
        <f>'Summary (8)'!Z17</f>
        <v xml:space="preserve"> </v>
      </c>
      <c r="AT8" s="1285"/>
      <c r="AU8" s="1285"/>
      <c r="AV8" s="1285"/>
      <c r="AW8" s="1285"/>
      <c r="AX8" s="1285"/>
      <c r="AY8" s="1285"/>
      <c r="AZ8" s="1285" t="str">
        <f>'Summary (8)'!AC17</f>
        <v xml:space="preserve"> </v>
      </c>
      <c r="BA8" s="1285"/>
      <c r="BB8" s="1285"/>
      <c r="BC8" s="1285"/>
      <c r="BD8" s="1285"/>
      <c r="BE8" s="1285"/>
      <c r="BF8" s="1285"/>
      <c r="BG8" s="1285" t="str">
        <f>'Summary (8)'!AF17</f>
        <v xml:space="preserve"> </v>
      </c>
      <c r="BH8" s="1285"/>
      <c r="BI8" s="1285"/>
      <c r="BJ8" s="1285"/>
      <c r="BK8" s="1285"/>
      <c r="BL8" s="1285"/>
      <c r="BM8" s="1285"/>
      <c r="BN8" s="1285">
        <f>'Summary (8)'!AM17</f>
        <v>0</v>
      </c>
      <c r="BO8" s="1285"/>
      <c r="BP8" s="1285"/>
      <c r="BQ8" s="1285"/>
      <c r="BR8" s="1285"/>
      <c r="BS8" s="1285"/>
      <c r="BT8" s="1285"/>
    </row>
    <row r="9" spans="1:112" ht="18" customHeight="1">
      <c r="A9" s="1179"/>
      <c r="B9" s="1180"/>
      <c r="C9" s="1240" t="s">
        <v>275</v>
      </c>
      <c r="D9" s="1241"/>
      <c r="E9" s="1241"/>
      <c r="F9" s="1241"/>
      <c r="G9" s="1241"/>
      <c r="H9" s="1241"/>
      <c r="I9" s="1242"/>
      <c r="J9" s="1309" t="s">
        <v>276</v>
      </c>
      <c r="K9" s="1310"/>
      <c r="L9" s="1310"/>
      <c r="M9" s="1310"/>
      <c r="N9" s="1310"/>
      <c r="O9" s="1310"/>
      <c r="P9" s="1311"/>
      <c r="Q9" s="1237" t="s">
        <v>277</v>
      </c>
      <c r="R9" s="1238"/>
      <c r="S9" s="1238"/>
      <c r="T9" s="1238"/>
      <c r="U9" s="1238"/>
      <c r="V9" s="1238"/>
      <c r="W9" s="1239"/>
      <c r="X9" s="1252" t="s">
        <v>278</v>
      </c>
      <c r="Y9" s="1253"/>
      <c r="Z9" s="1253"/>
      <c r="AA9" s="1253"/>
      <c r="AB9" s="1253"/>
      <c r="AC9" s="1253"/>
      <c r="AD9" s="1254"/>
      <c r="AE9" s="1267" t="s">
        <v>279</v>
      </c>
      <c r="AF9" s="1268"/>
      <c r="AG9" s="1268"/>
      <c r="AH9" s="1268"/>
      <c r="AI9" s="1268"/>
      <c r="AJ9" s="1268"/>
      <c r="AK9" s="1269"/>
      <c r="AL9" s="1255" t="s">
        <v>280</v>
      </c>
      <c r="AM9" s="1256"/>
      <c r="AN9" s="1256"/>
      <c r="AO9" s="1256"/>
      <c r="AP9" s="1256"/>
      <c r="AQ9" s="1256"/>
      <c r="AR9" s="1257"/>
      <c r="AS9" s="1279" t="s">
        <v>281</v>
      </c>
      <c r="AT9" s="1280"/>
      <c r="AU9" s="1280"/>
      <c r="AV9" s="1280"/>
      <c r="AW9" s="1280"/>
      <c r="AX9" s="1280"/>
      <c r="AY9" s="1281"/>
      <c r="AZ9" s="1206" t="s">
        <v>282</v>
      </c>
      <c r="BA9" s="1207"/>
      <c r="BB9" s="1207"/>
      <c r="BC9" s="1207"/>
      <c r="BD9" s="1207"/>
      <c r="BE9" s="1207"/>
      <c r="BF9" s="1208"/>
      <c r="BG9" s="1209" t="s">
        <v>283</v>
      </c>
      <c r="BH9" s="1210"/>
      <c r="BI9" s="1210"/>
      <c r="BJ9" s="1210"/>
      <c r="BK9" s="1210"/>
      <c r="BL9" s="1210"/>
      <c r="BM9" s="1211"/>
      <c r="BN9" s="1295" t="s">
        <v>284</v>
      </c>
      <c r="BO9" s="1296"/>
      <c r="BP9" s="1296"/>
      <c r="BQ9" s="1296"/>
      <c r="BR9" s="1296"/>
      <c r="BS9" s="1296"/>
      <c r="BT9" s="1296"/>
      <c r="BU9" s="1185" t="s">
        <v>302</v>
      </c>
      <c r="BV9" s="1186"/>
      <c r="BW9" s="1187"/>
    </row>
    <row r="10" spans="1:112" s="365" customFormat="1" ht="31.5" customHeight="1">
      <c r="A10" s="1181"/>
      <c r="B10" s="1182"/>
      <c r="C10" s="1303" t="s">
        <v>333</v>
      </c>
      <c r="D10" s="1304"/>
      <c r="E10" s="1297" t="s">
        <v>334</v>
      </c>
      <c r="F10" s="1298"/>
      <c r="G10" s="129" t="str">
        <f>'Summary (8)'!E19</f>
        <v>2/1/2024 - 1/31/2025</v>
      </c>
      <c r="H10" s="386" t="str">
        <f>'Summary (8)'!F19</f>
        <v>2/1/2024 - 1/31/2025</v>
      </c>
      <c r="I10" s="169" t="str">
        <f>'Summary (8)'!G19</f>
        <v>2/1/2024 - 1/31/2025</v>
      </c>
      <c r="J10" s="1312" t="s">
        <v>333</v>
      </c>
      <c r="K10" s="1313"/>
      <c r="L10" s="1318" t="s">
        <v>334</v>
      </c>
      <c r="M10" s="1313"/>
      <c r="N10" s="130" t="str">
        <f>'Summary (8)'!H19</f>
        <v>N/A</v>
      </c>
      <c r="O10" s="387" t="str">
        <f>'Summary (8)'!I19</f>
        <v>N/A</v>
      </c>
      <c r="P10" s="176" t="str">
        <f>'Summary (8)'!J19</f>
        <v>N/A</v>
      </c>
      <c r="Q10" s="1243" t="s">
        <v>333</v>
      </c>
      <c r="R10" s="1244"/>
      <c r="S10" s="1249" t="s">
        <v>334</v>
      </c>
      <c r="T10" s="1244"/>
      <c r="U10" s="131" t="str">
        <f>'Summary (8)'!K19</f>
        <v>N/A</v>
      </c>
      <c r="V10" s="388" t="str">
        <f>'Summary (8)'!L19</f>
        <v>N/A</v>
      </c>
      <c r="W10" s="179" t="str">
        <f>'Summary (8)'!M19</f>
        <v>N/A</v>
      </c>
      <c r="X10" s="1321" t="s">
        <v>333</v>
      </c>
      <c r="Y10" s="1222"/>
      <c r="Z10" s="1221" t="s">
        <v>334</v>
      </c>
      <c r="AA10" s="1222"/>
      <c r="AB10" s="132" t="str">
        <f>'Summary (8)'!N19</f>
        <v>N/A</v>
      </c>
      <c r="AC10" s="389" t="str">
        <f>'Summary (8)'!O19</f>
        <v>N/A</v>
      </c>
      <c r="AD10" s="182" t="str">
        <f>'Summary (8)'!P19</f>
        <v>N/A</v>
      </c>
      <c r="AE10" s="1270" t="s">
        <v>333</v>
      </c>
      <c r="AF10" s="1271"/>
      <c r="AG10" s="1276" t="s">
        <v>334</v>
      </c>
      <c r="AH10" s="1271"/>
      <c r="AI10" s="839" t="str">
        <f>'Summary (8)'!Q19</f>
        <v>N/A</v>
      </c>
      <c r="AJ10" s="390" t="str">
        <f>'Summary (8)'!R19</f>
        <v>N/A</v>
      </c>
      <c r="AK10" s="185" t="str">
        <f>'Summary (8)'!S19</f>
        <v>N/A</v>
      </c>
      <c r="AL10" s="1258" t="s">
        <v>333</v>
      </c>
      <c r="AM10" s="1259"/>
      <c r="AN10" s="1264" t="s">
        <v>334</v>
      </c>
      <c r="AO10" s="1259"/>
      <c r="AP10" s="838" t="str">
        <f>'Summary (8)'!T19</f>
        <v>N/A</v>
      </c>
      <c r="AQ10" s="391" t="str">
        <f>'Summary (8)'!U19</f>
        <v>N/A</v>
      </c>
      <c r="AR10" s="188" t="str">
        <f>'Summary (8)'!V19</f>
        <v>N/A</v>
      </c>
      <c r="AS10" s="1286" t="s">
        <v>333</v>
      </c>
      <c r="AT10" s="1287"/>
      <c r="AU10" s="1292" t="s">
        <v>334</v>
      </c>
      <c r="AV10" s="1287"/>
      <c r="AW10" s="836" t="str">
        <f>'Summary (8)'!W19</f>
        <v>N/A</v>
      </c>
      <c r="AX10" s="392" t="str">
        <f>'Summary (8)'!X19</f>
        <v>N/A</v>
      </c>
      <c r="AY10" s="191" t="str">
        <f>'Summary (8)'!Y19</f>
        <v>N/A</v>
      </c>
      <c r="AZ10" s="1197" t="s">
        <v>333</v>
      </c>
      <c r="BA10" s="1198"/>
      <c r="BB10" s="1203" t="s">
        <v>334</v>
      </c>
      <c r="BC10" s="1198"/>
      <c r="BD10" s="840" t="str">
        <f>'Summary (8)'!Z19</f>
        <v>N/A</v>
      </c>
      <c r="BE10" s="393" t="str">
        <f>'Summary (8)'!AA19</f>
        <v>N/A</v>
      </c>
      <c r="BF10" s="194" t="str">
        <f>'Summary (8)'!AB19</f>
        <v>N/A</v>
      </c>
      <c r="BG10" s="1212" t="s">
        <v>333</v>
      </c>
      <c r="BH10" s="1213"/>
      <c r="BI10" s="1218" t="s">
        <v>334</v>
      </c>
      <c r="BJ10" s="1213"/>
      <c r="BK10" s="841" t="str">
        <f>'Summary (8)'!AC19</f>
        <v>N/A</v>
      </c>
      <c r="BL10" s="394" t="str">
        <f>'Summary (8)'!AD19</f>
        <v>N/A</v>
      </c>
      <c r="BM10" s="197" t="str">
        <f>'Summary (8)'!AE19</f>
        <v>N/A</v>
      </c>
      <c r="BN10" s="1188" t="s">
        <v>333</v>
      </c>
      <c r="BO10" s="1189"/>
      <c r="BP10" s="1194" t="s">
        <v>334</v>
      </c>
      <c r="BQ10" s="1189"/>
      <c r="BR10" s="141" t="str">
        <f>'Summary (8)'!AF19</f>
        <v>N/A</v>
      </c>
      <c r="BS10" s="395" t="str">
        <f>'Summary (8)'!AG19</f>
        <v>N/A</v>
      </c>
      <c r="BT10" s="904" t="str">
        <f>'Summary (8)'!AH19</f>
        <v>N/A</v>
      </c>
      <c r="BU10" s="880" t="str">
        <f>'Summary (8)'!AI19</f>
        <v>2/1/2024 - 1/31/2025</v>
      </c>
      <c r="BV10" s="907" t="str">
        <f>'Summary (8)'!AJ19</f>
        <v>2/1/2024 - 1/31/2025</v>
      </c>
      <c r="BW10" s="908" t="str">
        <f>'Summary (8)'!AK19</f>
        <v>2/1/2024 - 1/31/2025</v>
      </c>
    </row>
    <row r="11" spans="1:112" s="365" customFormat="1">
      <c r="A11" s="1181"/>
      <c r="B11" s="1182"/>
      <c r="C11" s="1305"/>
      <c r="D11" s="1306"/>
      <c r="E11" s="1299"/>
      <c r="F11" s="1300"/>
      <c r="G11" s="129" t="str">
        <f>'Summary (8)'!E20</f>
        <v>12 Months</v>
      </c>
      <c r="H11" s="386" t="str">
        <f>'Summary (8)'!F20</f>
        <v>12 Months</v>
      </c>
      <c r="I11" s="169" t="str">
        <f>'Summary (8)'!G20</f>
        <v>12 Months</v>
      </c>
      <c r="J11" s="1314"/>
      <c r="K11" s="1315"/>
      <c r="L11" s="1319"/>
      <c r="M11" s="1315"/>
      <c r="N11" s="130" t="str">
        <f>'Summary (8)'!H20</f>
        <v>12 Months</v>
      </c>
      <c r="O11" s="387" t="str">
        <f>'Summary (8)'!I20</f>
        <v>12 Months</v>
      </c>
      <c r="P11" s="176" t="str">
        <f>'Summary (8)'!J20</f>
        <v>12 Months</v>
      </c>
      <c r="Q11" s="1245"/>
      <c r="R11" s="1246"/>
      <c r="S11" s="1250"/>
      <c r="T11" s="1246"/>
      <c r="U11" s="131" t="str">
        <f>'Summary (8)'!K20</f>
        <v>12 Months</v>
      </c>
      <c r="V11" s="388" t="str">
        <f>'Summary (8)'!L20</f>
        <v>12 Months</v>
      </c>
      <c r="W11" s="179" t="str">
        <f>'Summary (8)'!M20</f>
        <v>12 Months</v>
      </c>
      <c r="X11" s="1322"/>
      <c r="Y11" s="1224"/>
      <c r="Z11" s="1223"/>
      <c r="AA11" s="1224"/>
      <c r="AB11" s="132" t="str">
        <f>'Summary (8)'!N20</f>
        <v>12 Months</v>
      </c>
      <c r="AC11" s="389" t="str">
        <f>'Summary (8)'!O20</f>
        <v>12 Months</v>
      </c>
      <c r="AD11" s="182" t="str">
        <f>'Summary (8)'!P20</f>
        <v>12 Months</v>
      </c>
      <c r="AE11" s="1272"/>
      <c r="AF11" s="1273"/>
      <c r="AG11" s="1277"/>
      <c r="AH11" s="1273"/>
      <c r="AI11" s="839" t="str">
        <f>'Summary (8)'!Q20</f>
        <v>12 Months</v>
      </c>
      <c r="AJ11" s="390" t="str">
        <f>'Summary (8)'!R20</f>
        <v>12 Months</v>
      </c>
      <c r="AK11" s="185" t="str">
        <f>'Summary (8)'!S20</f>
        <v>12 Months</v>
      </c>
      <c r="AL11" s="1260"/>
      <c r="AM11" s="1261"/>
      <c r="AN11" s="1265"/>
      <c r="AO11" s="1261"/>
      <c r="AP11" s="838" t="str">
        <f>'Summary (8)'!T20</f>
        <v>12 Months</v>
      </c>
      <c r="AQ11" s="391" t="str">
        <f>'Summary (8)'!U20</f>
        <v>12 Months</v>
      </c>
      <c r="AR11" s="188" t="str">
        <f>'Summary (8)'!V20</f>
        <v>12 Months</v>
      </c>
      <c r="AS11" s="1288"/>
      <c r="AT11" s="1289"/>
      <c r="AU11" s="1293"/>
      <c r="AV11" s="1289"/>
      <c r="AW11" s="836" t="str">
        <f>'Summary (8)'!W20</f>
        <v>12 Months</v>
      </c>
      <c r="AX11" s="392" t="str">
        <f>'Summary (8)'!X20</f>
        <v>12 Months</v>
      </c>
      <c r="AY11" s="191" t="str">
        <f>'Summary (8)'!Y20</f>
        <v>12 Months</v>
      </c>
      <c r="AZ11" s="1199"/>
      <c r="BA11" s="1200"/>
      <c r="BB11" s="1204"/>
      <c r="BC11" s="1200"/>
      <c r="BD11" s="840" t="str">
        <f>'Summary (8)'!Z20</f>
        <v>12 Months</v>
      </c>
      <c r="BE11" s="393" t="str">
        <f>'Summary (8)'!AA20</f>
        <v>12 Months</v>
      </c>
      <c r="BF11" s="194" t="str">
        <f>'Summary (8)'!AB20</f>
        <v>12 Months</v>
      </c>
      <c r="BG11" s="1214"/>
      <c r="BH11" s="1215"/>
      <c r="BI11" s="1219"/>
      <c r="BJ11" s="1215"/>
      <c r="BK11" s="841" t="str">
        <f>'Summary (8)'!AC20</f>
        <v>12 Months</v>
      </c>
      <c r="BL11" s="394" t="str">
        <f>'Summary (8)'!AD20</f>
        <v>12 Months</v>
      </c>
      <c r="BM11" s="197" t="str">
        <f>'Summary (8)'!AE20</f>
        <v>12 Months</v>
      </c>
      <c r="BN11" s="1190"/>
      <c r="BO11" s="1191"/>
      <c r="BP11" s="1195"/>
      <c r="BQ11" s="1191"/>
      <c r="BR11" s="141" t="str">
        <f>'Summary (8)'!AF20</f>
        <v>12 Months</v>
      </c>
      <c r="BS11" s="395" t="str">
        <f>'Summary (8)'!AG20</f>
        <v>12 Months</v>
      </c>
      <c r="BT11" s="904" t="str">
        <f>'Summary (8)'!AH20</f>
        <v>12 Months</v>
      </c>
      <c r="BU11" s="1227" t="str">
        <f>IF('+ Summary (1)'!$B$10="New Agreement","","Current")</f>
        <v/>
      </c>
      <c r="BV11" s="1229" t="str">
        <f>'Summary (8)'!AJ20</f>
        <v xml:space="preserve"> </v>
      </c>
      <c r="BW11" s="1231" t="str">
        <f>'Summary (6)'!AK20</f>
        <v>New</v>
      </c>
    </row>
    <row r="12" spans="1:112" s="366" customFormat="1" ht="15.75" customHeight="1">
      <c r="A12" s="1181"/>
      <c r="B12" s="1182"/>
      <c r="C12" s="1307"/>
      <c r="D12" s="1308"/>
      <c r="E12" s="1301"/>
      <c r="F12" s="1302"/>
      <c r="G12" s="133" t="str">
        <f>IF('+ Summary (1)'!$B$10="New Agreement","","Current")</f>
        <v/>
      </c>
      <c r="H12" s="386" t="str">
        <f>'Summary (8)'!F21</f>
        <v xml:space="preserve"> </v>
      </c>
      <c r="I12" s="170" t="str">
        <f>'Summary (8)'!G21</f>
        <v>New</v>
      </c>
      <c r="J12" s="1316"/>
      <c r="K12" s="1317"/>
      <c r="L12" s="1320"/>
      <c r="M12" s="1317"/>
      <c r="N12" s="134" t="str">
        <f>IF('+ Summary (1)'!$B$10="New Agreement","","Current")</f>
        <v/>
      </c>
      <c r="O12" s="387" t="str">
        <f>'Summary (8)'!I21</f>
        <v xml:space="preserve"> </v>
      </c>
      <c r="P12" s="177" t="str">
        <f>'Summary (8)'!J21</f>
        <v>New</v>
      </c>
      <c r="Q12" s="1247"/>
      <c r="R12" s="1248"/>
      <c r="S12" s="1251"/>
      <c r="T12" s="1248"/>
      <c r="U12" s="135" t="str">
        <f>IF('+ Summary (1)'!$B$10="New Agreement","","Current")</f>
        <v/>
      </c>
      <c r="V12" s="388" t="str">
        <f>'Summary (8)'!L21</f>
        <v xml:space="preserve"> </v>
      </c>
      <c r="W12" s="180" t="str">
        <f>'Summary (8)'!M21</f>
        <v>New</v>
      </c>
      <c r="X12" s="1323"/>
      <c r="Y12" s="1226"/>
      <c r="Z12" s="1225"/>
      <c r="AA12" s="1226"/>
      <c r="AB12" s="136" t="str">
        <f>IF('+ Summary (1)'!$B$10="New Agreement","","Current")</f>
        <v/>
      </c>
      <c r="AC12" s="396" t="str">
        <f>'Summary (8)'!O21</f>
        <v xml:space="preserve"> </v>
      </c>
      <c r="AD12" s="183" t="str">
        <f>'Summary (8)'!P21</f>
        <v>New</v>
      </c>
      <c r="AE12" s="1274"/>
      <c r="AF12" s="1275"/>
      <c r="AG12" s="1278"/>
      <c r="AH12" s="1275"/>
      <c r="AI12" s="137" t="str">
        <f>IF('+ Summary (1)'!$B$10="New Agreement","","Current")</f>
        <v/>
      </c>
      <c r="AJ12" s="397" t="str">
        <f>'Summary (8)'!R21</f>
        <v xml:space="preserve"> </v>
      </c>
      <c r="AK12" s="186" t="str">
        <f>'Summary (8)'!S21</f>
        <v>New</v>
      </c>
      <c r="AL12" s="1262"/>
      <c r="AM12" s="1263"/>
      <c r="AN12" s="1266"/>
      <c r="AO12" s="1263"/>
      <c r="AP12" s="142" t="str">
        <f>IF('+ Summary (1)'!$B$10="New Agreement","","Current")</f>
        <v/>
      </c>
      <c r="AQ12" s="398" t="str">
        <f>'Summary (8)'!U21</f>
        <v xml:space="preserve"> </v>
      </c>
      <c r="AR12" s="189" t="str">
        <f>'Summary (8)'!V21</f>
        <v>New</v>
      </c>
      <c r="AS12" s="1290"/>
      <c r="AT12" s="1291"/>
      <c r="AU12" s="1294"/>
      <c r="AV12" s="1291"/>
      <c r="AW12" s="143" t="str">
        <f>IF('+ Summary (1)'!$B$10="New Agreement","","Current")</f>
        <v/>
      </c>
      <c r="AX12" s="399" t="str">
        <f>'Summary (8)'!X21</f>
        <v xml:space="preserve"> </v>
      </c>
      <c r="AY12" s="192" t="str">
        <f>'Summary (8)'!Y21</f>
        <v>New</v>
      </c>
      <c r="AZ12" s="1201"/>
      <c r="BA12" s="1202"/>
      <c r="BB12" s="1205"/>
      <c r="BC12" s="1202"/>
      <c r="BD12" s="144" t="str">
        <f>IF('+ Summary (1)'!$B$10="New Agreement","","Current")</f>
        <v/>
      </c>
      <c r="BE12" s="400" t="str">
        <f>'Summary (8)'!AA21</f>
        <v xml:space="preserve"> </v>
      </c>
      <c r="BF12" s="195" t="str">
        <f>'Summary (8)'!AB21</f>
        <v>New</v>
      </c>
      <c r="BG12" s="1216"/>
      <c r="BH12" s="1217"/>
      <c r="BI12" s="1220"/>
      <c r="BJ12" s="1217"/>
      <c r="BK12" s="145" t="str">
        <f>IF('+ Summary (1)'!$B$10="New Agreement","","Current")</f>
        <v/>
      </c>
      <c r="BL12" s="401" t="str">
        <f>'Summary (8)'!AD21</f>
        <v xml:space="preserve"> </v>
      </c>
      <c r="BM12" s="198" t="str">
        <f>'Summary (8)'!AE21</f>
        <v>New</v>
      </c>
      <c r="BN12" s="1192"/>
      <c r="BO12" s="1193"/>
      <c r="BP12" s="1196"/>
      <c r="BQ12" s="1193"/>
      <c r="BR12" s="146" t="str">
        <f>IF('+ Summary (1)'!$B$10="New Agreement","","Current")</f>
        <v/>
      </c>
      <c r="BS12" s="402" t="str">
        <f>'Summary (8)'!AG21</f>
        <v xml:space="preserve"> </v>
      </c>
      <c r="BT12" s="905" t="str">
        <f>'Summary (8)'!AH21</f>
        <v>New</v>
      </c>
      <c r="BU12" s="1228"/>
      <c r="BV12" s="1230"/>
      <c r="BW12" s="1232"/>
    </row>
    <row r="13" spans="1:112" s="366" customFormat="1" ht="63">
      <c r="A13" s="1183" t="s">
        <v>332</v>
      </c>
      <c r="B13" s="1184"/>
      <c r="C13" s="171" t="s">
        <v>335</v>
      </c>
      <c r="D13" s="139" t="s">
        <v>336</v>
      </c>
      <c r="E13" s="139" t="s">
        <v>337</v>
      </c>
      <c r="F13" s="139" t="s">
        <v>338</v>
      </c>
      <c r="G13" s="129" t="s">
        <v>339</v>
      </c>
      <c r="H13" s="386" t="s">
        <v>340</v>
      </c>
      <c r="I13" s="169" t="s">
        <v>339</v>
      </c>
      <c r="J13" s="178" t="s">
        <v>335</v>
      </c>
      <c r="K13" s="130" t="s">
        <v>336</v>
      </c>
      <c r="L13" s="130" t="s">
        <v>337</v>
      </c>
      <c r="M13" s="130" t="s">
        <v>338</v>
      </c>
      <c r="N13" s="130" t="str">
        <f>G13</f>
        <v>Budgeted Salary</v>
      </c>
      <c r="O13" s="387" t="str">
        <f>H13</f>
        <v>Change</v>
      </c>
      <c r="P13" s="176" t="str">
        <f>I13</f>
        <v>Budgeted Salary</v>
      </c>
      <c r="Q13" s="181" t="s">
        <v>335</v>
      </c>
      <c r="R13" s="131" t="s">
        <v>336</v>
      </c>
      <c r="S13" s="131" t="s">
        <v>337</v>
      </c>
      <c r="T13" s="131" t="s">
        <v>338</v>
      </c>
      <c r="U13" s="131" t="str">
        <f>N13</f>
        <v>Budgeted Salary</v>
      </c>
      <c r="V13" s="388" t="str">
        <f>O13</f>
        <v>Change</v>
      </c>
      <c r="W13" s="179" t="str">
        <f>P13</f>
        <v>Budgeted Salary</v>
      </c>
      <c r="X13" s="184" t="s">
        <v>335</v>
      </c>
      <c r="Y13" s="140" t="s">
        <v>336</v>
      </c>
      <c r="Z13" s="140" t="s">
        <v>337</v>
      </c>
      <c r="AA13" s="140" t="s">
        <v>338</v>
      </c>
      <c r="AB13" s="136" t="str">
        <f>U13</f>
        <v>Budgeted Salary</v>
      </c>
      <c r="AC13" s="396" t="str">
        <f>V13</f>
        <v>Change</v>
      </c>
      <c r="AD13" s="183" t="str">
        <f>W13</f>
        <v>Budgeted Salary</v>
      </c>
      <c r="AE13" s="187" t="s">
        <v>335</v>
      </c>
      <c r="AF13" s="138" t="s">
        <v>336</v>
      </c>
      <c r="AG13" s="138" t="s">
        <v>337</v>
      </c>
      <c r="AH13" s="138" t="s">
        <v>338</v>
      </c>
      <c r="AI13" s="137" t="str">
        <f>AB13</f>
        <v>Budgeted Salary</v>
      </c>
      <c r="AJ13" s="397" t="str">
        <f>AC13</f>
        <v>Change</v>
      </c>
      <c r="AK13" s="186" t="str">
        <f>AD13</f>
        <v>Budgeted Salary</v>
      </c>
      <c r="AL13" s="190" t="s">
        <v>335</v>
      </c>
      <c r="AM13" s="147" t="s">
        <v>336</v>
      </c>
      <c r="AN13" s="147" t="s">
        <v>337</v>
      </c>
      <c r="AO13" s="147" t="s">
        <v>338</v>
      </c>
      <c r="AP13" s="142" t="str">
        <f>AI13</f>
        <v>Budgeted Salary</v>
      </c>
      <c r="AQ13" s="398" t="str">
        <f>AJ13</f>
        <v>Change</v>
      </c>
      <c r="AR13" s="189" t="str">
        <f>AK13</f>
        <v>Budgeted Salary</v>
      </c>
      <c r="AS13" s="193" t="s">
        <v>335</v>
      </c>
      <c r="AT13" s="148" t="s">
        <v>336</v>
      </c>
      <c r="AU13" s="148" t="s">
        <v>337</v>
      </c>
      <c r="AV13" s="148" t="s">
        <v>338</v>
      </c>
      <c r="AW13" s="143" t="str">
        <f>AP13</f>
        <v>Budgeted Salary</v>
      </c>
      <c r="AX13" s="399" t="str">
        <f>AQ13</f>
        <v>Change</v>
      </c>
      <c r="AY13" s="192" t="str">
        <f>AR13</f>
        <v>Budgeted Salary</v>
      </c>
      <c r="AZ13" s="196" t="s">
        <v>335</v>
      </c>
      <c r="BA13" s="149" t="s">
        <v>336</v>
      </c>
      <c r="BB13" s="149" t="s">
        <v>337</v>
      </c>
      <c r="BC13" s="149" t="s">
        <v>338</v>
      </c>
      <c r="BD13" s="144" t="str">
        <f>AW13</f>
        <v>Budgeted Salary</v>
      </c>
      <c r="BE13" s="400" t="str">
        <f>AX13</f>
        <v>Change</v>
      </c>
      <c r="BF13" s="195" t="str">
        <f>AY13</f>
        <v>Budgeted Salary</v>
      </c>
      <c r="BG13" s="199" t="s">
        <v>335</v>
      </c>
      <c r="BH13" s="150" t="s">
        <v>336</v>
      </c>
      <c r="BI13" s="150" t="s">
        <v>337</v>
      </c>
      <c r="BJ13" s="150" t="s">
        <v>338</v>
      </c>
      <c r="BK13" s="145" t="str">
        <f>BD13</f>
        <v>Budgeted Salary</v>
      </c>
      <c r="BL13" s="401" t="str">
        <f>BE13</f>
        <v>Change</v>
      </c>
      <c r="BM13" s="198" t="str">
        <f>BF13</f>
        <v>Budgeted Salary</v>
      </c>
      <c r="BN13" s="200" t="s">
        <v>335</v>
      </c>
      <c r="BO13" s="151" t="s">
        <v>336</v>
      </c>
      <c r="BP13" s="151" t="s">
        <v>337</v>
      </c>
      <c r="BQ13" s="151" t="s">
        <v>338</v>
      </c>
      <c r="BR13" s="146" t="str">
        <f>BK13</f>
        <v>Budgeted Salary</v>
      </c>
      <c r="BS13" s="402" t="str">
        <f>BL13</f>
        <v>Change</v>
      </c>
      <c r="BT13" s="905" t="str">
        <f>BM13</f>
        <v>Budgeted Salary</v>
      </c>
      <c r="BU13" s="906" t="str">
        <f>U13</f>
        <v>Budgeted Salary</v>
      </c>
      <c r="BV13" s="909" t="s">
        <v>340</v>
      </c>
      <c r="BW13" s="910"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176"/>
      <c r="B14" s="1145"/>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11">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176"/>
      <c r="B15" s="1145"/>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11">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176"/>
      <c r="B16" s="1145"/>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11">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176"/>
      <c r="B17" s="1145"/>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 t="shared" si="9"/>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11">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176"/>
      <c r="B18" s="1145"/>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11">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176"/>
      <c r="B19" s="1145"/>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11">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176"/>
      <c r="B20" s="1145"/>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11">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176"/>
      <c r="B21" s="1145"/>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11">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176"/>
      <c r="B22" s="1145"/>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11">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176"/>
      <c r="B23" s="1145"/>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11">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176"/>
      <c r="B24" s="1145"/>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11">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176"/>
      <c r="B25" s="1145"/>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11">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176"/>
      <c r="B26" s="1145"/>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11">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176"/>
      <c r="B27" s="1145"/>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11">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176"/>
      <c r="B28" s="1145"/>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11">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176"/>
      <c r="B29" s="1145"/>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11">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176"/>
      <c r="B30" s="1145"/>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11">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176"/>
      <c r="B31" s="1145"/>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11">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176"/>
      <c r="B32" s="1145"/>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11">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176"/>
      <c r="B33" s="1145"/>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11">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176"/>
      <c r="B34" s="1145"/>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11">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176"/>
      <c r="B35" s="1145"/>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11">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176"/>
      <c r="B36" s="1145"/>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11">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176"/>
      <c r="B37" s="1145"/>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11">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176"/>
      <c r="B38" s="1145"/>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11">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176"/>
      <c r="B39" s="1145"/>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11">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176"/>
      <c r="B40" s="1145"/>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11">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176"/>
      <c r="B41" s="1145"/>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11">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176"/>
      <c r="B42" s="1145"/>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11">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176"/>
      <c r="B43" s="1145"/>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11">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176"/>
      <c r="B44" s="1145"/>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11">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176"/>
      <c r="B45" s="1145"/>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11">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176"/>
      <c r="B46" s="1145"/>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11">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176"/>
      <c r="B47" s="1145"/>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11">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176"/>
      <c r="B48" s="1145"/>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11">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176"/>
      <c r="B49" s="1145"/>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11">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176"/>
      <c r="B50" s="1145"/>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11">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176"/>
      <c r="B51" s="1145"/>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11">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176"/>
      <c r="B52" s="1145"/>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11">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176"/>
      <c r="B53" s="1145"/>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11">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176"/>
      <c r="B54" s="1145"/>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11">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176"/>
      <c r="B55" s="1145"/>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11">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176"/>
      <c r="B56" s="1145"/>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11">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176"/>
      <c r="B57" s="1145"/>
      <c r="C57" s="1282" t="s">
        <v>341</v>
      </c>
      <c r="D57" s="1283"/>
      <c r="E57" s="1283"/>
      <c r="F57" s="1284"/>
      <c r="G57" s="611">
        <f>ROUND(SUM(G14:G56),0)</f>
        <v>0</v>
      </c>
      <c r="H57" s="609">
        <f>ROUND(SUM(H14:H56),0)</f>
        <v>0</v>
      </c>
      <c r="I57" s="612">
        <f>ROUND(SUM(I14:I56),0)</f>
        <v>0</v>
      </c>
      <c r="J57" s="1282" t="s">
        <v>341</v>
      </c>
      <c r="K57" s="1283"/>
      <c r="L57" s="1283"/>
      <c r="M57" s="1284"/>
      <c r="N57" s="611">
        <f>ROUND(SUM(N14:N56),0)</f>
        <v>0</v>
      </c>
      <c r="O57" s="609">
        <f>ROUND(SUM(O14:O56),0)</f>
        <v>0</v>
      </c>
      <c r="P57" s="612">
        <f>ROUND(SUM(P14:P56),0)</f>
        <v>0</v>
      </c>
      <c r="Q57" s="1282" t="s">
        <v>341</v>
      </c>
      <c r="R57" s="1283"/>
      <c r="S57" s="1283"/>
      <c r="T57" s="1284"/>
      <c r="U57" s="611">
        <f>ROUND(SUM(U14:U56),0)</f>
        <v>0</v>
      </c>
      <c r="V57" s="609">
        <f>ROUND(SUM(V14:V56),0)</f>
        <v>0</v>
      </c>
      <c r="W57" s="612">
        <f>ROUND(SUM(W14:W56),0)</f>
        <v>0</v>
      </c>
      <c r="X57" s="1282" t="s">
        <v>341</v>
      </c>
      <c r="Y57" s="1283"/>
      <c r="Z57" s="1283"/>
      <c r="AA57" s="1284"/>
      <c r="AB57" s="611">
        <f>ROUND(SUM(AB14:AB56),0)</f>
        <v>0</v>
      </c>
      <c r="AC57" s="609">
        <f>ROUND(SUM(AC14:AC56),0)</f>
        <v>0</v>
      </c>
      <c r="AD57" s="612">
        <f>ROUND(SUM(AD14:AD56),0)</f>
        <v>0</v>
      </c>
      <c r="AE57" s="1282" t="s">
        <v>341</v>
      </c>
      <c r="AF57" s="1283"/>
      <c r="AG57" s="1283"/>
      <c r="AH57" s="1284"/>
      <c r="AI57" s="611">
        <f>ROUND(SUM(AI14:AI56),0)</f>
        <v>0</v>
      </c>
      <c r="AJ57" s="609">
        <f>ROUND(SUM(AJ14:AJ56),0)</f>
        <v>0</v>
      </c>
      <c r="AK57" s="612">
        <f>SUM(AK14:AK56)</f>
        <v>0</v>
      </c>
      <c r="AL57" s="1282" t="s">
        <v>341</v>
      </c>
      <c r="AM57" s="1283"/>
      <c r="AN57" s="1283"/>
      <c r="AO57" s="1284"/>
      <c r="AP57" s="611">
        <f>ROUND(SUM(AP14:AP56),0)</f>
        <v>0</v>
      </c>
      <c r="AQ57" s="609">
        <f>ROUND(SUM(AQ14:AQ56),0)</f>
        <v>0</v>
      </c>
      <c r="AR57" s="612">
        <f>ROUND(SUM(AR14:AR56),0)</f>
        <v>0</v>
      </c>
      <c r="AS57" s="1282" t="s">
        <v>341</v>
      </c>
      <c r="AT57" s="1283"/>
      <c r="AU57" s="1283"/>
      <c r="AV57" s="1284"/>
      <c r="AW57" s="611">
        <f>ROUND(SUM(AW14:AW56),0)</f>
        <v>0</v>
      </c>
      <c r="AX57" s="609">
        <f>ROUND(SUM(AX14:AX56),0)</f>
        <v>0</v>
      </c>
      <c r="AY57" s="612">
        <f>ROUND(SUM(AY14:AY56),0)</f>
        <v>0</v>
      </c>
      <c r="AZ57" s="1282" t="s">
        <v>341</v>
      </c>
      <c r="BA57" s="1283"/>
      <c r="BB57" s="1283"/>
      <c r="BC57" s="1284"/>
      <c r="BD57" s="611">
        <f>ROUND(SUM(BD14:BD56),0)</f>
        <v>0</v>
      </c>
      <c r="BE57" s="609">
        <f>ROUND(SUM(BE14:BE56),0)</f>
        <v>0</v>
      </c>
      <c r="BF57" s="612">
        <f>ROUND(SUM(BF14:BF56),0)</f>
        <v>0</v>
      </c>
      <c r="BG57" s="1282" t="s">
        <v>341</v>
      </c>
      <c r="BH57" s="1283"/>
      <c r="BI57" s="1283"/>
      <c r="BJ57" s="1284"/>
      <c r="BK57" s="611">
        <f>ROUND(SUM(BK14:BK56),0)</f>
        <v>0</v>
      </c>
      <c r="BL57" s="609">
        <f>ROUND(SUM(BL14:BL56),0)</f>
        <v>0</v>
      </c>
      <c r="BM57" s="612">
        <f>ROUND(SUM(BM14:BM56),0)</f>
        <v>0</v>
      </c>
      <c r="BN57" s="1282" t="s">
        <v>341</v>
      </c>
      <c r="BO57" s="1283"/>
      <c r="BP57" s="1283"/>
      <c r="BQ57" s="1284"/>
      <c r="BR57" s="611">
        <f>ROUND(SUM(BR14:BR56),0)</f>
        <v>0</v>
      </c>
      <c r="BS57" s="609">
        <f>ROUND(SUM(BS14:BS56),0)</f>
        <v>0</v>
      </c>
      <c r="BT57" s="912">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176"/>
      <c r="B58" s="1145"/>
      <c r="C58" s="1234" t="s">
        <v>342</v>
      </c>
      <c r="D58" s="1235"/>
      <c r="E58" s="1236"/>
      <c r="F58" s="616">
        <f>SUM(F14:F56)</f>
        <v>0</v>
      </c>
      <c r="G58" s="90"/>
      <c r="H58" s="403"/>
      <c r="I58" s="98"/>
      <c r="J58" s="1234" t="s">
        <v>342</v>
      </c>
      <c r="K58" s="1235"/>
      <c r="L58" s="1236"/>
      <c r="M58" s="616">
        <f>SUM(M14:M56)</f>
        <v>0</v>
      </c>
      <c r="N58" s="90"/>
      <c r="O58" s="403"/>
      <c r="P58" s="98"/>
      <c r="Q58" s="1234" t="s">
        <v>342</v>
      </c>
      <c r="R58" s="1235"/>
      <c r="S58" s="1236"/>
      <c r="T58" s="616">
        <f>SUM(T14:T56)</f>
        <v>0</v>
      </c>
      <c r="U58" s="90"/>
      <c r="V58" s="403"/>
      <c r="W58" s="98"/>
      <c r="X58" s="1234" t="s">
        <v>342</v>
      </c>
      <c r="Y58" s="1235"/>
      <c r="Z58" s="1236"/>
      <c r="AA58" s="616">
        <f>SUM(AA14:AA56)</f>
        <v>0</v>
      </c>
      <c r="AB58" s="90"/>
      <c r="AC58" s="403"/>
      <c r="AD58" s="98"/>
      <c r="AE58" s="1234" t="s">
        <v>342</v>
      </c>
      <c r="AF58" s="1235"/>
      <c r="AG58" s="1236"/>
      <c r="AH58" s="616">
        <f>SUM(AH14:AH56)</f>
        <v>0</v>
      </c>
      <c r="AI58" s="90"/>
      <c r="AJ58" s="403"/>
      <c r="AK58" s="98"/>
      <c r="AL58" s="1234" t="s">
        <v>342</v>
      </c>
      <c r="AM58" s="1235"/>
      <c r="AN58" s="1236"/>
      <c r="AO58" s="616">
        <f>SUM(AO14:AO56)</f>
        <v>0</v>
      </c>
      <c r="AP58" s="90"/>
      <c r="AQ58" s="403"/>
      <c r="AR58" s="98"/>
      <c r="AS58" s="1234" t="s">
        <v>342</v>
      </c>
      <c r="AT58" s="1235"/>
      <c r="AU58" s="1236"/>
      <c r="AV58" s="616">
        <f>SUM(AV14:AV56)</f>
        <v>0</v>
      </c>
      <c r="AW58" s="90"/>
      <c r="AX58" s="403"/>
      <c r="AY58" s="98"/>
      <c r="AZ58" s="1234" t="s">
        <v>342</v>
      </c>
      <c r="BA58" s="1235"/>
      <c r="BB58" s="1236"/>
      <c r="BC58" s="616">
        <f>SUM(BC14:BC56)</f>
        <v>0</v>
      </c>
      <c r="BD58" s="90"/>
      <c r="BE58" s="403"/>
      <c r="BF58" s="98"/>
      <c r="BG58" s="1234" t="s">
        <v>342</v>
      </c>
      <c r="BH58" s="1235"/>
      <c r="BI58" s="1236"/>
      <c r="BJ58" s="616">
        <f>SUM(BJ14:BJ56)</f>
        <v>0</v>
      </c>
      <c r="BK58" s="90"/>
      <c r="BL58" s="403"/>
      <c r="BM58" s="98"/>
      <c r="BN58" s="1234" t="s">
        <v>342</v>
      </c>
      <c r="BO58" s="1235"/>
      <c r="BP58" s="1236"/>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176"/>
      <c r="B59" s="1145"/>
      <c r="C59" s="374"/>
      <c r="D59" s="375"/>
      <c r="E59" s="375"/>
      <c r="F59" s="794" t="s">
        <v>343</v>
      </c>
      <c r="G59" s="377"/>
      <c r="H59" s="617">
        <f>I59-G59</f>
        <v>0</v>
      </c>
      <c r="I59" s="378"/>
      <c r="J59" s="374"/>
      <c r="K59" s="168"/>
      <c r="L59" s="375"/>
      <c r="M59" s="794" t="s">
        <v>343</v>
      </c>
      <c r="N59" s="527"/>
      <c r="O59" s="617">
        <f>P59-N59</f>
        <v>0</v>
      </c>
      <c r="P59" s="378"/>
      <c r="Q59" s="173"/>
      <c r="R59" s="375"/>
      <c r="S59" s="375"/>
      <c r="T59" s="797" t="s">
        <v>343</v>
      </c>
      <c r="U59" s="377"/>
      <c r="V59" s="617">
        <f>W59-U59</f>
        <v>0</v>
      </c>
      <c r="W59" s="378"/>
      <c r="X59" s="374"/>
      <c r="Y59" s="375"/>
      <c r="Z59" s="168"/>
      <c r="AA59" s="794" t="s">
        <v>343</v>
      </c>
      <c r="AB59" s="377"/>
      <c r="AC59" s="617">
        <f>AD59-AB59</f>
        <v>0</v>
      </c>
      <c r="AD59" s="378"/>
      <c r="AE59" s="374"/>
      <c r="AF59" s="168"/>
      <c r="AG59" s="375"/>
      <c r="AH59" s="794" t="s">
        <v>343</v>
      </c>
      <c r="AI59" s="527"/>
      <c r="AJ59" s="437">
        <f>AK59-AI59</f>
        <v>0</v>
      </c>
      <c r="AK59" s="378"/>
      <c r="AL59" s="173"/>
      <c r="AM59" s="375"/>
      <c r="AN59" s="375"/>
      <c r="AO59" s="794" t="s">
        <v>343</v>
      </c>
      <c r="AP59" s="377"/>
      <c r="AQ59" s="437">
        <f>AR59-AP59</f>
        <v>0</v>
      </c>
      <c r="AR59" s="378"/>
      <c r="AS59" s="374"/>
      <c r="AT59" s="375"/>
      <c r="AU59" s="375"/>
      <c r="AV59" s="794" t="s">
        <v>343</v>
      </c>
      <c r="AW59" s="377"/>
      <c r="AX59" s="437">
        <f>AY59-AW59</f>
        <v>0</v>
      </c>
      <c r="AY59" s="378"/>
      <c r="AZ59" s="374"/>
      <c r="BA59" s="375"/>
      <c r="BB59" s="375"/>
      <c r="BC59" s="376" t="s">
        <v>343</v>
      </c>
      <c r="BD59" s="377"/>
      <c r="BE59" s="437">
        <f>BF59-BD59</f>
        <v>0</v>
      </c>
      <c r="BF59" s="378"/>
      <c r="BG59" s="374"/>
      <c r="BH59" s="375"/>
      <c r="BI59" s="375"/>
      <c r="BJ59" s="794" t="s">
        <v>343</v>
      </c>
      <c r="BK59" s="377"/>
      <c r="BL59" s="437">
        <f>BM59-BK59</f>
        <v>0</v>
      </c>
      <c r="BM59" s="378"/>
      <c r="BN59" s="374"/>
      <c r="BO59" s="375"/>
      <c r="BP59" s="375"/>
      <c r="BQ59" s="794" t="s">
        <v>343</v>
      </c>
      <c r="BR59" s="377"/>
      <c r="BS59" s="437">
        <f>BT59-BR59</f>
        <v>0</v>
      </c>
      <c r="BT59" s="913"/>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176"/>
      <c r="B60" s="1145"/>
      <c r="C60" s="406"/>
      <c r="D60" s="87"/>
      <c r="E60" s="99"/>
      <c r="F60" s="795" t="s">
        <v>344</v>
      </c>
      <c r="G60" s="901">
        <f>ROUND(G57*G59,0)</f>
        <v>0</v>
      </c>
      <c r="H60" s="609">
        <f>I60-G60</f>
        <v>0</v>
      </c>
      <c r="I60" s="902">
        <f>ROUND(I57*I59,0)</f>
        <v>0</v>
      </c>
      <c r="J60" s="406"/>
      <c r="K60" s="87"/>
      <c r="L60" s="99"/>
      <c r="M60" s="795" t="s">
        <v>344</v>
      </c>
      <c r="N60" s="901">
        <f>ROUND(N57*N59,0)</f>
        <v>0</v>
      </c>
      <c r="O60" s="609">
        <f>P60-N60</f>
        <v>0</v>
      </c>
      <c r="P60" s="902">
        <f>ROUND(P57*P59,0)</f>
        <v>0</v>
      </c>
      <c r="Q60" s="406"/>
      <c r="R60" s="87"/>
      <c r="S60" s="99"/>
      <c r="T60" s="795" t="s">
        <v>344</v>
      </c>
      <c r="U60" s="901">
        <f>ROUND(U57*U59,0)</f>
        <v>0</v>
      </c>
      <c r="V60" s="609">
        <f>W60-U60</f>
        <v>0</v>
      </c>
      <c r="W60" s="902">
        <f>ROUND(W57*W59,0)</f>
        <v>0</v>
      </c>
      <c r="X60" s="406"/>
      <c r="Y60" s="87"/>
      <c r="Z60" s="99"/>
      <c r="AA60" s="795" t="s">
        <v>344</v>
      </c>
      <c r="AB60" s="901">
        <f>ROUND(AB57*AB59,0)</f>
        <v>0</v>
      </c>
      <c r="AC60" s="609">
        <f>AD60-AB60</f>
        <v>0</v>
      </c>
      <c r="AD60" s="902">
        <f>ROUND(AD57*AD59,0)</f>
        <v>0</v>
      </c>
      <c r="AE60" s="406"/>
      <c r="AF60" s="87"/>
      <c r="AG60" s="99"/>
      <c r="AH60" s="795" t="s">
        <v>344</v>
      </c>
      <c r="AI60" s="901">
        <f>ROUND(AI57*AI59,0)</f>
        <v>0</v>
      </c>
      <c r="AJ60" s="609">
        <f>AK60-AI60</f>
        <v>0</v>
      </c>
      <c r="AK60" s="902">
        <f>ROUND(AK57*AK59,0)</f>
        <v>0</v>
      </c>
      <c r="AL60" s="406"/>
      <c r="AM60" s="87"/>
      <c r="AN60" s="99"/>
      <c r="AO60" s="795" t="s">
        <v>344</v>
      </c>
      <c r="AP60" s="864">
        <f>ROUND(AP57*AP59,0)</f>
        <v>0</v>
      </c>
      <c r="AQ60" s="613">
        <f>AR60-AP60</f>
        <v>0</v>
      </c>
      <c r="AR60" s="707">
        <f>ROUND(AR57*AR59,0)</f>
        <v>0</v>
      </c>
      <c r="AS60" s="406"/>
      <c r="AT60" s="87"/>
      <c r="AU60" s="99"/>
      <c r="AV60" s="795" t="s">
        <v>344</v>
      </c>
      <c r="AW60" s="901">
        <f>ROUND(AW57*AW59,0)</f>
        <v>0</v>
      </c>
      <c r="AX60" s="609">
        <f>AY60-AW60</f>
        <v>0</v>
      </c>
      <c r="AY60" s="902">
        <f>ROUND(AY57*AY59,0)</f>
        <v>0</v>
      </c>
      <c r="AZ60" s="406"/>
      <c r="BA60" s="87"/>
      <c r="BB60" s="99"/>
      <c r="BC60" s="837" t="s">
        <v>344</v>
      </c>
      <c r="BD60" s="901">
        <f>ROUND(BD57*BD59,0)</f>
        <v>0</v>
      </c>
      <c r="BE60" s="609">
        <f>BF60-BD60</f>
        <v>0</v>
      </c>
      <c r="BF60" s="902">
        <f>ROUND(BF57*BF59,0)</f>
        <v>0</v>
      </c>
      <c r="BG60" s="406"/>
      <c r="BH60" s="87"/>
      <c r="BI60" s="99"/>
      <c r="BJ60" s="795" t="s">
        <v>344</v>
      </c>
      <c r="BK60" s="901">
        <f>ROUND(BK57*BK59,0)</f>
        <v>0</v>
      </c>
      <c r="BL60" s="609">
        <f>BM60-BK60</f>
        <v>0</v>
      </c>
      <c r="BM60" s="902">
        <f>ROUND(BM57*BM59,0)</f>
        <v>0</v>
      </c>
      <c r="BN60" s="406"/>
      <c r="BO60" s="87"/>
      <c r="BP60" s="99"/>
      <c r="BQ60" s="795" t="s">
        <v>344</v>
      </c>
      <c r="BR60" s="901">
        <f>ROUND(BR57*BR59,0)</f>
        <v>0</v>
      </c>
      <c r="BS60" s="609">
        <f>BT60-BR60</f>
        <v>0</v>
      </c>
      <c r="BT60" s="914">
        <f>ROUND(BT57*BT59,0)</f>
        <v>0</v>
      </c>
      <c r="BU60" s="623">
        <f t="shared" ref="BU60:BW60" si="33">SUM(G60,N60,U60,AB60,AI60,AP60,AW60,BD60,BK60,BR60)</f>
        <v>0</v>
      </c>
      <c r="BV60" s="903">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177"/>
      <c r="B61" s="1178"/>
      <c r="C61" s="407"/>
      <c r="D61" s="174"/>
      <c r="E61" s="174"/>
      <c r="F61" s="796" t="s">
        <v>345</v>
      </c>
      <c r="G61" s="865">
        <f>G57+G60</f>
        <v>0</v>
      </c>
      <c r="H61" s="614">
        <f>H57+H60</f>
        <v>0</v>
      </c>
      <c r="I61" s="615">
        <f>I57+I60</f>
        <v>0</v>
      </c>
      <c r="J61" s="407"/>
      <c r="K61" s="174"/>
      <c r="L61" s="174"/>
      <c r="M61" s="796" t="s">
        <v>345</v>
      </c>
      <c r="N61" s="865">
        <f>N57+N60</f>
        <v>0</v>
      </c>
      <c r="O61" s="614">
        <f>O57+O60</f>
        <v>0</v>
      </c>
      <c r="P61" s="615">
        <f>P57+P60</f>
        <v>0</v>
      </c>
      <c r="Q61" s="407"/>
      <c r="R61" s="174"/>
      <c r="S61" s="174"/>
      <c r="T61" s="796" t="s">
        <v>345</v>
      </c>
      <c r="U61" s="865">
        <f>U57+U60</f>
        <v>0</v>
      </c>
      <c r="V61" s="614">
        <f>V57+V60</f>
        <v>0</v>
      </c>
      <c r="W61" s="615">
        <f>W57+W60</f>
        <v>0</v>
      </c>
      <c r="X61" s="407"/>
      <c r="Y61" s="174"/>
      <c r="Z61" s="174"/>
      <c r="AA61" s="796" t="s">
        <v>345</v>
      </c>
      <c r="AB61" s="865">
        <f>AB57+AB60</f>
        <v>0</v>
      </c>
      <c r="AC61" s="614">
        <f>AC57+AC60</f>
        <v>0</v>
      </c>
      <c r="AD61" s="615">
        <f>AD57+AD60</f>
        <v>0</v>
      </c>
      <c r="AE61" s="407"/>
      <c r="AF61" s="174"/>
      <c r="AG61" s="174"/>
      <c r="AH61" s="796" t="s">
        <v>345</v>
      </c>
      <c r="AI61" s="865">
        <f>AI57+AI60</f>
        <v>0</v>
      </c>
      <c r="AJ61" s="614">
        <f>AJ57+AJ60</f>
        <v>0</v>
      </c>
      <c r="AK61" s="615">
        <f>AK57+AK60</f>
        <v>0</v>
      </c>
      <c r="AL61" s="407"/>
      <c r="AM61" s="174"/>
      <c r="AN61" s="174"/>
      <c r="AO61" s="796" t="s">
        <v>345</v>
      </c>
      <c r="AP61" s="865">
        <f>AP57+AP60</f>
        <v>0</v>
      </c>
      <c r="AQ61" s="614">
        <f>AQ57+AQ60</f>
        <v>0</v>
      </c>
      <c r="AR61" s="615">
        <f>AR57+AR60</f>
        <v>0</v>
      </c>
      <c r="AS61" s="407"/>
      <c r="AT61" s="174"/>
      <c r="AU61" s="174"/>
      <c r="AV61" s="796" t="s">
        <v>345</v>
      </c>
      <c r="AW61" s="865">
        <f>AW57+AW60</f>
        <v>0</v>
      </c>
      <c r="AX61" s="614">
        <f>AX57+AX60</f>
        <v>0</v>
      </c>
      <c r="AY61" s="615">
        <f>AY57+AY60</f>
        <v>0</v>
      </c>
      <c r="AZ61" s="407"/>
      <c r="BA61" s="174"/>
      <c r="BB61" s="174"/>
      <c r="BC61" s="175" t="s">
        <v>345</v>
      </c>
      <c r="BD61" s="865">
        <f>BD57+BD60</f>
        <v>0</v>
      </c>
      <c r="BE61" s="614">
        <f>BE57+BE60</f>
        <v>0</v>
      </c>
      <c r="BF61" s="615">
        <f>BF57+BF60</f>
        <v>0</v>
      </c>
      <c r="BG61" s="407"/>
      <c r="BH61" s="174"/>
      <c r="BI61" s="174"/>
      <c r="BJ61" s="796" t="s">
        <v>345</v>
      </c>
      <c r="BK61" s="865">
        <f>BK57+BK60</f>
        <v>0</v>
      </c>
      <c r="BL61" s="614">
        <f>BL57+BL60</f>
        <v>0</v>
      </c>
      <c r="BM61" s="615">
        <f>BM57+BM60</f>
        <v>0</v>
      </c>
      <c r="BN61" s="407"/>
      <c r="BO61" s="174"/>
      <c r="BP61" s="174"/>
      <c r="BQ61" s="796" t="s">
        <v>345</v>
      </c>
      <c r="BR61" s="865">
        <f>BR57+BR60</f>
        <v>0</v>
      </c>
      <c r="BS61" s="614">
        <f>BS57+BS60</f>
        <v>0</v>
      </c>
      <c r="BT61" s="915">
        <f>BT57+BT60</f>
        <v>0</v>
      </c>
      <c r="BU61" s="619">
        <f t="shared" ref="BU61:BW61" si="34">SUM(G61,N61,U61,AB61,AI61,AP61,AW61,BD61,BK61,BR61)</f>
        <v>0</v>
      </c>
      <c r="BV61" s="620">
        <f t="shared" si="34"/>
        <v>0</v>
      </c>
      <c r="BW61" s="621">
        <f t="shared" si="34"/>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269</v>
      </c>
      <c r="B73" s="599"/>
      <c r="C73" s="240">
        <f>'Summary (8)'!$E87</f>
        <v>1</v>
      </c>
      <c r="D73" s="241">
        <f>'Summary (8)'!$E87</f>
        <v>1</v>
      </c>
      <c r="E73" s="241">
        <f>'Summary (8)'!$E87</f>
        <v>1</v>
      </c>
      <c r="F73" s="241">
        <f>'Summary (8)'!$E87</f>
        <v>1</v>
      </c>
      <c r="G73" s="241">
        <f>'Summary (8)'!$E87</f>
        <v>1</v>
      </c>
      <c r="H73" s="410">
        <f>'Summary (8)'!$E87</f>
        <v>1</v>
      </c>
      <c r="I73" s="242">
        <f>'Summary (8)'!$E87</f>
        <v>1</v>
      </c>
      <c r="J73" s="240">
        <f>'Summary (8)'!$H87</f>
        <v>2</v>
      </c>
      <c r="K73" s="241">
        <f>'Summary (8)'!$H87</f>
        <v>2</v>
      </c>
      <c r="L73" s="241">
        <f>'Summary (8)'!$H87</f>
        <v>2</v>
      </c>
      <c r="M73" s="241">
        <f>'Summary (8)'!$H87</f>
        <v>2</v>
      </c>
      <c r="N73" s="241">
        <f>'Summary (8)'!$H87</f>
        <v>2</v>
      </c>
      <c r="O73" s="410">
        <f>'Summary (8)'!$H87</f>
        <v>2</v>
      </c>
      <c r="P73" s="242">
        <f>'Summary (8)'!$H87</f>
        <v>2</v>
      </c>
      <c r="Q73" s="240">
        <f>'Summary (8)'!$K87</f>
        <v>3</v>
      </c>
      <c r="R73" s="241">
        <f>'Summary (8)'!$K87</f>
        <v>3</v>
      </c>
      <c r="S73" s="241">
        <f>'Summary (8)'!$K87</f>
        <v>3</v>
      </c>
      <c r="T73" s="241">
        <f>'Summary (8)'!$K87</f>
        <v>3</v>
      </c>
      <c r="U73" s="241">
        <f>'Summary (8)'!$K87</f>
        <v>3</v>
      </c>
      <c r="V73" s="410">
        <f>'Summary (8)'!$K87</f>
        <v>3</v>
      </c>
      <c r="W73" s="242">
        <f>'Summary (8)'!$K87</f>
        <v>3</v>
      </c>
      <c r="X73" s="240">
        <f>'Summary (8)'!$N87</f>
        <v>4</v>
      </c>
      <c r="Y73" s="241">
        <f>'Summary (8)'!$N87</f>
        <v>4</v>
      </c>
      <c r="Z73" s="241">
        <f>'Summary (8)'!$N87</f>
        <v>4</v>
      </c>
      <c r="AA73" s="241">
        <f>'Summary (8)'!$N87</f>
        <v>4</v>
      </c>
      <c r="AB73" s="241">
        <f>'Summary (8)'!$N87</f>
        <v>4</v>
      </c>
      <c r="AC73" s="410">
        <f>'Summary (8)'!$N87</f>
        <v>4</v>
      </c>
      <c r="AD73" s="242">
        <f>'Summary (8)'!$N87</f>
        <v>4</v>
      </c>
      <c r="AE73" s="240">
        <f>'Summary (8)'!$Q87</f>
        <v>5</v>
      </c>
      <c r="AF73" s="241">
        <f>'Summary (8)'!$Q87</f>
        <v>5</v>
      </c>
      <c r="AG73" s="241">
        <f>'Summary (8)'!$Q87</f>
        <v>5</v>
      </c>
      <c r="AH73" s="241">
        <f>'Summary (8)'!$Q87</f>
        <v>5</v>
      </c>
      <c r="AI73" s="241">
        <f>'Summary (8)'!$Q87</f>
        <v>5</v>
      </c>
      <c r="AJ73" s="410">
        <f>'Summary (8)'!$Q87</f>
        <v>5</v>
      </c>
      <c r="AK73" s="242">
        <f>'Summary (8)'!$Q87</f>
        <v>5</v>
      </c>
      <c r="AL73" s="240">
        <f>'Summary (8)'!$T87</f>
        <v>6</v>
      </c>
      <c r="AM73" s="241">
        <f>'Summary (8)'!$T87</f>
        <v>6</v>
      </c>
      <c r="AN73" s="241">
        <f>'Summary (8)'!$T87</f>
        <v>6</v>
      </c>
      <c r="AO73" s="241">
        <f>'Summary (8)'!$T87</f>
        <v>6</v>
      </c>
      <c r="AP73" s="241">
        <f>'Summary (8)'!$T87</f>
        <v>6</v>
      </c>
      <c r="AQ73" s="410">
        <f>'Summary (8)'!$T87</f>
        <v>6</v>
      </c>
      <c r="AR73" s="242">
        <f>'Summary (8)'!$T87</f>
        <v>6</v>
      </c>
      <c r="AS73" s="240">
        <f>'Summary (8)'!$W87</f>
        <v>7</v>
      </c>
      <c r="AT73" s="241">
        <f>'Summary (8)'!$W87</f>
        <v>7</v>
      </c>
      <c r="AU73" s="241">
        <f>'Summary (8)'!$W87</f>
        <v>7</v>
      </c>
      <c r="AV73" s="241">
        <f>'Summary (8)'!$W87</f>
        <v>7</v>
      </c>
      <c r="AW73" s="241">
        <f>'Summary (8)'!$W87</f>
        <v>7</v>
      </c>
      <c r="AX73" s="410">
        <f>'Summary (8)'!$W87</f>
        <v>7</v>
      </c>
      <c r="AY73" s="242">
        <f>'Summary (8)'!$W87</f>
        <v>7</v>
      </c>
      <c r="AZ73" s="240">
        <f>'Summary (8)'!$Z87</f>
        <v>8</v>
      </c>
      <c r="BA73" s="241">
        <f>'Summary (8)'!$Z87</f>
        <v>8</v>
      </c>
      <c r="BB73" s="241">
        <f>'Summary (8)'!$Z87</f>
        <v>8</v>
      </c>
      <c r="BC73" s="241">
        <f>'Summary (8)'!$Z87</f>
        <v>8</v>
      </c>
      <c r="BD73" s="241">
        <f>'Summary (8)'!$Z87</f>
        <v>8</v>
      </c>
      <c r="BE73" s="410">
        <f>'Summary (8)'!$Z87</f>
        <v>8</v>
      </c>
      <c r="BF73" s="242">
        <f>'Summary (8)'!$Z87</f>
        <v>8</v>
      </c>
      <c r="BG73" s="240">
        <f>'Summary (8)'!$AC87</f>
        <v>9</v>
      </c>
      <c r="BH73" s="241">
        <f>'Summary (8)'!$AC87</f>
        <v>9</v>
      </c>
      <c r="BI73" s="241">
        <f>'Summary (8)'!$AC87</f>
        <v>9</v>
      </c>
      <c r="BJ73" s="241">
        <f>'Summary (8)'!$AC87</f>
        <v>9</v>
      </c>
      <c r="BK73" s="241">
        <f>'Summary (8)'!$AC87</f>
        <v>9</v>
      </c>
      <c r="BL73" s="410">
        <f>'Summary (8)'!$AC87</f>
        <v>9</v>
      </c>
      <c r="BM73" s="242">
        <f>'Summary (8)'!$AC87</f>
        <v>9</v>
      </c>
      <c r="BN73" s="240">
        <f>'Summary (8)'!$AF87</f>
        <v>10</v>
      </c>
      <c r="BO73" s="241">
        <f>'Summary (8)'!$AF87</f>
        <v>10</v>
      </c>
      <c r="BP73" s="241">
        <f>'Summary (8)'!$AF87</f>
        <v>10</v>
      </c>
      <c r="BQ73" s="241">
        <f>'Summary (8)'!$AF87</f>
        <v>10</v>
      </c>
      <c r="BR73" s="241">
        <f>'Summary (8)'!$AF87</f>
        <v>10</v>
      </c>
      <c r="BS73" s="410">
        <f>'Summary (8)'!$AF87</f>
        <v>10</v>
      </c>
      <c r="BT73" s="242">
        <f>'Summary (8)'!$AF87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270</v>
      </c>
      <c r="B74" s="600"/>
      <c r="C74" s="243">
        <f>'Summary (8)'!$E88</f>
        <v>45323</v>
      </c>
      <c r="D74" s="92">
        <f>'Summary (8)'!$E88</f>
        <v>45323</v>
      </c>
      <c r="E74" s="92">
        <f>'Summary (8)'!$E88</f>
        <v>45323</v>
      </c>
      <c r="F74" s="92">
        <f>'Summary (8)'!$E88</f>
        <v>45323</v>
      </c>
      <c r="G74" s="92">
        <f>'Summary (8)'!$E88</f>
        <v>45323</v>
      </c>
      <c r="H74" s="411">
        <f>'Summary (8)'!$E88</f>
        <v>45323</v>
      </c>
      <c r="I74" s="244">
        <f>'Summary (8)'!$E88</f>
        <v>45323</v>
      </c>
      <c r="J74" s="243">
        <f>'Summary (8)'!$H88</f>
        <v>45689</v>
      </c>
      <c r="K74" s="92">
        <f>'Summary (8)'!$H88</f>
        <v>45689</v>
      </c>
      <c r="L74" s="92">
        <f>'Summary (8)'!$H88</f>
        <v>45689</v>
      </c>
      <c r="M74" s="92">
        <f>'Summary (8)'!$H88</f>
        <v>45689</v>
      </c>
      <c r="N74" s="92">
        <f>'Summary (8)'!$H88</f>
        <v>45689</v>
      </c>
      <c r="O74" s="411">
        <f>'Summary (8)'!$H88</f>
        <v>45689</v>
      </c>
      <c r="P74" s="244">
        <f>'Summary (8)'!$H88</f>
        <v>45689</v>
      </c>
      <c r="Q74" s="243">
        <f>'Summary (8)'!$K88</f>
        <v>46054</v>
      </c>
      <c r="R74" s="92">
        <f>'Summary (8)'!$K88</f>
        <v>46054</v>
      </c>
      <c r="S74" s="92">
        <f>'Summary (8)'!$K88</f>
        <v>46054</v>
      </c>
      <c r="T74" s="92">
        <f>'Summary (8)'!$K88</f>
        <v>46054</v>
      </c>
      <c r="U74" s="92">
        <f>'Summary (8)'!$K88</f>
        <v>46054</v>
      </c>
      <c r="V74" s="411">
        <f>'Summary (8)'!$K88</f>
        <v>46054</v>
      </c>
      <c r="W74" s="244">
        <f>'Summary (8)'!$K88</f>
        <v>46054</v>
      </c>
      <c r="X74" s="243">
        <f>'Summary (8)'!$N88</f>
        <v>46419</v>
      </c>
      <c r="Y74" s="92">
        <f>'Summary (8)'!$N88</f>
        <v>46419</v>
      </c>
      <c r="Z74" s="92">
        <f>'Summary (8)'!$N88</f>
        <v>46419</v>
      </c>
      <c r="AA74" s="92">
        <f>'Summary (8)'!$N88</f>
        <v>46419</v>
      </c>
      <c r="AB74" s="92">
        <f>'Summary (8)'!$N88</f>
        <v>46419</v>
      </c>
      <c r="AC74" s="411">
        <f>'Summary (8)'!$N88</f>
        <v>46419</v>
      </c>
      <c r="AD74" s="244">
        <f>'Summary (8)'!$N88</f>
        <v>46419</v>
      </c>
      <c r="AE74" s="243">
        <f>'Summary (8)'!$Q88</f>
        <v>46784</v>
      </c>
      <c r="AF74" s="92">
        <f>'Summary (8)'!$Q88</f>
        <v>46784</v>
      </c>
      <c r="AG74" s="92">
        <f>'Summary (8)'!$Q88</f>
        <v>46784</v>
      </c>
      <c r="AH74" s="92">
        <f>'Summary (8)'!$Q88</f>
        <v>46784</v>
      </c>
      <c r="AI74" s="92">
        <f>'Summary (8)'!$Q88</f>
        <v>46784</v>
      </c>
      <c r="AJ74" s="411">
        <f>'Summary (8)'!$Q88</f>
        <v>46784</v>
      </c>
      <c r="AK74" s="244">
        <f>'Summary (8)'!$Q88</f>
        <v>46784</v>
      </c>
      <c r="AL74" s="243">
        <f>'Summary (8)'!$T88</f>
        <v>47150</v>
      </c>
      <c r="AM74" s="92">
        <f>'Summary (8)'!$T88</f>
        <v>47150</v>
      </c>
      <c r="AN74" s="92">
        <f>'Summary (8)'!$T88</f>
        <v>47150</v>
      </c>
      <c r="AO74" s="92">
        <f>'Summary (8)'!$T88</f>
        <v>47150</v>
      </c>
      <c r="AP74" s="92">
        <f>'Summary (8)'!$T88</f>
        <v>47150</v>
      </c>
      <c r="AQ74" s="411">
        <f>'Summary (8)'!$T88</f>
        <v>47150</v>
      </c>
      <c r="AR74" s="244">
        <f>'Summary (8)'!$T88</f>
        <v>47150</v>
      </c>
      <c r="AS74" s="243">
        <f>'Summary (8)'!$W88</f>
        <v>47515</v>
      </c>
      <c r="AT74" s="92">
        <f>'Summary (8)'!$W88</f>
        <v>47515</v>
      </c>
      <c r="AU74" s="92">
        <f>'Summary (8)'!$W88</f>
        <v>47515</v>
      </c>
      <c r="AV74" s="92">
        <f>'Summary (8)'!$W88</f>
        <v>47515</v>
      </c>
      <c r="AW74" s="92">
        <f>'Summary (8)'!$W88</f>
        <v>47515</v>
      </c>
      <c r="AX74" s="411">
        <f>'Summary (8)'!$W88</f>
        <v>47515</v>
      </c>
      <c r="AY74" s="244">
        <f>'Summary (8)'!$W88</f>
        <v>47515</v>
      </c>
      <c r="AZ74" s="243">
        <f>'Summary (8)'!$Z88</f>
        <v>47880</v>
      </c>
      <c r="BA74" s="92">
        <f>'Summary (8)'!$Z88</f>
        <v>47880</v>
      </c>
      <c r="BB74" s="92">
        <f>'Summary (8)'!$Z88</f>
        <v>47880</v>
      </c>
      <c r="BC74" s="92">
        <f>'Summary (8)'!$Z88</f>
        <v>47880</v>
      </c>
      <c r="BD74" s="92">
        <f>'Summary (8)'!$Z88</f>
        <v>47880</v>
      </c>
      <c r="BE74" s="411">
        <f>'Summary (8)'!$Z88</f>
        <v>47880</v>
      </c>
      <c r="BF74" s="244">
        <f>'Summary (8)'!$Z88</f>
        <v>47880</v>
      </c>
      <c r="BG74" s="243">
        <f>'Summary (8)'!$AC88</f>
        <v>48245</v>
      </c>
      <c r="BH74" s="92">
        <f>'Summary (8)'!$AC88</f>
        <v>48245</v>
      </c>
      <c r="BI74" s="92">
        <f>'Summary (8)'!$AC88</f>
        <v>48245</v>
      </c>
      <c r="BJ74" s="92">
        <f>'Summary (8)'!$AC88</f>
        <v>48245</v>
      </c>
      <c r="BK74" s="92">
        <f>'Summary (8)'!$AC88</f>
        <v>48245</v>
      </c>
      <c r="BL74" s="411">
        <f>'Summary (8)'!$AC88</f>
        <v>48245</v>
      </c>
      <c r="BM74" s="244">
        <f>'Summary (8)'!$AC88</f>
        <v>48245</v>
      </c>
      <c r="BN74" s="243">
        <f>'Summary (8)'!$AF88</f>
        <v>48611</v>
      </c>
      <c r="BO74" s="92">
        <f>'Summary (8)'!$AF88</f>
        <v>48611</v>
      </c>
      <c r="BP74" s="92">
        <f>'Summary (8)'!$AF88</f>
        <v>48611</v>
      </c>
      <c r="BQ74" s="92">
        <f>'Summary (8)'!$AF88</f>
        <v>48611</v>
      </c>
      <c r="BR74" s="92">
        <f>'Summary (8)'!$AF88</f>
        <v>48611</v>
      </c>
      <c r="BS74" s="411">
        <f>'Summary (8)'!$AF88</f>
        <v>48611</v>
      </c>
      <c r="BT74" s="244">
        <f>'Summary (8)'!$AF88</f>
        <v>48611</v>
      </c>
      <c r="BU74" s="92">
        <f>'Summary (8)'!AI88</f>
        <v>45323</v>
      </c>
      <c r="BV74" s="92">
        <f>'Summary (8)'!AJ88</f>
        <v>45323</v>
      </c>
      <c r="BW74" s="92">
        <f>'Summary (8)'!AK88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271</v>
      </c>
      <c r="B75" s="600"/>
      <c r="C75" s="243">
        <f>'Summary (8)'!$E89</f>
        <v>45688</v>
      </c>
      <c r="D75" s="92">
        <f>'Summary (8)'!$E89</f>
        <v>45688</v>
      </c>
      <c r="E75" s="92">
        <f>'Summary (8)'!$E89</f>
        <v>45688</v>
      </c>
      <c r="F75" s="92">
        <f>'Summary (8)'!$E89</f>
        <v>45688</v>
      </c>
      <c r="G75" s="92">
        <f>'Summary (8)'!$E89</f>
        <v>45688</v>
      </c>
      <c r="H75" s="411">
        <f>'Summary (8)'!$E89</f>
        <v>45688</v>
      </c>
      <c r="I75" s="244">
        <f>'Summary (8)'!$E89</f>
        <v>45688</v>
      </c>
      <c r="J75" s="243">
        <f>'Summary (8)'!$H89</f>
        <v>46053</v>
      </c>
      <c r="K75" s="92">
        <f>'Summary (8)'!$H89</f>
        <v>46053</v>
      </c>
      <c r="L75" s="92">
        <f>'Summary (8)'!$H89</f>
        <v>46053</v>
      </c>
      <c r="M75" s="92">
        <f>'Summary (8)'!$H89</f>
        <v>46053</v>
      </c>
      <c r="N75" s="92">
        <f>'Summary (8)'!$H89</f>
        <v>46053</v>
      </c>
      <c r="O75" s="411">
        <f>'Summary (8)'!$H89</f>
        <v>46053</v>
      </c>
      <c r="P75" s="244">
        <f>'Summary (8)'!$H89</f>
        <v>46053</v>
      </c>
      <c r="Q75" s="243">
        <f>'Summary (8)'!$K89</f>
        <v>46418</v>
      </c>
      <c r="R75" s="92">
        <f>'Summary (8)'!$K89</f>
        <v>46418</v>
      </c>
      <c r="S75" s="92">
        <f>'Summary (8)'!$K89</f>
        <v>46418</v>
      </c>
      <c r="T75" s="92">
        <f>'Summary (8)'!$K89</f>
        <v>46418</v>
      </c>
      <c r="U75" s="92">
        <f>'Summary (8)'!$K89</f>
        <v>46418</v>
      </c>
      <c r="V75" s="411">
        <f>'Summary (8)'!$K89</f>
        <v>46418</v>
      </c>
      <c r="W75" s="244">
        <f>'Summary (8)'!$K89</f>
        <v>46418</v>
      </c>
      <c r="X75" s="243">
        <f>'Summary (8)'!$N89</f>
        <v>46783</v>
      </c>
      <c r="Y75" s="92">
        <f>'Summary (8)'!$N89</f>
        <v>46783</v>
      </c>
      <c r="Z75" s="92">
        <f>'Summary (8)'!$N89</f>
        <v>46783</v>
      </c>
      <c r="AA75" s="92">
        <f>'Summary (8)'!$N89</f>
        <v>46783</v>
      </c>
      <c r="AB75" s="92">
        <f>'Summary (8)'!$N89</f>
        <v>46783</v>
      </c>
      <c r="AC75" s="411">
        <f>'Summary (8)'!$N89</f>
        <v>46783</v>
      </c>
      <c r="AD75" s="244">
        <f>'Summary (8)'!$N89</f>
        <v>46783</v>
      </c>
      <c r="AE75" s="243">
        <f>'Summary (8)'!$Q89</f>
        <v>47149</v>
      </c>
      <c r="AF75" s="92">
        <f>'Summary (8)'!$Q89</f>
        <v>47149</v>
      </c>
      <c r="AG75" s="92">
        <f>'Summary (8)'!$Q89</f>
        <v>47149</v>
      </c>
      <c r="AH75" s="92">
        <f>'Summary (8)'!$Q89</f>
        <v>47149</v>
      </c>
      <c r="AI75" s="92">
        <f>'Summary (8)'!$Q89</f>
        <v>47149</v>
      </c>
      <c r="AJ75" s="411">
        <f>'Summary (8)'!$Q89</f>
        <v>47149</v>
      </c>
      <c r="AK75" s="244">
        <f>'Summary (8)'!$Q89</f>
        <v>47149</v>
      </c>
      <c r="AL75" s="243">
        <f>'Summary (8)'!$T89</f>
        <v>47514</v>
      </c>
      <c r="AM75" s="92">
        <f>'Summary (8)'!$T89</f>
        <v>47514</v>
      </c>
      <c r="AN75" s="92">
        <f>'Summary (8)'!$T89</f>
        <v>47514</v>
      </c>
      <c r="AO75" s="92">
        <f>'Summary (8)'!$T89</f>
        <v>47514</v>
      </c>
      <c r="AP75" s="92">
        <f>'Summary (8)'!$T89</f>
        <v>47514</v>
      </c>
      <c r="AQ75" s="411">
        <f>'Summary (8)'!$T89</f>
        <v>47514</v>
      </c>
      <c r="AR75" s="244">
        <f>'Summary (8)'!$T89</f>
        <v>47514</v>
      </c>
      <c r="AS75" s="243">
        <f>'Summary (8)'!$W89</f>
        <v>47879</v>
      </c>
      <c r="AT75" s="92">
        <f>'Summary (8)'!$W89</f>
        <v>47879</v>
      </c>
      <c r="AU75" s="92">
        <f>'Summary (8)'!$W89</f>
        <v>47879</v>
      </c>
      <c r="AV75" s="92">
        <f>'Summary (8)'!$W89</f>
        <v>47879</v>
      </c>
      <c r="AW75" s="92">
        <f>'Summary (8)'!$W89</f>
        <v>47879</v>
      </c>
      <c r="AX75" s="411">
        <f>'Summary (8)'!$W89</f>
        <v>47879</v>
      </c>
      <c r="AY75" s="244">
        <f>'Summary (8)'!$W89</f>
        <v>47879</v>
      </c>
      <c r="AZ75" s="243">
        <f>'Summary (8)'!$Z89</f>
        <v>48244</v>
      </c>
      <c r="BA75" s="92">
        <f>'Summary (8)'!$Z89</f>
        <v>48244</v>
      </c>
      <c r="BB75" s="92">
        <f>'Summary (8)'!$Z89</f>
        <v>48244</v>
      </c>
      <c r="BC75" s="92">
        <f>'Summary (8)'!$Z89</f>
        <v>48244</v>
      </c>
      <c r="BD75" s="92">
        <f>'Summary (8)'!$Z89</f>
        <v>48244</v>
      </c>
      <c r="BE75" s="411">
        <f>'Summary (8)'!$Z89</f>
        <v>48244</v>
      </c>
      <c r="BF75" s="244">
        <f>'Summary (8)'!$Z89</f>
        <v>48244</v>
      </c>
      <c r="BG75" s="243">
        <f>'Summary (8)'!$AC89</f>
        <v>48610</v>
      </c>
      <c r="BH75" s="92">
        <f>'Summary (8)'!$AC89</f>
        <v>48610</v>
      </c>
      <c r="BI75" s="92">
        <f>'Summary (8)'!$AC89</f>
        <v>48610</v>
      </c>
      <c r="BJ75" s="92">
        <f>'Summary (8)'!$AC89</f>
        <v>48610</v>
      </c>
      <c r="BK75" s="92">
        <f>'Summary (8)'!$AC89</f>
        <v>48610</v>
      </c>
      <c r="BL75" s="411">
        <f>'Summary (8)'!$AC89</f>
        <v>48610</v>
      </c>
      <c r="BM75" s="244">
        <f>'Summary (8)'!$AC89</f>
        <v>48610</v>
      </c>
      <c r="BN75" s="243">
        <f>'Summary (8)'!$AF89</f>
        <v>48975</v>
      </c>
      <c r="BO75" s="92">
        <f>'Summary (8)'!$AF89</f>
        <v>48975</v>
      </c>
      <c r="BP75" s="92">
        <f>'Summary (8)'!$AF89</f>
        <v>48975</v>
      </c>
      <c r="BQ75" s="92">
        <f>'Summary (8)'!$AF89</f>
        <v>48975</v>
      </c>
      <c r="BR75" s="92">
        <f>'Summary (8)'!$AF89</f>
        <v>48975</v>
      </c>
      <c r="BS75" s="411">
        <f>'Summary (8)'!$AF89</f>
        <v>48975</v>
      </c>
      <c r="BT75" s="244">
        <f>'Summary (8)'!$AF89</f>
        <v>48975</v>
      </c>
      <c r="BU75" s="92">
        <f>'Summary (8)'!AI89</f>
        <v>45688</v>
      </c>
      <c r="BV75" s="92">
        <f>'Summary (8)'!AJ89</f>
        <v>45688</v>
      </c>
      <c r="BW75" s="92">
        <f>'Summary (8)'!AK89</f>
        <v>45688</v>
      </c>
    </row>
    <row r="76" spans="1:112" s="86" customFormat="1">
      <c r="A76" s="599" t="s">
        <v>259</v>
      </c>
      <c r="B76" s="599"/>
      <c r="C76" s="243">
        <f>'Summary (8)'!$E90</f>
        <v>0</v>
      </c>
      <c r="D76" s="92">
        <f>'Summary (8)'!$E90</f>
        <v>0</v>
      </c>
      <c r="E76" s="92">
        <f>'Summary (8)'!$E90</f>
        <v>0</v>
      </c>
      <c r="F76" s="92">
        <f>'Summary (8)'!$E90</f>
        <v>0</v>
      </c>
      <c r="G76" s="92">
        <f>'Summary (8)'!$E90</f>
        <v>0</v>
      </c>
      <c r="H76" s="411">
        <f>'Summary (8)'!$E90</f>
        <v>0</v>
      </c>
      <c r="I76" s="244">
        <f>'Summary (8)'!$E90</f>
        <v>0</v>
      </c>
      <c r="J76" s="243">
        <f>'Summary (8)'!$H90</f>
        <v>0</v>
      </c>
      <c r="K76" s="92">
        <f>'Summary (8)'!$H90</f>
        <v>0</v>
      </c>
      <c r="L76" s="92">
        <f>'Summary (8)'!$H90</f>
        <v>0</v>
      </c>
      <c r="M76" s="92">
        <f>'Summary (8)'!$H90</f>
        <v>0</v>
      </c>
      <c r="N76" s="92">
        <f>'Summary (8)'!$H90</f>
        <v>0</v>
      </c>
      <c r="O76" s="411">
        <f>'Summary (8)'!$H90</f>
        <v>0</v>
      </c>
      <c r="P76" s="244">
        <f>'Summary (8)'!$H90</f>
        <v>0</v>
      </c>
      <c r="Q76" s="243">
        <f>'Summary (8)'!$K90</f>
        <v>0</v>
      </c>
      <c r="R76" s="92">
        <f>'Summary (8)'!$K90</f>
        <v>0</v>
      </c>
      <c r="S76" s="92">
        <f>'Summary (8)'!$K90</f>
        <v>0</v>
      </c>
      <c r="T76" s="92">
        <f>'Summary (8)'!$K90</f>
        <v>0</v>
      </c>
      <c r="U76" s="92">
        <f>'Summary (8)'!$K90</f>
        <v>0</v>
      </c>
      <c r="V76" s="411">
        <f>'Summary (8)'!$K90</f>
        <v>0</v>
      </c>
      <c r="W76" s="244">
        <f>'Summary (8)'!$K90</f>
        <v>0</v>
      </c>
      <c r="X76" s="243">
        <f>'Summary (8)'!$N90</f>
        <v>0</v>
      </c>
      <c r="Y76" s="92">
        <f>'Summary (8)'!$N90</f>
        <v>0</v>
      </c>
      <c r="Z76" s="92">
        <f>'Summary (8)'!$N90</f>
        <v>0</v>
      </c>
      <c r="AA76" s="92">
        <f>'Summary (8)'!$N90</f>
        <v>0</v>
      </c>
      <c r="AB76" s="92">
        <f>'Summary (8)'!$N90</f>
        <v>0</v>
      </c>
      <c r="AC76" s="411">
        <f>'Summary (8)'!$N90</f>
        <v>0</v>
      </c>
      <c r="AD76" s="244">
        <f>'Summary (8)'!$N90</f>
        <v>0</v>
      </c>
      <c r="AE76" s="243">
        <f>'Summary (8)'!$Q90</f>
        <v>0</v>
      </c>
      <c r="AF76" s="92">
        <f>'Summary (8)'!$Q90</f>
        <v>0</v>
      </c>
      <c r="AG76" s="92">
        <f>'Summary (8)'!$Q90</f>
        <v>0</v>
      </c>
      <c r="AH76" s="92">
        <f>'Summary (8)'!$Q90</f>
        <v>0</v>
      </c>
      <c r="AI76" s="92">
        <f>'Summary (8)'!$Q90</f>
        <v>0</v>
      </c>
      <c r="AJ76" s="411">
        <f>'Summary (8)'!$Q90</f>
        <v>0</v>
      </c>
      <c r="AK76" s="244">
        <f>'Summary (8)'!$Q90</f>
        <v>0</v>
      </c>
      <c r="AL76" s="243">
        <f>'Summary (8)'!$T90</f>
        <v>0</v>
      </c>
      <c r="AM76" s="92">
        <f>'Summary (8)'!$T90</f>
        <v>0</v>
      </c>
      <c r="AN76" s="92">
        <f>'Summary (8)'!$T90</f>
        <v>0</v>
      </c>
      <c r="AO76" s="92">
        <f>'Summary (8)'!$T90</f>
        <v>0</v>
      </c>
      <c r="AP76" s="92">
        <f>'Summary (8)'!$T90</f>
        <v>0</v>
      </c>
      <c r="AQ76" s="411">
        <f>'Summary (8)'!$T90</f>
        <v>0</v>
      </c>
      <c r="AR76" s="244">
        <f>'Summary (8)'!$T90</f>
        <v>0</v>
      </c>
      <c r="AS76" s="243">
        <f>'Summary (8)'!$W90</f>
        <v>0</v>
      </c>
      <c r="AT76" s="92">
        <f>'Summary (8)'!$W90</f>
        <v>0</v>
      </c>
      <c r="AU76" s="92">
        <f>'Summary (8)'!$W90</f>
        <v>0</v>
      </c>
      <c r="AV76" s="92">
        <f>'Summary (8)'!$W90</f>
        <v>0</v>
      </c>
      <c r="AW76" s="92">
        <f>'Summary (8)'!$W90</f>
        <v>0</v>
      </c>
      <c r="AX76" s="411">
        <f>'Summary (8)'!$W90</f>
        <v>0</v>
      </c>
      <c r="AY76" s="244">
        <f>'Summary (8)'!$W90</f>
        <v>0</v>
      </c>
      <c r="AZ76" s="243">
        <f>'Summary (8)'!$Z90</f>
        <v>0</v>
      </c>
      <c r="BA76" s="92">
        <f>'Summary (8)'!$Z90</f>
        <v>0</v>
      </c>
      <c r="BB76" s="92">
        <f>'Summary (8)'!$Z90</f>
        <v>0</v>
      </c>
      <c r="BC76" s="92">
        <f>'Summary (8)'!$Z90</f>
        <v>0</v>
      </c>
      <c r="BD76" s="92">
        <f>'Summary (8)'!$Z90</f>
        <v>0</v>
      </c>
      <c r="BE76" s="411">
        <f>'Summary (8)'!$Z90</f>
        <v>0</v>
      </c>
      <c r="BF76" s="244">
        <f>'Summary (8)'!$Z90</f>
        <v>0</v>
      </c>
      <c r="BG76" s="243">
        <f>'Summary (8)'!$AC90</f>
        <v>0</v>
      </c>
      <c r="BH76" s="92">
        <f>'Summary (8)'!$AC90</f>
        <v>0</v>
      </c>
      <c r="BI76" s="92">
        <f>'Summary (8)'!$AC90</f>
        <v>0</v>
      </c>
      <c r="BJ76" s="92">
        <f>'Summary (8)'!$AC90</f>
        <v>0</v>
      </c>
      <c r="BK76" s="92">
        <f>'Summary (8)'!$AC90</f>
        <v>0</v>
      </c>
      <c r="BL76" s="411">
        <f>'Summary (8)'!$AC90</f>
        <v>0</v>
      </c>
      <c r="BM76" s="244">
        <f>'Summary (8)'!$AC90</f>
        <v>0</v>
      </c>
      <c r="BN76" s="243">
        <f>'Summary (8)'!$AF90</f>
        <v>0</v>
      </c>
      <c r="BO76" s="92">
        <f>'Summary (8)'!$AF90</f>
        <v>0</v>
      </c>
      <c r="BP76" s="92">
        <f>'Summary (8)'!$AF90</f>
        <v>0</v>
      </c>
      <c r="BQ76" s="92">
        <f>'Summary (8)'!$AF90</f>
        <v>0</v>
      </c>
      <c r="BR76" s="92">
        <f>'Summary (8)'!$AF90</f>
        <v>0</v>
      </c>
      <c r="BS76" s="411">
        <f>'Summary (8)'!$AF90</f>
        <v>0</v>
      </c>
      <c r="BT76" s="244">
        <f>'Summary (8)'!$AF90</f>
        <v>0</v>
      </c>
      <c r="BU76" s="92">
        <f>'Summary (8)'!AI90</f>
        <v>0</v>
      </c>
      <c r="BV76" s="92">
        <f>'Summary (8)'!AJ90</f>
        <v>0</v>
      </c>
      <c r="BW76" s="92">
        <f>'Summary (8)'!AK90</f>
        <v>0</v>
      </c>
    </row>
    <row r="77" spans="1:112" s="86" customFormat="1" ht="16.5" thickBot="1">
      <c r="A77" s="601" t="s">
        <v>272</v>
      </c>
      <c r="B77" s="601"/>
      <c r="C77" s="245">
        <f>'Summary (8)'!$E91</f>
        <v>0</v>
      </c>
      <c r="D77" s="246">
        <f>'Summary (8)'!$E91</f>
        <v>0</v>
      </c>
      <c r="E77" s="246">
        <f>'Summary (8)'!$E91</f>
        <v>0</v>
      </c>
      <c r="F77" s="246">
        <f>'Summary (8)'!$E91</f>
        <v>0</v>
      </c>
      <c r="G77" s="246">
        <f>'Summary (8)'!$E91</f>
        <v>0</v>
      </c>
      <c r="H77" s="412">
        <f>'Summary (8)'!$E91</f>
        <v>0</v>
      </c>
      <c r="I77" s="247">
        <f>'Summary (8)'!$E91</f>
        <v>0</v>
      </c>
      <c r="J77" s="245">
        <f>'Summary (8)'!$H91</f>
        <v>0</v>
      </c>
      <c r="K77" s="246">
        <f>'Summary (8)'!$H91</f>
        <v>0</v>
      </c>
      <c r="L77" s="246">
        <f>'Summary (8)'!$H91</f>
        <v>0</v>
      </c>
      <c r="M77" s="246">
        <f>'Summary (8)'!$H91</f>
        <v>0</v>
      </c>
      <c r="N77" s="246">
        <f>'Summary (8)'!$H91</f>
        <v>0</v>
      </c>
      <c r="O77" s="412">
        <f>'Summary (8)'!$H91</f>
        <v>0</v>
      </c>
      <c r="P77" s="247">
        <f>'Summary (8)'!$H91</f>
        <v>0</v>
      </c>
      <c r="Q77" s="245">
        <f>'Summary (8)'!$K91</f>
        <v>0</v>
      </c>
      <c r="R77" s="246">
        <f>'Summary (8)'!$K91</f>
        <v>0</v>
      </c>
      <c r="S77" s="246">
        <f>'Summary (8)'!$K91</f>
        <v>0</v>
      </c>
      <c r="T77" s="246">
        <f>'Summary (8)'!$K91</f>
        <v>0</v>
      </c>
      <c r="U77" s="246">
        <f>'Summary (8)'!$K91</f>
        <v>0</v>
      </c>
      <c r="V77" s="412">
        <f>'Summary (8)'!$K91</f>
        <v>0</v>
      </c>
      <c r="W77" s="247">
        <f>'Summary (8)'!$K91</f>
        <v>0</v>
      </c>
      <c r="X77" s="245">
        <f>'Summary (8)'!$N91</f>
        <v>0</v>
      </c>
      <c r="Y77" s="246">
        <f>'Summary (8)'!$N91</f>
        <v>0</v>
      </c>
      <c r="Z77" s="246">
        <f>'Summary (8)'!$N91</f>
        <v>0</v>
      </c>
      <c r="AA77" s="246">
        <f>'Summary (8)'!$N91</f>
        <v>0</v>
      </c>
      <c r="AB77" s="246">
        <f>'Summary (8)'!$N91</f>
        <v>0</v>
      </c>
      <c r="AC77" s="412">
        <f>'Summary (8)'!$N91</f>
        <v>0</v>
      </c>
      <c r="AD77" s="247">
        <f>'Summary (8)'!$N91</f>
        <v>0</v>
      </c>
      <c r="AE77" s="245">
        <f>'Summary (8)'!$Q91</f>
        <v>0</v>
      </c>
      <c r="AF77" s="246">
        <f>'Summary (8)'!$Q91</f>
        <v>0</v>
      </c>
      <c r="AG77" s="246">
        <f>'Summary (8)'!$Q91</f>
        <v>0</v>
      </c>
      <c r="AH77" s="246">
        <f>'Summary (8)'!$Q91</f>
        <v>0</v>
      </c>
      <c r="AI77" s="246">
        <f>'Summary (8)'!$Q91</f>
        <v>0</v>
      </c>
      <c r="AJ77" s="412">
        <f>'Summary (8)'!$Q91</f>
        <v>0</v>
      </c>
      <c r="AK77" s="247">
        <f>'Summary (8)'!$Q91</f>
        <v>0</v>
      </c>
      <c r="AL77" s="245">
        <f>'Summary (8)'!$T91</f>
        <v>0</v>
      </c>
      <c r="AM77" s="246">
        <f>'Summary (8)'!$T91</f>
        <v>0</v>
      </c>
      <c r="AN77" s="246">
        <f>'Summary (8)'!$T91</f>
        <v>0</v>
      </c>
      <c r="AO77" s="246">
        <f>'Summary (8)'!$T91</f>
        <v>0</v>
      </c>
      <c r="AP77" s="246">
        <f>'Summary (8)'!$T91</f>
        <v>0</v>
      </c>
      <c r="AQ77" s="412">
        <f>'Summary (8)'!$T91</f>
        <v>0</v>
      </c>
      <c r="AR77" s="247">
        <f>'Summary (8)'!$T91</f>
        <v>0</v>
      </c>
      <c r="AS77" s="245">
        <f>'Summary (8)'!$W91</f>
        <v>0</v>
      </c>
      <c r="AT77" s="246">
        <f>'Summary (8)'!$W91</f>
        <v>0</v>
      </c>
      <c r="AU77" s="246">
        <f>'Summary (8)'!$W91</f>
        <v>0</v>
      </c>
      <c r="AV77" s="246">
        <f>'Summary (8)'!$W91</f>
        <v>0</v>
      </c>
      <c r="AW77" s="246">
        <f>'Summary (8)'!$W91</f>
        <v>0</v>
      </c>
      <c r="AX77" s="412">
        <f>'Summary (8)'!$W91</f>
        <v>0</v>
      </c>
      <c r="AY77" s="247">
        <f>'Summary (8)'!$W91</f>
        <v>0</v>
      </c>
      <c r="AZ77" s="245">
        <f>'Summary (8)'!$Z91</f>
        <v>0</v>
      </c>
      <c r="BA77" s="246">
        <f>'Summary (8)'!$Z91</f>
        <v>0</v>
      </c>
      <c r="BB77" s="246">
        <f>'Summary (8)'!$Z91</f>
        <v>0</v>
      </c>
      <c r="BC77" s="246">
        <f>'Summary (8)'!$Z91</f>
        <v>0</v>
      </c>
      <c r="BD77" s="246">
        <f>'Summary (8)'!$Z91</f>
        <v>0</v>
      </c>
      <c r="BE77" s="412">
        <f>'Summary (8)'!$Z91</f>
        <v>0</v>
      </c>
      <c r="BF77" s="247">
        <f>'Summary (8)'!$Z91</f>
        <v>0</v>
      </c>
      <c r="BG77" s="245">
        <f>'Summary (8)'!$AC91</f>
        <v>0</v>
      </c>
      <c r="BH77" s="246">
        <f>'Summary (8)'!$AC91</f>
        <v>0</v>
      </c>
      <c r="BI77" s="246">
        <f>'Summary (8)'!$AC91</f>
        <v>0</v>
      </c>
      <c r="BJ77" s="246">
        <f>'Summary (8)'!$AC91</f>
        <v>0</v>
      </c>
      <c r="BK77" s="246">
        <f>'Summary (8)'!$AC91</f>
        <v>0</v>
      </c>
      <c r="BL77" s="412">
        <f>'Summary (8)'!$AC91</f>
        <v>0</v>
      </c>
      <c r="BM77" s="247">
        <f>'Summary (8)'!$AC91</f>
        <v>0</v>
      </c>
      <c r="BN77" s="245">
        <f>'Summary (8)'!$AF91</f>
        <v>0</v>
      </c>
      <c r="BO77" s="246">
        <f>'Summary (8)'!$AF91</f>
        <v>0</v>
      </c>
      <c r="BP77" s="246">
        <f>'Summary (8)'!$AF91</f>
        <v>0</v>
      </c>
      <c r="BQ77" s="246">
        <f>'Summary (8)'!$AF91</f>
        <v>0</v>
      </c>
      <c r="BR77" s="246">
        <f>'Summary (8)'!$AF91</f>
        <v>0</v>
      </c>
      <c r="BS77" s="412">
        <f>'Summary (8)'!$AF91</f>
        <v>0</v>
      </c>
      <c r="BT77" s="247">
        <f>'Summary (8)'!$AF91</f>
        <v>0</v>
      </c>
      <c r="BU77" s="226"/>
      <c r="BV77" s="226"/>
      <c r="BW77" s="227"/>
    </row>
    <row r="78" spans="1:112" s="363" customFormat="1">
      <c r="A78" s="632" t="s">
        <v>346</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BN6:BP6"/>
    <mergeCell ref="C8:I8"/>
    <mergeCell ref="J8:P8"/>
    <mergeCell ref="Q8:W8"/>
    <mergeCell ref="X8:AD8"/>
    <mergeCell ref="C9:I9"/>
    <mergeCell ref="J9:P9"/>
    <mergeCell ref="Q9:W9"/>
    <mergeCell ref="X9:AD9"/>
    <mergeCell ref="AE9:AK9"/>
    <mergeCell ref="AE8:AK8"/>
    <mergeCell ref="AL8:AR8"/>
    <mergeCell ref="AS8:AY8"/>
    <mergeCell ref="AZ8:BF8"/>
    <mergeCell ref="BG8:BM8"/>
    <mergeCell ref="AL9:AR9"/>
    <mergeCell ref="AS9:AY9"/>
    <mergeCell ref="AZ9:BF9"/>
    <mergeCell ref="BG9:BM9"/>
    <mergeCell ref="BN8:BT8"/>
    <mergeCell ref="BN10:BO12"/>
    <mergeCell ref="BP10:BQ12"/>
    <mergeCell ref="AN10:AO12"/>
    <mergeCell ref="AS10:AT12"/>
    <mergeCell ref="AU10:AV12"/>
    <mergeCell ref="AZ10:BA12"/>
    <mergeCell ref="BB10:BC12"/>
    <mergeCell ref="BG10:BH12"/>
    <mergeCell ref="BU9:BW9"/>
    <mergeCell ref="BN9:BT9"/>
    <mergeCell ref="BI10:BJ12"/>
    <mergeCell ref="BU11:BU12"/>
    <mergeCell ref="BV11:BV12"/>
    <mergeCell ref="BW11:BW12"/>
    <mergeCell ref="S10:T12"/>
    <mergeCell ref="X10:Y12"/>
    <mergeCell ref="Z10:AA12"/>
    <mergeCell ref="AE10:AF12"/>
    <mergeCell ref="AG10:AH12"/>
    <mergeCell ref="AL10:AM12"/>
    <mergeCell ref="C10:D12"/>
    <mergeCell ref="E10:F12"/>
    <mergeCell ref="J10:K12"/>
    <mergeCell ref="L10:M12"/>
    <mergeCell ref="Q10:R12"/>
    <mergeCell ref="BG58:BI58"/>
    <mergeCell ref="BN58:BP58"/>
    <mergeCell ref="BG57:BJ57"/>
    <mergeCell ref="BN57:BQ57"/>
    <mergeCell ref="C58:E58"/>
    <mergeCell ref="J58:L58"/>
    <mergeCell ref="Q58:S58"/>
    <mergeCell ref="X58:Z58"/>
    <mergeCell ref="AE58:AG58"/>
    <mergeCell ref="AL58:AN58"/>
    <mergeCell ref="AS58:AU58"/>
    <mergeCell ref="AZ58:BB58"/>
    <mergeCell ref="Q57:T57"/>
    <mergeCell ref="X57:AA57"/>
    <mergeCell ref="AE57:AH57"/>
    <mergeCell ref="AL57:AO57"/>
    <mergeCell ref="AS57:AV57"/>
    <mergeCell ref="AZ57:BC57"/>
    <mergeCell ref="C57:F57"/>
    <mergeCell ref="J57:M57"/>
    <mergeCell ref="A18:B18"/>
    <mergeCell ref="A19:B19"/>
    <mergeCell ref="A20:B20"/>
    <mergeCell ref="A21:B21"/>
    <mergeCell ref="A22:B22"/>
    <mergeCell ref="A9:B13"/>
    <mergeCell ref="A14:B14"/>
    <mergeCell ref="A15:B15"/>
    <mergeCell ref="A16:B16"/>
    <mergeCell ref="A17:B17"/>
    <mergeCell ref="A28:B28"/>
    <mergeCell ref="A29:B29"/>
    <mergeCell ref="A30:B30"/>
    <mergeCell ref="A31:B31"/>
    <mergeCell ref="A32:B32"/>
    <mergeCell ref="A23:B23"/>
    <mergeCell ref="A24:B24"/>
    <mergeCell ref="A25:B25"/>
    <mergeCell ref="A26:B26"/>
    <mergeCell ref="A27:B27"/>
    <mergeCell ref="A38:B38"/>
    <mergeCell ref="A39:B39"/>
    <mergeCell ref="A40:B40"/>
    <mergeCell ref="A41:B41"/>
    <mergeCell ref="A42:B42"/>
    <mergeCell ref="A33:B33"/>
    <mergeCell ref="A34:B34"/>
    <mergeCell ref="A35:B35"/>
    <mergeCell ref="A36:B36"/>
    <mergeCell ref="A37:B37"/>
    <mergeCell ref="A48:B48"/>
    <mergeCell ref="A49:B49"/>
    <mergeCell ref="A50:B50"/>
    <mergeCell ref="A51:B51"/>
    <mergeCell ref="A52:B52"/>
    <mergeCell ref="A43:B43"/>
    <mergeCell ref="A44:B44"/>
    <mergeCell ref="A45:B45"/>
    <mergeCell ref="A46:B46"/>
    <mergeCell ref="A47:B47"/>
    <mergeCell ref="A58:B58"/>
    <mergeCell ref="A59:B59"/>
    <mergeCell ref="A60:B60"/>
    <mergeCell ref="A61:B61"/>
    <mergeCell ref="A53:B53"/>
    <mergeCell ref="A54:B54"/>
    <mergeCell ref="A55:B55"/>
    <mergeCell ref="A56:B56"/>
    <mergeCell ref="A57:B57"/>
  </mergeCells>
  <conditionalFormatting sqref="C14:C56 J14:J56 Q14:Q56 X14:X56 AE14:AE56 AL14:AL56 AS14:AS56 AZ14:AZ56 BG14:BG56 BN14:BN56">
    <cfRule type="expression" dxfId="161" priority="13">
      <formula>AND(C14&gt;0,C14&lt;C$78)</formula>
    </cfRule>
  </conditionalFormatting>
  <conditionalFormatting sqref="C14:E56 J14:L56 Q14:S56 X14:Z56 AE14:AG56 AL14:AN56 AS14:AU56 AZ14:BB56 BG14:BI56 BN14:BP56">
    <cfRule type="expression" dxfId="160" priority="10">
      <formula>$A14=""</formula>
    </cfRule>
    <cfRule type="containsBlanks" dxfId="159" priority="12">
      <formula>LEN(TRIM(C14))=0</formula>
    </cfRule>
  </conditionalFormatting>
  <conditionalFormatting sqref="C58:BQ61">
    <cfRule type="expression" dxfId="157" priority="9">
      <formula>C$76&gt;C$75</formula>
    </cfRule>
  </conditionalFormatting>
  <conditionalFormatting sqref="C14:BT56 C57 G57:J57 Q57 X57 AE57 AL57 AS57 AZ57 BG57 BN57 N57:P61 U57:W61 AB57:AD61 AI57:AK61 AP57:AR61 AW57:AY61 BD57:BF61 BK57:BM61 BR57:BT61">
    <cfRule type="expression" dxfId="156" priority="7">
      <formula>C$76&gt;C$75</formula>
    </cfRule>
  </conditionalFormatting>
  <conditionalFormatting sqref="G59 I59 N59 P59 U59 W59 AB59 AD59 AI59 AK59 AP59 AR59 AW59 AY59 BD59 BF59 BK59 BM59 BR59 BT59">
    <cfRule type="containsBlanks" dxfId="155" priority="11">
      <formula>LEN(TRIM(G59))=0</formula>
    </cfRule>
  </conditionalFormatting>
  <conditionalFormatting sqref="BR60">
    <cfRule type="expression" dxfId="153" priority="5">
      <formula>BR$76&gt;BR$75</formula>
    </cfRule>
  </conditionalFormatting>
  <conditionalFormatting sqref="BT60">
    <cfRule type="expression" dxfId="150" priority="3">
      <formula>BT$76&gt;BT$75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E76F361B-4F0B-4C2C-8FFC-3AE2FAA031EB}">
            <xm:f>C$73&gt;'+ Summary (1)'!$D$6</xm:f>
            <x14:dxf>
              <fill>
                <patternFill>
                  <bgColor theme="0" tint="-0.499984740745262"/>
                </patternFill>
              </fill>
            </x14:dxf>
          </x14:cfRule>
          <xm:sqref>C58:BQ61</xm:sqref>
        </x14:conditionalFormatting>
        <x14:conditionalFormatting xmlns:xm="http://schemas.microsoft.com/office/excel/2006/main">
          <x14:cfRule type="expression" priority="4" id="{3A85454C-A798-4E73-A7D4-6F3B657B2839}">
            <xm:f>BR$73&gt;'+ Summary (1)'!$D$6</xm:f>
            <x14:dxf>
              <fill>
                <patternFill>
                  <bgColor theme="0" tint="-0.499984740745262"/>
                </patternFill>
              </fill>
            </x14:dxf>
          </x14:cfRule>
          <xm:sqref>BR60</xm:sqref>
        </x14:conditionalFormatting>
        <x14:conditionalFormatting xmlns:xm="http://schemas.microsoft.com/office/excel/2006/main">
          <x14:cfRule type="expression" priority="6" id="{007758F7-1557-4D61-9CA1-D53BC6EBAE8B}">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2" id="{54E4C788-F1DF-414D-8A59-030FF973CD89}">
            <xm:f>BT$73&gt;'+ Summary (1)'!$D$6</xm:f>
            <x14:dxf>
              <fill>
                <patternFill>
                  <bgColor theme="0" tint="-0.499984740745262"/>
                </patternFill>
              </fill>
            </x14:dxf>
          </x14:cfRule>
          <xm:sqref>BT60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EA8F7-5EF5-4921-A194-41B37C09CFB9}">
  <sheetPr>
    <pageSetUpPr fitToPage="1"/>
  </sheetPr>
  <dimension ref="A1:G30"/>
  <sheetViews>
    <sheetView zoomScaleNormal="100" workbookViewId="0">
      <pane ySplit="4" topLeftCell="A5" activePane="bottomLeft" state="frozen"/>
      <selection activeCell="A67" sqref="A67:N67"/>
      <selection pane="bottomLeft" activeCell="A67" sqref="A67:N67"/>
    </sheetView>
  </sheetViews>
  <sheetFormatPr defaultRowHeight="12.75"/>
  <cols>
    <col min="1" max="1" width="18.7109375" style="54" customWidth="1"/>
    <col min="2" max="2" width="19.7109375" customWidth="1"/>
    <col min="3" max="4" width="18.140625" customWidth="1"/>
    <col min="5" max="5" width="17.7109375" customWidth="1"/>
    <col min="6" max="6" width="52.140625" style="21" customWidth="1"/>
    <col min="7" max="7" width="53.5703125" customWidth="1"/>
  </cols>
  <sheetData>
    <row r="1" spans="1:7" ht="19.5" customHeight="1">
      <c r="A1" s="826" t="s">
        <v>249</v>
      </c>
      <c r="B1" s="986" t="str">
        <f>'+ Summary (1)'!B8</f>
        <v>Hot Meals for Alternative Shelter Sites</v>
      </c>
      <c r="C1" s="986"/>
    </row>
    <row r="2" spans="1:7" ht="12.75" customHeight="1"/>
    <row r="3" spans="1:7" ht="24.75" customHeight="1">
      <c r="A3" s="482" t="s">
        <v>250</v>
      </c>
    </row>
    <row r="4" spans="1:7" s="21" customFormat="1" ht="25.5">
      <c r="A4" s="461" t="s">
        <v>251</v>
      </c>
      <c r="B4" s="462" t="s">
        <v>54</v>
      </c>
      <c r="C4" s="462" t="s">
        <v>252</v>
      </c>
      <c r="D4" s="462" t="s">
        <v>253</v>
      </c>
      <c r="E4" s="462" t="s">
        <v>254</v>
      </c>
      <c r="F4" s="462" t="s">
        <v>255</v>
      </c>
      <c r="G4" s="462" t="s">
        <v>256</v>
      </c>
    </row>
    <row r="5" spans="1:7" ht="30" customHeight="1">
      <c r="A5" s="595"/>
      <c r="B5" s="543"/>
      <c r="C5" s="543"/>
      <c r="D5" s="543"/>
      <c r="E5" s="824"/>
      <c r="F5" s="543"/>
      <c r="G5" s="594"/>
    </row>
    <row r="6" spans="1:7" ht="30" customHeight="1">
      <c r="A6" s="595"/>
      <c r="B6" s="543"/>
      <c r="C6" s="543"/>
      <c r="D6" s="543"/>
      <c r="E6" s="824"/>
      <c r="F6" s="543"/>
      <c r="G6" s="594"/>
    </row>
    <row r="7" spans="1:7" ht="30" customHeight="1">
      <c r="A7" s="595"/>
      <c r="B7" s="543"/>
      <c r="C7" s="543"/>
      <c r="D7" s="543"/>
      <c r="E7" s="824"/>
      <c r="F7" s="543"/>
      <c r="G7" s="594"/>
    </row>
    <row r="8" spans="1:7" ht="30" customHeight="1">
      <c r="A8" s="595"/>
      <c r="B8" s="543"/>
      <c r="C8" s="543"/>
      <c r="D8" s="543"/>
      <c r="E8" s="824"/>
      <c r="F8" s="543"/>
      <c r="G8" s="594"/>
    </row>
    <row r="9" spans="1:7" ht="30" customHeight="1">
      <c r="A9" s="595"/>
      <c r="B9" s="543"/>
      <c r="C9" s="543"/>
      <c r="D9" s="543"/>
      <c r="E9" s="824"/>
      <c r="F9" s="543"/>
      <c r="G9" s="594"/>
    </row>
    <row r="10" spans="1:7" ht="30" customHeight="1">
      <c r="A10" s="595"/>
      <c r="B10" s="543"/>
      <c r="C10" s="543"/>
      <c r="D10" s="543"/>
      <c r="E10" s="824"/>
      <c r="F10" s="543"/>
      <c r="G10" s="594"/>
    </row>
    <row r="11" spans="1:7" ht="30" customHeight="1">
      <c r="A11" s="595"/>
      <c r="B11" s="543"/>
      <c r="C11" s="543"/>
      <c r="D11" s="543"/>
      <c r="E11" s="824"/>
      <c r="F11" s="543"/>
      <c r="G11" s="594"/>
    </row>
    <row r="12" spans="1:7" ht="30" customHeight="1">
      <c r="A12" s="595"/>
      <c r="B12" s="543"/>
      <c r="C12" s="543"/>
      <c r="D12" s="543"/>
      <c r="E12" s="824"/>
      <c r="F12" s="543"/>
      <c r="G12" s="594"/>
    </row>
    <row r="13" spans="1:7" ht="30" customHeight="1">
      <c r="A13" s="595"/>
      <c r="B13" s="543"/>
      <c r="C13" s="543"/>
      <c r="D13" s="543"/>
      <c r="E13" s="824"/>
      <c r="F13" s="543"/>
      <c r="G13" s="594"/>
    </row>
    <row r="14" spans="1:7" ht="30" customHeight="1">
      <c r="A14" s="595"/>
      <c r="B14" s="543"/>
      <c r="C14" s="543"/>
      <c r="D14" s="543"/>
      <c r="E14" s="824"/>
      <c r="F14" s="543"/>
      <c r="G14" s="594"/>
    </row>
    <row r="15" spans="1:7" ht="30" customHeight="1">
      <c r="A15" s="595"/>
      <c r="B15" s="543"/>
      <c r="C15" s="543"/>
      <c r="D15" s="543"/>
      <c r="E15" s="824"/>
      <c r="F15" s="543"/>
      <c r="G15" s="594"/>
    </row>
    <row r="16" spans="1:7" ht="30" customHeight="1">
      <c r="A16" s="595"/>
      <c r="B16" s="543"/>
      <c r="C16" s="543"/>
      <c r="D16" s="543"/>
      <c r="E16" s="824"/>
      <c r="F16" s="543"/>
      <c r="G16" s="594"/>
    </row>
    <row r="17" spans="1:7" ht="30" customHeight="1">
      <c r="A17" s="595"/>
      <c r="B17" s="543"/>
      <c r="C17" s="543"/>
      <c r="D17" s="543"/>
      <c r="E17" s="824"/>
      <c r="F17" s="543"/>
      <c r="G17" s="594"/>
    </row>
    <row r="18" spans="1:7" ht="30" customHeight="1">
      <c r="A18" s="595"/>
      <c r="B18" s="543"/>
      <c r="C18" s="543"/>
      <c r="D18" s="543"/>
      <c r="E18" s="824"/>
      <c r="F18" s="543"/>
      <c r="G18" s="594"/>
    </row>
    <row r="19" spans="1:7" ht="30" customHeight="1">
      <c r="A19" s="595"/>
      <c r="B19" s="543"/>
      <c r="C19" s="543"/>
      <c r="D19" s="543"/>
      <c r="E19" s="824"/>
      <c r="F19" s="543"/>
      <c r="G19" s="594"/>
    </row>
    <row r="20" spans="1:7" ht="30" customHeight="1">
      <c r="A20" s="595"/>
      <c r="B20" s="543"/>
      <c r="C20" s="543"/>
      <c r="D20" s="543"/>
      <c r="E20" s="824"/>
      <c r="F20" s="543"/>
      <c r="G20" s="594"/>
    </row>
    <row r="21" spans="1:7" ht="30" customHeight="1">
      <c r="A21" s="595"/>
      <c r="B21" s="543"/>
      <c r="C21" s="543"/>
      <c r="D21" s="543"/>
      <c r="E21" s="824"/>
      <c r="F21" s="543"/>
      <c r="G21" s="594"/>
    </row>
    <row r="22" spans="1:7" ht="30" customHeight="1">
      <c r="A22" s="595"/>
      <c r="B22" s="543"/>
      <c r="C22" s="543"/>
      <c r="D22" s="543"/>
      <c r="E22" s="824"/>
      <c r="F22" s="543"/>
      <c r="G22" s="594"/>
    </row>
    <row r="23" spans="1:7" ht="30" customHeight="1">
      <c r="A23" s="595"/>
      <c r="B23" s="543"/>
      <c r="C23" s="543"/>
      <c r="D23" s="543"/>
      <c r="E23" s="824"/>
      <c r="F23" s="543"/>
      <c r="G23" s="594"/>
    </row>
    <row r="24" spans="1:7" ht="30" customHeight="1">
      <c r="A24" s="595"/>
      <c r="B24" s="543"/>
      <c r="C24" s="543"/>
      <c r="D24" s="543"/>
      <c r="E24" s="824"/>
      <c r="F24" s="543"/>
      <c r="G24" s="594"/>
    </row>
    <row r="25" spans="1:7" ht="30" customHeight="1">
      <c r="A25" s="595"/>
      <c r="B25" s="543"/>
      <c r="C25" s="543"/>
      <c r="D25" s="543"/>
      <c r="E25" s="824"/>
      <c r="F25" s="543"/>
      <c r="G25" s="594"/>
    </row>
    <row r="26" spans="1:7" ht="30" customHeight="1">
      <c r="A26" s="595"/>
      <c r="B26" s="543"/>
      <c r="C26" s="543"/>
      <c r="D26" s="543"/>
      <c r="E26" s="824"/>
      <c r="F26" s="543"/>
      <c r="G26" s="594"/>
    </row>
    <row r="27" spans="1:7" ht="30" customHeight="1">
      <c r="A27" s="595"/>
      <c r="B27" s="543"/>
      <c r="C27" s="543"/>
      <c r="D27" s="543"/>
      <c r="E27" s="824"/>
      <c r="F27" s="543"/>
      <c r="G27" s="594"/>
    </row>
    <row r="28" spans="1:7" ht="30" customHeight="1">
      <c r="A28" s="595"/>
      <c r="B28" s="543"/>
      <c r="C28" s="543"/>
      <c r="D28" s="543"/>
      <c r="E28" s="824"/>
      <c r="F28" s="543"/>
      <c r="G28" s="594"/>
    </row>
    <row r="29" spans="1:7" ht="30" customHeight="1">
      <c r="A29" s="595"/>
      <c r="B29" s="543"/>
      <c r="C29" s="543"/>
      <c r="D29" s="543"/>
      <c r="E29" s="824"/>
      <c r="F29" s="543"/>
      <c r="G29" s="594"/>
    </row>
    <row r="30" spans="1:7" ht="30" customHeight="1">
      <c r="A30" s="595"/>
      <c r="B30" s="543"/>
      <c r="C30" s="543"/>
      <c r="D30" s="543"/>
      <c r="E30" s="824"/>
      <c r="F30" s="543"/>
      <c r="G30" s="594"/>
    </row>
  </sheetData>
  <mergeCells count="1">
    <mergeCell ref="B1:C1"/>
  </mergeCells>
  <printOptions horizontalCentered="1"/>
  <pageMargins left="0.7" right="0.7" top="0.75" bottom="0.75" header="0.3" footer="0.3"/>
  <pageSetup scale="60" orientation="landscape" r:id="rId1"/>
  <headerFooter>
    <oddFooter>&amp;CPage &amp;P of &amp;N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L125"/>
  <sheetViews>
    <sheetView showGridLines="0" showZeros="0" zoomScaleNormal="100" workbookViewId="0">
      <pane xSplit="1" ySplit="13" topLeftCell="B14"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(8)'!A1</f>
        <v>DEPARTMENT OF HOMELESSNESS AND SUPPORTIVE HOUSING</v>
      </c>
      <c r="B1" s="89"/>
      <c r="C1" s="82"/>
      <c r="D1" s="82"/>
      <c r="E1" s="82"/>
      <c r="F1" s="82"/>
      <c r="G1" s="82"/>
      <c r="AI1" s="540"/>
    </row>
    <row r="2" spans="1:35" ht="15.75">
      <c r="A2" s="89" t="s">
        <v>347</v>
      </c>
      <c r="B2" s="89"/>
      <c r="C2" s="89"/>
      <c r="D2" s="82"/>
      <c r="E2" s="82"/>
      <c r="F2" s="82"/>
      <c r="G2" s="85"/>
    </row>
    <row r="3" spans="1:35" ht="15" customHeight="1">
      <c r="A3" s="95" t="s">
        <v>259</v>
      </c>
      <c r="B3" s="728">
        <f>'Summary (8)'!B3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(8)'!A7</f>
        <v>Provider Name</v>
      </c>
      <c r="B4" s="729">
        <f>'Summary (8)'!B7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(8)'!A8</f>
        <v>Program</v>
      </c>
      <c r="B5" s="729" t="str">
        <f>'Summary (8)'!B8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(8)'!A9</f>
        <v>F$P Contract ID#</v>
      </c>
      <c r="B6" s="730">
        <f>'Summary (8)'!B9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325</v>
      </c>
      <c r="B7" s="732">
        <f>'Summary (8)'!B12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78" t="str">
        <f>'Summary (8)'!E17</f>
        <v xml:space="preserve"> </v>
      </c>
      <c r="D8" s="1378"/>
      <c r="E8" s="1378"/>
      <c r="F8" s="1377" t="str">
        <f>'Summary (8)'!H17</f>
        <v xml:space="preserve"> </v>
      </c>
      <c r="G8" s="1377"/>
      <c r="H8" s="1377"/>
      <c r="I8" s="1377" t="str">
        <f>'Summary (8)'!K17</f>
        <v xml:space="preserve"> </v>
      </c>
      <c r="J8" s="1377"/>
      <c r="K8" s="1377"/>
      <c r="L8" s="1377" t="str">
        <f>'Summary (8)'!N17</f>
        <v xml:space="preserve"> </v>
      </c>
      <c r="M8" s="1377"/>
      <c r="N8" s="1377"/>
      <c r="O8" s="1377" t="str">
        <f>'Summary (8)'!Q17</f>
        <v xml:space="preserve"> </v>
      </c>
      <c r="P8" s="1377"/>
      <c r="Q8" s="1377"/>
      <c r="R8" s="1377" t="str">
        <f>'Summary (8)'!T17</f>
        <v xml:space="preserve"> </v>
      </c>
      <c r="S8" s="1377"/>
      <c r="T8" s="1377"/>
      <c r="U8" s="1377" t="str">
        <f>'Summary (8)'!W17</f>
        <v xml:space="preserve"> </v>
      </c>
      <c r="V8" s="1377"/>
      <c r="W8" s="1377"/>
      <c r="X8" s="1377" t="str">
        <f>'Summary (8)'!Z17</f>
        <v xml:space="preserve"> </v>
      </c>
      <c r="Y8" s="1377"/>
      <c r="Z8" s="1377"/>
      <c r="AA8" s="1377" t="str">
        <f>'Summary (8)'!AC17</f>
        <v xml:space="preserve"> </v>
      </c>
      <c r="AB8" s="1377"/>
      <c r="AC8" s="1377"/>
      <c r="AD8" s="1377" t="str">
        <f>'Summary (8)'!AF17</f>
        <v xml:space="preserve"> </v>
      </c>
      <c r="AE8" s="1377"/>
      <c r="AF8" s="1377"/>
    </row>
    <row r="9" spans="1:35" ht="24.75" customHeight="1">
      <c r="C9" s="1329" t="str">
        <f>'Summary (6)'!E18</f>
        <v>Year 1</v>
      </c>
      <c r="D9" s="1330"/>
      <c r="E9" s="1331"/>
      <c r="F9" s="1332" t="str">
        <f>'Summary (6)'!H18</f>
        <v>Year 2</v>
      </c>
      <c r="G9" s="1333"/>
      <c r="H9" s="1334"/>
      <c r="I9" s="1335" t="str">
        <f>'Summary (6)'!K18</f>
        <v>Year 3</v>
      </c>
      <c r="J9" s="1336"/>
      <c r="K9" s="1337"/>
      <c r="L9" s="1338" t="str">
        <f>'Summary (6)'!N18</f>
        <v>Year 4</v>
      </c>
      <c r="M9" s="1339"/>
      <c r="N9" s="1340"/>
      <c r="O9" s="1341" t="str">
        <f>'Summary (6)'!Q18</f>
        <v>Year 5</v>
      </c>
      <c r="P9" s="1342"/>
      <c r="Q9" s="1343"/>
      <c r="R9" s="1344" t="str">
        <f>'Summary (6)'!T18</f>
        <v>Year 6</v>
      </c>
      <c r="S9" s="1345"/>
      <c r="T9" s="1346"/>
      <c r="U9" s="1347" t="str">
        <f>'Summary (6)'!W18</f>
        <v>Year 7</v>
      </c>
      <c r="V9" s="1348"/>
      <c r="W9" s="1349"/>
      <c r="X9" s="1350" t="str">
        <f>'Summary (6)'!Z18</f>
        <v>Year 8</v>
      </c>
      <c r="Y9" s="1351"/>
      <c r="Z9" s="1352"/>
      <c r="AA9" s="1353" t="str">
        <f>'Summary (6)'!AC18</f>
        <v>Year 9</v>
      </c>
      <c r="AB9" s="1354"/>
      <c r="AC9" s="1355"/>
      <c r="AD9" s="1356" t="str">
        <f>'Summary (6)'!AF18</f>
        <v>Year 10</v>
      </c>
      <c r="AE9" s="1357"/>
      <c r="AF9" s="1358"/>
      <c r="AG9" s="1326" t="s">
        <v>302</v>
      </c>
      <c r="AH9" s="1327"/>
      <c r="AI9" s="1328"/>
    </row>
    <row r="10" spans="1:35" s="21" customFormat="1" ht="27" customHeight="1">
      <c r="C10" s="643" t="str">
        <f>'Salary Detail (6)'!G10</f>
        <v>2/1/2024 - 1/31/2025</v>
      </c>
      <c r="D10" s="644" t="str">
        <f>'Salary Detail (6)'!H10</f>
        <v>2/1/2024 - 1/31/2025</v>
      </c>
      <c r="E10" s="645" t="str">
        <f>'Salary Detail (6)'!I10</f>
        <v>2/1/2024 - 1/31/2025</v>
      </c>
      <c r="F10" s="646" t="str">
        <f>'Salary Detail (6)'!N10</f>
        <v>N/A</v>
      </c>
      <c r="G10" s="647" t="str">
        <f>'Salary Detail (6)'!O10</f>
        <v>N/A</v>
      </c>
      <c r="H10" s="648" t="str">
        <f>'Salary Detail (6)'!P10</f>
        <v>N/A</v>
      </c>
      <c r="I10" s="649" t="str">
        <f>'Salary Detail (6)'!U10</f>
        <v>N/A</v>
      </c>
      <c r="J10" s="650" t="str">
        <f>'Salary Detail (6)'!V10</f>
        <v>N/A</v>
      </c>
      <c r="K10" s="651" t="str">
        <f>'Salary Detail (6)'!W10</f>
        <v>N/A</v>
      </c>
      <c r="L10" s="652" t="str">
        <f>'Salary Detail (6)'!AB10</f>
        <v>N/A</v>
      </c>
      <c r="M10" s="653" t="str">
        <f>'Salary Detail (6)'!AC10</f>
        <v>N/A</v>
      </c>
      <c r="N10" s="654" t="str">
        <f>'Salary Detail (6)'!AD10</f>
        <v>N/A</v>
      </c>
      <c r="O10" s="655" t="str">
        <f>'Salary Detail (6)'!AI10</f>
        <v>N/A</v>
      </c>
      <c r="P10" s="656" t="str">
        <f>'Salary Detail (6)'!AJ10</f>
        <v>N/A</v>
      </c>
      <c r="Q10" s="657" t="str">
        <f>'Salary Detail (6)'!AK10</f>
        <v>N/A</v>
      </c>
      <c r="R10" s="658" t="str">
        <f>'Salary Detail (6)'!AP10</f>
        <v>N/A</v>
      </c>
      <c r="S10" s="659" t="str">
        <f>'Salary Detail (6)'!AQ10</f>
        <v>N/A</v>
      </c>
      <c r="T10" s="660" t="str">
        <f>'Salary Detail (6)'!AR10</f>
        <v>N/A</v>
      </c>
      <c r="U10" s="661" t="str">
        <f>'Salary Detail (6)'!AW10</f>
        <v>N/A</v>
      </c>
      <c r="V10" s="662" t="str">
        <f>'Salary Detail (6)'!AX10</f>
        <v>N/A</v>
      </c>
      <c r="W10" s="663" t="str">
        <f>'Salary Detail (6)'!AY10</f>
        <v>N/A</v>
      </c>
      <c r="X10" s="664" t="str">
        <f>'Salary Detail (6)'!BD10</f>
        <v>N/A</v>
      </c>
      <c r="Y10" s="665" t="str">
        <f>'Salary Detail (6)'!BE10</f>
        <v>N/A</v>
      </c>
      <c r="Z10" s="666" t="str">
        <f>'Salary Detail (6)'!BF10</f>
        <v>N/A</v>
      </c>
      <c r="AA10" s="667" t="str">
        <f>'Salary Detail (6)'!BK10</f>
        <v>N/A</v>
      </c>
      <c r="AB10" s="668" t="str">
        <f>'Salary Detail (6)'!BL10</f>
        <v>N/A</v>
      </c>
      <c r="AC10" s="669" t="str">
        <f>'Salary Detail (6)'!BM10</f>
        <v>N/A</v>
      </c>
      <c r="AD10" s="670" t="str">
        <f>'Salary Detail (6)'!BR10</f>
        <v>N/A</v>
      </c>
      <c r="AE10" s="671" t="str">
        <f>'Salary Detail (6)'!BS10</f>
        <v>N/A</v>
      </c>
      <c r="AF10" s="672" t="str">
        <f>'Salary Detail (6)'!BT10</f>
        <v>N/A</v>
      </c>
      <c r="AG10" s="798" t="str">
        <f>'Salary Detail (6)'!BU10</f>
        <v>2/1/2024 - 1/31/2025</v>
      </c>
      <c r="AH10" s="799" t="str">
        <f>'Salary Detail (6)'!BV10</f>
        <v>2/1/2024 - 1/31/2025</v>
      </c>
      <c r="AI10" s="800" t="str">
        <f>'Salary Detail (6)'!BW10</f>
        <v>2/1/2024 - 1/31/2025</v>
      </c>
    </row>
    <row r="11" spans="1:35" ht="19.5" customHeight="1">
      <c r="C11" s="673" t="str">
        <f>'Salary Detail (6)'!G11</f>
        <v>12 Months</v>
      </c>
      <c r="D11" s="691" t="str">
        <f>'Salary Detail (6)'!H11</f>
        <v>12 Months</v>
      </c>
      <c r="E11" s="692" t="str">
        <f>'Salary Detail (6)'!I11</f>
        <v>12 Months</v>
      </c>
      <c r="F11" s="676" t="str">
        <f>'Salary Detail (6)'!N11</f>
        <v>12 Months</v>
      </c>
      <c r="G11" s="693" t="str">
        <f>'Salary Detail (6)'!O11</f>
        <v>12 Months</v>
      </c>
      <c r="H11" s="678" t="str">
        <f>'Salary Detail (6)'!P11</f>
        <v>12 Months</v>
      </c>
      <c r="I11" s="694" t="str">
        <f>'Salary Detail (6)'!U11</f>
        <v>12 Months</v>
      </c>
      <c r="J11" s="695" t="str">
        <f>'Salary Detail (6)'!V11</f>
        <v>12 Months</v>
      </c>
      <c r="K11" s="696" t="str">
        <f>'Salary Detail (6)'!W11</f>
        <v>12 Months</v>
      </c>
      <c r="L11" s="31" t="str">
        <f>'Salary Detail (6)'!AB11</f>
        <v>12 Months</v>
      </c>
      <c r="M11" s="697" t="str">
        <f>'Salary Detail (6)'!AC11</f>
        <v>12 Months</v>
      </c>
      <c r="N11" s="33" t="str">
        <f>'Salary Detail (6)'!AD11</f>
        <v>12 Months</v>
      </c>
      <c r="O11" s="34" t="str">
        <f>'Salary Detail (6)'!AI11</f>
        <v>12 Months</v>
      </c>
      <c r="P11" s="698" t="str">
        <f>'Salary Detail (6)'!AJ11</f>
        <v>12 Months</v>
      </c>
      <c r="Q11" s="36" t="str">
        <f>'Salary Detail (6)'!AK11</f>
        <v>12 Months</v>
      </c>
      <c r="R11" s="37" t="str">
        <f>'Salary Detail (6)'!AP11</f>
        <v>12 Months</v>
      </c>
      <c r="S11" s="699" t="str">
        <f>'Salary Detail (6)'!AQ11</f>
        <v>12 Months</v>
      </c>
      <c r="T11" s="39" t="str">
        <f>'Salary Detail (6)'!AR11</f>
        <v>12 Months</v>
      </c>
      <c r="U11" s="40" t="str">
        <f>'Salary Detail (6)'!AW11</f>
        <v>12 Months</v>
      </c>
      <c r="V11" s="700" t="str">
        <f>'Salary Detail (6)'!AX11</f>
        <v>12 Months</v>
      </c>
      <c r="W11" s="42" t="str">
        <f>'Salary Detail (6)'!AY11</f>
        <v>12 Months</v>
      </c>
      <c r="X11" s="43" t="str">
        <f>'Salary Detail (6)'!BD11</f>
        <v>12 Months</v>
      </c>
      <c r="Y11" s="701" t="str">
        <f>'Salary Detail (6)'!BE11</f>
        <v>12 Months</v>
      </c>
      <c r="Z11" s="45" t="str">
        <f>'Salary Detail (6)'!BF11</f>
        <v>12 Months</v>
      </c>
      <c r="AA11" s="46" t="str">
        <f>'Salary Detail (6)'!BK11</f>
        <v>12 Months</v>
      </c>
      <c r="AB11" s="702" t="str">
        <f>'Salary Detail (6)'!BL11</f>
        <v>12 Months</v>
      </c>
      <c r="AC11" s="48" t="str">
        <f>'Salary Detail (6)'!BM11</f>
        <v>12 Months</v>
      </c>
      <c r="AD11" s="49" t="str">
        <f>'Salary Detail (6)'!BR11</f>
        <v>12 Months</v>
      </c>
      <c r="AE11" s="703" t="str">
        <f>'Salary Detail (6)'!BS11</f>
        <v>12 Months</v>
      </c>
      <c r="AF11" s="51" t="str">
        <f>'Salary Detail (6)'!BT11</f>
        <v>12 Months</v>
      </c>
      <c r="AG11" s="1359" t="str">
        <f>'Salary Detail (6)'!BU11</f>
        <v/>
      </c>
      <c r="AH11" s="1361" t="str">
        <f>'Salary Detail (6)'!BV11</f>
        <v xml:space="preserve"> </v>
      </c>
      <c r="AI11" s="1363" t="str">
        <f>'Salary Detail (6)'!BW11</f>
        <v>New</v>
      </c>
    </row>
    <row r="12" spans="1:35" ht="19.5" customHeight="1">
      <c r="C12" s="673" t="str">
        <f>'Salary Detail (6)'!G12</f>
        <v/>
      </c>
      <c r="D12" s="674" t="str">
        <f>'Salary Detail (6)'!H12</f>
        <v xml:space="preserve"> </v>
      </c>
      <c r="E12" s="675" t="str">
        <f>'Salary Detail (6)'!I12</f>
        <v>New</v>
      </c>
      <c r="F12" s="676" t="str">
        <f>'Salary Detail (6)'!N12</f>
        <v/>
      </c>
      <c r="G12" s="677" t="str">
        <f>'Salary Detail (6)'!O12</f>
        <v xml:space="preserve"> </v>
      </c>
      <c r="H12" s="678" t="str">
        <f>'Salary Detail (6)'!P12</f>
        <v>New</v>
      </c>
      <c r="I12" s="679" t="str">
        <f>'Salary Detail (6)'!U12</f>
        <v/>
      </c>
      <c r="J12" s="680" t="str">
        <f>'Salary Detail (6)'!V12</f>
        <v xml:space="preserve"> </v>
      </c>
      <c r="K12" s="681" t="str">
        <f>'Salary Detail (6)'!W12</f>
        <v>New</v>
      </c>
      <c r="L12" s="31" t="str">
        <f>'Salary Detail (6)'!AB12</f>
        <v/>
      </c>
      <c r="M12" s="32" t="str">
        <f>'Salary Detail (6)'!AC12</f>
        <v xml:space="preserve"> </v>
      </c>
      <c r="N12" s="33" t="str">
        <f>'Salary Detail (6)'!AD12</f>
        <v>New</v>
      </c>
      <c r="O12" s="34" t="str">
        <f>'Salary Detail (6)'!AI12</f>
        <v/>
      </c>
      <c r="P12" s="35" t="str">
        <f>'Salary Detail (6)'!AJ12</f>
        <v xml:space="preserve"> </v>
      </c>
      <c r="Q12" s="36" t="str">
        <f>'Salary Detail (6)'!AK12</f>
        <v>New</v>
      </c>
      <c r="R12" s="37" t="str">
        <f>'Salary Detail (6)'!AP12</f>
        <v/>
      </c>
      <c r="S12" s="38" t="str">
        <f>'Salary Detail (6)'!AQ12</f>
        <v xml:space="preserve"> </v>
      </c>
      <c r="T12" s="39" t="str">
        <f>'Salary Detail (6)'!AR12</f>
        <v>New</v>
      </c>
      <c r="U12" s="40" t="str">
        <f>'Salary Detail (6)'!AW12</f>
        <v/>
      </c>
      <c r="V12" s="41" t="str">
        <f>'Salary Detail (6)'!AX12</f>
        <v xml:space="preserve"> </v>
      </c>
      <c r="W12" s="42" t="str">
        <f>'Salary Detail (6)'!AY12</f>
        <v>New</v>
      </c>
      <c r="X12" s="43" t="str">
        <f>'Salary Detail (6)'!BD12</f>
        <v/>
      </c>
      <c r="Y12" s="44" t="str">
        <f>'Salary Detail (6)'!BE12</f>
        <v xml:space="preserve"> </v>
      </c>
      <c r="Z12" s="45" t="str">
        <f>'Salary Detail (6)'!BF12</f>
        <v>New</v>
      </c>
      <c r="AA12" s="46" t="str">
        <f>'Salary Detail (6)'!BK12</f>
        <v/>
      </c>
      <c r="AB12" s="47" t="str">
        <f>'Salary Detail (6)'!BL12</f>
        <v xml:space="preserve"> </v>
      </c>
      <c r="AC12" s="48" t="str">
        <f>'Salary Detail (6)'!BM12</f>
        <v>New</v>
      </c>
      <c r="AD12" s="49" t="str">
        <f>'Salary Detail (6)'!BR12</f>
        <v/>
      </c>
      <c r="AE12" s="50" t="str">
        <f>'Salary Detail (6)'!BS12</f>
        <v xml:space="preserve"> </v>
      </c>
      <c r="AF12" s="51" t="str">
        <f>'Salary Detail (6)'!BT12</f>
        <v>New</v>
      </c>
      <c r="AG12" s="1360"/>
      <c r="AH12" s="1362"/>
      <c r="AI12" s="1364"/>
    </row>
    <row r="13" spans="1:35" ht="30.75" customHeight="1">
      <c r="A13" s="739" t="s">
        <v>348</v>
      </c>
      <c r="B13" s="740"/>
      <c r="C13" s="22" t="s">
        <v>349</v>
      </c>
      <c r="D13" s="23" t="s">
        <v>340</v>
      </c>
      <c r="E13" s="24" t="s">
        <v>349</v>
      </c>
      <c r="F13" s="25" t="s">
        <v>349</v>
      </c>
      <c r="G13" s="26" t="s">
        <v>340</v>
      </c>
      <c r="H13" s="27" t="s">
        <v>349</v>
      </c>
      <c r="I13" s="28" t="s">
        <v>349</v>
      </c>
      <c r="J13" s="30" t="s">
        <v>340</v>
      </c>
      <c r="K13" s="29" t="s">
        <v>349</v>
      </c>
      <c r="L13" s="31" t="s">
        <v>349</v>
      </c>
      <c r="M13" s="32" t="s">
        <v>340</v>
      </c>
      <c r="N13" s="33" t="s">
        <v>349</v>
      </c>
      <c r="O13" s="34" t="s">
        <v>349</v>
      </c>
      <c r="P13" s="35" t="s">
        <v>340</v>
      </c>
      <c r="Q13" s="36" t="s">
        <v>349</v>
      </c>
      <c r="R13" s="37" t="s">
        <v>349</v>
      </c>
      <c r="S13" s="38" t="s">
        <v>340</v>
      </c>
      <c r="T13" s="39" t="s">
        <v>349</v>
      </c>
      <c r="U13" s="40" t="s">
        <v>349</v>
      </c>
      <c r="V13" s="41" t="s">
        <v>340</v>
      </c>
      <c r="W13" s="42" t="s">
        <v>349</v>
      </c>
      <c r="X13" s="43" t="s">
        <v>349</v>
      </c>
      <c r="Y13" s="44" t="s">
        <v>340</v>
      </c>
      <c r="Z13" s="45" t="s">
        <v>349</v>
      </c>
      <c r="AA13" s="46" t="s">
        <v>349</v>
      </c>
      <c r="AB13" s="47" t="s">
        <v>340</v>
      </c>
      <c r="AC13" s="48" t="s">
        <v>349</v>
      </c>
      <c r="AD13" s="49" t="s">
        <v>349</v>
      </c>
      <c r="AE13" s="50" t="s">
        <v>340</v>
      </c>
      <c r="AF13" s="51" t="s">
        <v>349</v>
      </c>
      <c r="AG13" s="801" t="s">
        <v>349</v>
      </c>
      <c r="AH13" s="803" t="s">
        <v>340</v>
      </c>
      <c r="AI13" s="802" t="s">
        <v>349</v>
      </c>
    </row>
    <row r="14" spans="1:35" s="413" customFormat="1" ht="17.25" customHeight="1">
      <c r="A14" s="1324" t="s">
        <v>350</v>
      </c>
      <c r="B14" s="1325"/>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24" t="s">
        <v>351</v>
      </c>
      <c r="B15" s="1325"/>
      <c r="C15" s="427"/>
      <c r="D15" s="424">
        <f t="shared" ref="D15:D66" si="0">E15-C15</f>
        <v>0</v>
      </c>
      <c r="E15" s="428"/>
      <c r="F15" s="414"/>
      <c r="G15" s="424">
        <f t="shared" ref="G15:G66" si="1">H15-F15</f>
        <v>0</v>
      </c>
      <c r="H15" s="415"/>
      <c r="I15" s="414"/>
      <c r="J15" s="424">
        <f t="shared" ref="J15:J66" si="2">K15-I15</f>
        <v>0</v>
      </c>
      <c r="K15" s="415"/>
      <c r="L15" s="414"/>
      <c r="M15" s="424">
        <f t="shared" ref="M15:M66" si="3">N15-L15</f>
        <v>0</v>
      </c>
      <c r="N15" s="415"/>
      <c r="O15" s="414"/>
      <c r="P15" s="424">
        <f t="shared" ref="P15:P66" si="4">Q15-O15</f>
        <v>0</v>
      </c>
      <c r="Q15" s="415"/>
      <c r="R15" s="414"/>
      <c r="S15" s="424">
        <f t="shared" ref="S15:S66" si="5">T15-R15</f>
        <v>0</v>
      </c>
      <c r="T15" s="415"/>
      <c r="U15" s="414"/>
      <c r="V15" s="424">
        <f t="shared" ref="V15:V66" si="6">W15-U15</f>
        <v>0</v>
      </c>
      <c r="W15" s="415"/>
      <c r="X15" s="414"/>
      <c r="Y15" s="424">
        <f t="shared" ref="Y15:Y66" si="7">Z15-X15</f>
        <v>0</v>
      </c>
      <c r="Z15" s="415"/>
      <c r="AA15" s="414"/>
      <c r="AB15" s="424">
        <f t="shared" ref="AB15:AB66" si="8">AC15-AA15</f>
        <v>0</v>
      </c>
      <c r="AC15" s="415"/>
      <c r="AD15" s="414"/>
      <c r="AE15" s="424">
        <f t="shared" ref="AE15:AE66" si="9">AF15-AD15</f>
        <v>0</v>
      </c>
      <c r="AF15" s="415"/>
      <c r="AG15" s="431">
        <f t="shared" ref="AG15:AI30" si="10">SUM(C15,F15,I15,L15,O15,R15,U15,X15,AA15,AD15)</f>
        <v>0</v>
      </c>
      <c r="AH15" s="432">
        <f t="shared" si="10"/>
        <v>0</v>
      </c>
      <c r="AI15" s="682">
        <f t="shared" si="10"/>
        <v>0</v>
      </c>
    </row>
    <row r="16" spans="1:35" s="413" customFormat="1" ht="17.25" customHeight="1">
      <c r="A16" s="1324" t="s">
        <v>352</v>
      </c>
      <c r="B16" s="1325"/>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24" t="s">
        <v>353</v>
      </c>
      <c r="B17" s="1325"/>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24" t="s">
        <v>354</v>
      </c>
      <c r="B18" s="1325"/>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24" t="s">
        <v>355</v>
      </c>
      <c r="B19" s="1325"/>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24" t="s">
        <v>356</v>
      </c>
      <c r="B20" s="1325"/>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24" t="s">
        <v>357</v>
      </c>
      <c r="B21" s="1325"/>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24" t="s">
        <v>358</v>
      </c>
      <c r="B22" s="1325"/>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65"/>
      <c r="B23" s="1366"/>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65"/>
      <c r="B24" s="1366"/>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A25" s="1365"/>
      <c r="B25" s="1366"/>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65"/>
      <c r="B26" s="1366"/>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65"/>
      <c r="B27" s="1366"/>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65"/>
      <c r="B28" s="1366"/>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3" si="11">SUM(C28,F28,I28,L28,O28,R28,U28,X28,AA28,AD28)</f>
        <v>0</v>
      </c>
      <c r="AH28" s="432">
        <f t="shared" si="11"/>
        <v>0</v>
      </c>
      <c r="AI28" s="682">
        <f t="shared" si="10"/>
        <v>0</v>
      </c>
      <c r="AJ28"/>
      <c r="AK28"/>
      <c r="AL28"/>
    </row>
    <row r="29" spans="1:38" s="413" customFormat="1" ht="17.25" customHeight="1">
      <c r="A29" s="1365"/>
      <c r="B29" s="1366"/>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65"/>
      <c r="B30" s="1366"/>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65"/>
      <c r="B31" s="1366"/>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65"/>
      <c r="B32" s="1366"/>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65"/>
      <c r="B33" s="1366"/>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65"/>
      <c r="B34" s="1366"/>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65"/>
      <c r="B35" s="1366"/>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65"/>
      <c r="B36" s="1366"/>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65"/>
      <c r="B37" s="1366"/>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65"/>
      <c r="B38" s="1366"/>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65"/>
      <c r="B39" s="1366"/>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65"/>
      <c r="B40" s="1366"/>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65"/>
      <c r="B41" s="1366"/>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65"/>
      <c r="B42" s="1366"/>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65"/>
      <c r="B43" s="1366"/>
      <c r="C43" s="414"/>
      <c r="D43" s="424">
        <f t="shared" si="0"/>
        <v>0</v>
      </c>
      <c r="E43" s="415"/>
      <c r="F43" s="414"/>
      <c r="G43" s="424">
        <f t="shared" si="1"/>
        <v>0</v>
      </c>
      <c r="H43" s="428"/>
      <c r="I43" s="414"/>
      <c r="J43" s="424">
        <f t="shared" si="2"/>
        <v>0</v>
      </c>
      <c r="K43" s="428"/>
      <c r="L43" s="414"/>
      <c r="M43" s="424">
        <f t="shared" si="3"/>
        <v>0</v>
      </c>
      <c r="N43" s="428"/>
      <c r="O43" s="414"/>
      <c r="P43" s="424">
        <f t="shared" si="4"/>
        <v>0</v>
      </c>
      <c r="Q43" s="428"/>
      <c r="R43" s="414"/>
      <c r="S43" s="424">
        <f t="shared" si="5"/>
        <v>0</v>
      </c>
      <c r="T43" s="428"/>
      <c r="U43" s="414"/>
      <c r="V43" s="424">
        <f t="shared" si="6"/>
        <v>0</v>
      </c>
      <c r="W43" s="428"/>
      <c r="X43" s="414"/>
      <c r="Y43" s="424">
        <f t="shared" si="7"/>
        <v>0</v>
      </c>
      <c r="Z43" s="428"/>
      <c r="AA43" s="414"/>
      <c r="AB43" s="424">
        <f t="shared" si="8"/>
        <v>0</v>
      </c>
      <c r="AC43" s="428"/>
      <c r="AD43" s="414"/>
      <c r="AE43" s="424">
        <f t="shared" si="9"/>
        <v>0</v>
      </c>
      <c r="AF43" s="428"/>
      <c r="AG43" s="431">
        <f t="shared" si="11"/>
        <v>0</v>
      </c>
      <c r="AH43" s="432">
        <f t="shared" si="11"/>
        <v>0</v>
      </c>
      <c r="AI43" s="682">
        <f t="shared" si="11"/>
        <v>0</v>
      </c>
      <c r="AJ43"/>
      <c r="AK43"/>
      <c r="AL43"/>
    </row>
    <row r="44" spans="1:38" s="413" customFormat="1" ht="17.25" customHeight="1">
      <c r="A44" s="1365"/>
      <c r="B44" s="1366"/>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65"/>
      <c r="B45" s="1366"/>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65"/>
      <c r="B46" s="1366"/>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65"/>
      <c r="B47" s="1366"/>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65"/>
      <c r="B48" s="1366"/>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65"/>
      <c r="B49" s="1366"/>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65"/>
      <c r="B50" s="1366"/>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1"/>
        <v>0</v>
      </c>
      <c r="AH50" s="432">
        <f t="shared" si="11"/>
        <v>0</v>
      </c>
      <c r="AI50" s="682">
        <f t="shared" si="11"/>
        <v>0</v>
      </c>
      <c r="AJ50"/>
      <c r="AK50"/>
      <c r="AL50"/>
    </row>
    <row r="51" spans="1:38" s="413" customFormat="1" ht="17.25" customHeight="1">
      <c r="A51" s="1365"/>
      <c r="B51" s="1366"/>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65"/>
      <c r="B52" s="1366"/>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65"/>
      <c r="B53" s="1366"/>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65"/>
      <c r="B54" s="1366"/>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65"/>
      <c r="B55" s="1366"/>
      <c r="C55" s="414"/>
      <c r="D55" s="424">
        <f t="shared" si="0"/>
        <v>0</v>
      </c>
      <c r="E55" s="415"/>
      <c r="F55" s="414"/>
      <c r="G55" s="424">
        <f t="shared" si="1"/>
        <v>0</v>
      </c>
      <c r="H55" s="415"/>
      <c r="I55" s="414"/>
      <c r="J55" s="424">
        <f t="shared" si="2"/>
        <v>0</v>
      </c>
      <c r="K55" s="415"/>
      <c r="L55" s="414"/>
      <c r="M55" s="424">
        <f t="shared" si="3"/>
        <v>0</v>
      </c>
      <c r="N55" s="415"/>
      <c r="O55" s="414"/>
      <c r="P55" s="424">
        <f t="shared" si="4"/>
        <v>0</v>
      </c>
      <c r="Q55" s="415"/>
      <c r="R55" s="414"/>
      <c r="S55" s="424">
        <f t="shared" si="5"/>
        <v>0</v>
      </c>
      <c r="T55" s="415"/>
      <c r="U55" s="414"/>
      <c r="V55" s="424">
        <f t="shared" si="6"/>
        <v>0</v>
      </c>
      <c r="W55" s="415"/>
      <c r="X55" s="414"/>
      <c r="Y55" s="424">
        <f t="shared" si="7"/>
        <v>0</v>
      </c>
      <c r="Z55" s="415"/>
      <c r="AA55" s="414"/>
      <c r="AB55" s="424">
        <f t="shared" si="8"/>
        <v>0</v>
      </c>
      <c r="AC55" s="415"/>
      <c r="AD55" s="414"/>
      <c r="AE55" s="424">
        <f t="shared" si="9"/>
        <v>0</v>
      </c>
      <c r="AF55" s="415"/>
      <c r="AG55" s="431">
        <f t="shared" si="11"/>
        <v>0</v>
      </c>
      <c r="AH55" s="432">
        <f t="shared" si="11"/>
        <v>0</v>
      </c>
      <c r="AI55" s="682">
        <f t="shared" si="11"/>
        <v>0</v>
      </c>
    </row>
    <row r="56" spans="1:38" s="413" customFormat="1" ht="17.25" customHeight="1">
      <c r="A56" s="1373" t="s">
        <v>359</v>
      </c>
      <c r="B56" s="1374"/>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65"/>
      <c r="B57" s="1366"/>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65"/>
      <c r="B58" s="1366"/>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65"/>
      <c r="B59" s="1366"/>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65"/>
      <c r="B60" s="1366"/>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65"/>
      <c r="B61" s="1366"/>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1"/>
        <v>0</v>
      </c>
      <c r="AH61" s="432">
        <f t="shared" si="11"/>
        <v>0</v>
      </c>
      <c r="AI61" s="682">
        <f t="shared" si="11"/>
        <v>0</v>
      </c>
    </row>
    <row r="62" spans="1:38" s="413" customFormat="1" ht="17.25" customHeight="1">
      <c r="A62" s="1365"/>
      <c r="B62" s="1366"/>
      <c r="C62" s="414"/>
      <c r="D62" s="424">
        <f t="shared" si="0"/>
        <v>0</v>
      </c>
      <c r="E62" s="415"/>
      <c r="F62" s="427"/>
      <c r="G62" s="424">
        <f t="shared" si="1"/>
        <v>0</v>
      </c>
      <c r="H62" s="428"/>
      <c r="I62" s="427"/>
      <c r="J62" s="424">
        <f t="shared" si="2"/>
        <v>0</v>
      </c>
      <c r="K62" s="428"/>
      <c r="L62" s="427"/>
      <c r="M62" s="424">
        <f t="shared" si="3"/>
        <v>0</v>
      </c>
      <c r="N62" s="428"/>
      <c r="O62" s="427"/>
      <c r="P62" s="424">
        <f t="shared" si="4"/>
        <v>0</v>
      </c>
      <c r="Q62" s="428"/>
      <c r="R62" s="427"/>
      <c r="S62" s="424">
        <f t="shared" si="5"/>
        <v>0</v>
      </c>
      <c r="T62" s="428"/>
      <c r="U62" s="427"/>
      <c r="V62" s="424">
        <f t="shared" si="6"/>
        <v>0</v>
      </c>
      <c r="W62" s="428"/>
      <c r="X62" s="427"/>
      <c r="Y62" s="424">
        <f t="shared" si="7"/>
        <v>0</v>
      </c>
      <c r="Z62" s="428"/>
      <c r="AA62" s="427"/>
      <c r="AB62" s="424">
        <f t="shared" si="8"/>
        <v>0</v>
      </c>
      <c r="AC62" s="428"/>
      <c r="AD62" s="427"/>
      <c r="AE62" s="424">
        <f t="shared" si="9"/>
        <v>0</v>
      </c>
      <c r="AF62" s="428"/>
      <c r="AG62" s="431">
        <f t="shared" si="11"/>
        <v>0</v>
      </c>
      <c r="AH62" s="432">
        <f t="shared" si="11"/>
        <v>0</v>
      </c>
      <c r="AI62" s="682">
        <f t="shared" si="11"/>
        <v>0</v>
      </c>
      <c r="AJ62"/>
      <c r="AK62"/>
      <c r="AL62"/>
    </row>
    <row r="63" spans="1:38" s="413" customFormat="1" ht="17.25" customHeight="1">
      <c r="A63" s="1365"/>
      <c r="B63" s="1366"/>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65"/>
      <c r="B64" s="1366"/>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ref="AG64:AI66" si="12">SUM(C64,F64,I64,L64,O64,R64,U64,X64,AA64,AD64)</f>
        <v>0</v>
      </c>
      <c r="AH64" s="432">
        <f t="shared" si="12"/>
        <v>0</v>
      </c>
      <c r="AI64" s="682">
        <f t="shared" si="12"/>
        <v>0</v>
      </c>
    </row>
    <row r="65" spans="1:37" s="413" customFormat="1" ht="17.25" customHeight="1">
      <c r="A65" s="1365"/>
      <c r="B65" s="1366"/>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si="12"/>
        <v>0</v>
      </c>
      <c r="AH65" s="432">
        <f t="shared" si="12"/>
        <v>0</v>
      </c>
      <c r="AI65" s="682">
        <f t="shared" si="12"/>
        <v>0</v>
      </c>
    </row>
    <row r="66" spans="1:37" s="413" customFormat="1" ht="17.25" customHeight="1">
      <c r="A66" s="1365"/>
      <c r="B66" s="1366"/>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si="12"/>
        <v>0</v>
      </c>
      <c r="AH66" s="432">
        <f t="shared" si="12"/>
        <v>0</v>
      </c>
      <c r="AI66" s="682">
        <f t="shared" si="12"/>
        <v>0</v>
      </c>
    </row>
    <row r="67" spans="1:37" s="413" customFormat="1" ht="15" customHeight="1">
      <c r="A67" s="1365"/>
      <c r="B67" s="1366"/>
      <c r="C67" s="417"/>
      <c r="D67" s="424"/>
      <c r="E67" s="418"/>
      <c r="F67" s="417"/>
      <c r="G67" s="424"/>
      <c r="H67" s="418"/>
      <c r="I67" s="417"/>
      <c r="J67" s="424"/>
      <c r="K67" s="418"/>
      <c r="L67" s="417"/>
      <c r="M67" s="424"/>
      <c r="N67" s="418"/>
      <c r="O67" s="417"/>
      <c r="P67" s="424"/>
      <c r="Q67" s="418"/>
      <c r="R67" s="417"/>
      <c r="S67" s="424"/>
      <c r="T67" s="418"/>
      <c r="U67" s="417"/>
      <c r="V67" s="424"/>
      <c r="W67" s="418"/>
      <c r="X67" s="417"/>
      <c r="Y67" s="424"/>
      <c r="Z67" s="418"/>
      <c r="AA67" s="417"/>
      <c r="AB67" s="424"/>
      <c r="AC67" s="418"/>
      <c r="AD67" s="417"/>
      <c r="AE67" s="424"/>
      <c r="AF67" s="418"/>
      <c r="AG67" s="434"/>
      <c r="AH67" s="827"/>
      <c r="AI67" s="436"/>
    </row>
    <row r="68" spans="1:37" ht="17.25" customHeight="1">
      <c r="A68" s="1371" t="s">
        <v>360</v>
      </c>
      <c r="B68" s="1372"/>
      <c r="C68" s="427">
        <f t="shared" ref="C68:AF68" si="13">ROUND(SUM(C14:C67),0)</f>
        <v>0</v>
      </c>
      <c r="D68" s="426">
        <f t="shared" si="13"/>
        <v>0</v>
      </c>
      <c r="E68" s="428">
        <f t="shared" si="13"/>
        <v>0</v>
      </c>
      <c r="F68" s="427">
        <f t="shared" si="13"/>
        <v>0</v>
      </c>
      <c r="G68" s="426">
        <f t="shared" si="13"/>
        <v>0</v>
      </c>
      <c r="H68" s="428">
        <f t="shared" si="13"/>
        <v>0</v>
      </c>
      <c r="I68" s="427">
        <f t="shared" si="13"/>
        <v>0</v>
      </c>
      <c r="J68" s="426">
        <f t="shared" si="13"/>
        <v>0</v>
      </c>
      <c r="K68" s="428">
        <f t="shared" si="13"/>
        <v>0</v>
      </c>
      <c r="L68" s="427">
        <f t="shared" si="13"/>
        <v>0</v>
      </c>
      <c r="M68" s="426">
        <f t="shared" si="13"/>
        <v>0</v>
      </c>
      <c r="N68" s="428">
        <f t="shared" si="13"/>
        <v>0</v>
      </c>
      <c r="O68" s="427">
        <f t="shared" si="13"/>
        <v>0</v>
      </c>
      <c r="P68" s="426">
        <f t="shared" si="13"/>
        <v>0</v>
      </c>
      <c r="Q68" s="428">
        <f t="shared" si="13"/>
        <v>0</v>
      </c>
      <c r="R68" s="427">
        <f t="shared" si="13"/>
        <v>0</v>
      </c>
      <c r="S68" s="426">
        <f t="shared" si="13"/>
        <v>0</v>
      </c>
      <c r="T68" s="428">
        <f t="shared" si="13"/>
        <v>0</v>
      </c>
      <c r="U68" s="427">
        <f t="shared" si="13"/>
        <v>0</v>
      </c>
      <c r="V68" s="426">
        <f t="shared" si="13"/>
        <v>0</v>
      </c>
      <c r="W68" s="428">
        <f t="shared" si="13"/>
        <v>0</v>
      </c>
      <c r="X68" s="427">
        <f t="shared" si="13"/>
        <v>0</v>
      </c>
      <c r="Y68" s="426">
        <f t="shared" si="13"/>
        <v>0</v>
      </c>
      <c r="Z68" s="428">
        <f t="shared" si="13"/>
        <v>0</v>
      </c>
      <c r="AA68" s="427">
        <f t="shared" si="13"/>
        <v>0</v>
      </c>
      <c r="AB68" s="426">
        <f t="shared" si="13"/>
        <v>0</v>
      </c>
      <c r="AC68" s="428">
        <f t="shared" si="13"/>
        <v>0</v>
      </c>
      <c r="AD68" s="427">
        <f t="shared" si="13"/>
        <v>0</v>
      </c>
      <c r="AE68" s="426">
        <f t="shared" si="13"/>
        <v>0</v>
      </c>
      <c r="AF68" s="428">
        <f t="shared" si="13"/>
        <v>0</v>
      </c>
      <c r="AG68" s="429">
        <f t="shared" ref="AG68:AI68" si="14">SUM(AG14:AG66)</f>
        <v>0</v>
      </c>
      <c r="AH68" s="430">
        <f t="shared" si="14"/>
        <v>0</v>
      </c>
      <c r="AI68" s="428">
        <f t="shared" si="14"/>
        <v>0</v>
      </c>
    </row>
    <row r="69" spans="1:37" s="413" customFormat="1" ht="17.25" customHeight="1">
      <c r="A69" s="1369"/>
      <c r="B69" s="1370"/>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67" t="s">
        <v>361</v>
      </c>
      <c r="B70" s="1368"/>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65"/>
      <c r="B71" s="1366"/>
      <c r="C71" s="414"/>
      <c r="D71" s="424">
        <f t="shared" ref="D71:D91" si="15">E71-C71</f>
        <v>0</v>
      </c>
      <c r="E71" s="415"/>
      <c r="F71" s="414"/>
      <c r="G71" s="424">
        <f t="shared" ref="G71:G91" si="16">H71-F71</f>
        <v>0</v>
      </c>
      <c r="H71" s="415"/>
      <c r="I71" s="414"/>
      <c r="J71" s="424">
        <f t="shared" ref="J71:J90" si="17">K71-I71</f>
        <v>0</v>
      </c>
      <c r="K71" s="415"/>
      <c r="L71" s="414"/>
      <c r="M71" s="424">
        <f t="shared" ref="M71:M91" si="18">N71-L71</f>
        <v>0</v>
      </c>
      <c r="N71" s="415"/>
      <c r="O71" s="414"/>
      <c r="P71" s="424">
        <f t="shared" ref="P71:P91" si="19">Q71-O71</f>
        <v>0</v>
      </c>
      <c r="Q71" s="415"/>
      <c r="R71" s="414"/>
      <c r="S71" s="424">
        <f t="shared" ref="S71:S91" si="20">T71-R71</f>
        <v>0</v>
      </c>
      <c r="T71" s="415"/>
      <c r="U71" s="414"/>
      <c r="V71" s="424">
        <f t="shared" ref="V71:V91" si="21">W71-U71</f>
        <v>0</v>
      </c>
      <c r="W71" s="415"/>
      <c r="X71" s="414"/>
      <c r="Y71" s="424">
        <f t="shared" ref="Y71:Y91" si="22">Z71-X71</f>
        <v>0</v>
      </c>
      <c r="Z71" s="415"/>
      <c r="AA71" s="414"/>
      <c r="AB71" s="424">
        <f t="shared" ref="AB71:AB91" si="23">AC71-AA71</f>
        <v>0</v>
      </c>
      <c r="AC71" s="415"/>
      <c r="AD71" s="414"/>
      <c r="AE71" s="424">
        <f t="shared" ref="AE71:AE91" si="24">AF71-AD71</f>
        <v>0</v>
      </c>
      <c r="AF71" s="415"/>
      <c r="AG71" s="431">
        <f t="shared" ref="AG71:AI91" si="25">SUM(C71,F71,I71,L71,O71,R71,U71,X71,AA71,AD71)</f>
        <v>0</v>
      </c>
      <c r="AH71" s="432">
        <f t="shared" si="25"/>
        <v>0</v>
      </c>
      <c r="AI71" s="682">
        <f t="shared" si="25"/>
        <v>0</v>
      </c>
      <c r="AK71" s="541"/>
    </row>
    <row r="72" spans="1:37" s="413" customFormat="1" ht="17.25" customHeight="1">
      <c r="A72" s="1365"/>
      <c r="B72" s="1366"/>
      <c r="C72" s="414"/>
      <c r="D72" s="424">
        <f t="shared" si="15"/>
        <v>0</v>
      </c>
      <c r="E72" s="415"/>
      <c r="F72" s="414"/>
      <c r="G72" s="424">
        <f t="shared" si="16"/>
        <v>0</v>
      </c>
      <c r="H72" s="415"/>
      <c r="I72" s="414"/>
      <c r="J72" s="424">
        <f t="shared" si="17"/>
        <v>0</v>
      </c>
      <c r="K72" s="415"/>
      <c r="L72" s="414"/>
      <c r="M72" s="424">
        <f t="shared" si="18"/>
        <v>0</v>
      </c>
      <c r="N72" s="415"/>
      <c r="O72" s="414"/>
      <c r="P72" s="424">
        <f t="shared" si="19"/>
        <v>0</v>
      </c>
      <c r="Q72" s="415"/>
      <c r="R72" s="414"/>
      <c r="S72" s="424">
        <f t="shared" si="20"/>
        <v>0</v>
      </c>
      <c r="T72" s="415"/>
      <c r="U72" s="414"/>
      <c r="V72" s="424">
        <f t="shared" si="21"/>
        <v>0</v>
      </c>
      <c r="W72" s="415"/>
      <c r="X72" s="414"/>
      <c r="Y72" s="424">
        <f t="shared" si="22"/>
        <v>0</v>
      </c>
      <c r="Z72" s="415"/>
      <c r="AA72" s="414"/>
      <c r="AB72" s="424">
        <f t="shared" si="23"/>
        <v>0</v>
      </c>
      <c r="AC72" s="415"/>
      <c r="AD72" s="414"/>
      <c r="AE72" s="424">
        <f t="shared" si="24"/>
        <v>0</v>
      </c>
      <c r="AF72" s="415"/>
      <c r="AG72" s="431">
        <f t="shared" si="25"/>
        <v>0</v>
      </c>
      <c r="AH72" s="432">
        <f t="shared" si="25"/>
        <v>0</v>
      </c>
      <c r="AI72" s="682">
        <f t="shared" si="25"/>
        <v>0</v>
      </c>
      <c r="AK72" s="541"/>
    </row>
    <row r="73" spans="1:37" s="413" customFormat="1" ht="17.25" customHeight="1">
      <c r="A73" s="1365"/>
      <c r="B73" s="1366"/>
      <c r="C73" s="414"/>
      <c r="D73" s="424">
        <f t="shared" si="15"/>
        <v>0</v>
      </c>
      <c r="E73" s="415"/>
      <c r="F73" s="414"/>
      <c r="G73" s="424">
        <f t="shared" si="16"/>
        <v>0</v>
      </c>
      <c r="H73" s="415"/>
      <c r="I73" s="414"/>
      <c r="J73" s="424">
        <f t="shared" si="17"/>
        <v>0</v>
      </c>
      <c r="K73" s="415"/>
      <c r="L73" s="414"/>
      <c r="M73" s="424">
        <f t="shared" si="18"/>
        <v>0</v>
      </c>
      <c r="N73" s="415"/>
      <c r="O73" s="414"/>
      <c r="P73" s="424">
        <f t="shared" si="19"/>
        <v>0</v>
      </c>
      <c r="Q73" s="415"/>
      <c r="R73" s="414"/>
      <c r="S73" s="424">
        <f t="shared" si="20"/>
        <v>0</v>
      </c>
      <c r="T73" s="415"/>
      <c r="U73" s="414"/>
      <c r="V73" s="424">
        <f t="shared" si="21"/>
        <v>0</v>
      </c>
      <c r="W73" s="415"/>
      <c r="X73" s="414"/>
      <c r="Y73" s="424">
        <f t="shared" si="22"/>
        <v>0</v>
      </c>
      <c r="Z73" s="415"/>
      <c r="AA73" s="414"/>
      <c r="AB73" s="424">
        <f t="shared" si="23"/>
        <v>0</v>
      </c>
      <c r="AC73" s="415"/>
      <c r="AD73" s="414"/>
      <c r="AE73" s="424">
        <f t="shared" si="24"/>
        <v>0</v>
      </c>
      <c r="AF73" s="415"/>
      <c r="AG73" s="431">
        <f t="shared" si="25"/>
        <v>0</v>
      </c>
      <c r="AH73" s="432">
        <f t="shared" si="25"/>
        <v>0</v>
      </c>
      <c r="AI73" s="682">
        <f t="shared" si="25"/>
        <v>0</v>
      </c>
      <c r="AK73" s="541"/>
    </row>
    <row r="74" spans="1:37" s="413" customFormat="1" ht="17.25" customHeight="1">
      <c r="A74" s="1365"/>
      <c r="B74" s="1366"/>
      <c r="C74" s="414"/>
      <c r="D74" s="424">
        <f t="shared" si="15"/>
        <v>0</v>
      </c>
      <c r="E74" s="415"/>
      <c r="F74" s="414"/>
      <c r="G74" s="424">
        <f t="shared" si="16"/>
        <v>0</v>
      </c>
      <c r="H74" s="415"/>
      <c r="I74" s="414"/>
      <c r="J74" s="424">
        <f t="shared" si="17"/>
        <v>0</v>
      </c>
      <c r="K74" s="415"/>
      <c r="L74" s="414"/>
      <c r="M74" s="424">
        <f t="shared" si="18"/>
        <v>0</v>
      </c>
      <c r="N74" s="415"/>
      <c r="O74" s="414"/>
      <c r="P74" s="424">
        <f t="shared" si="19"/>
        <v>0</v>
      </c>
      <c r="Q74" s="415"/>
      <c r="R74" s="414"/>
      <c r="S74" s="424">
        <f t="shared" si="20"/>
        <v>0</v>
      </c>
      <c r="T74" s="415"/>
      <c r="U74" s="414"/>
      <c r="V74" s="424">
        <f t="shared" si="21"/>
        <v>0</v>
      </c>
      <c r="W74" s="415"/>
      <c r="X74" s="414"/>
      <c r="Y74" s="424">
        <f t="shared" si="22"/>
        <v>0</v>
      </c>
      <c r="Z74" s="415"/>
      <c r="AA74" s="414"/>
      <c r="AB74" s="424">
        <f t="shared" si="23"/>
        <v>0</v>
      </c>
      <c r="AC74" s="415"/>
      <c r="AD74" s="414"/>
      <c r="AE74" s="424">
        <f t="shared" si="24"/>
        <v>0</v>
      </c>
      <c r="AF74" s="415"/>
      <c r="AG74" s="431">
        <f t="shared" si="25"/>
        <v>0</v>
      </c>
      <c r="AH74" s="432">
        <f t="shared" si="25"/>
        <v>0</v>
      </c>
      <c r="AI74" s="682">
        <f t="shared" si="25"/>
        <v>0</v>
      </c>
      <c r="AK74" s="541"/>
    </row>
    <row r="75" spans="1:37" s="413" customFormat="1" ht="17.25" customHeight="1">
      <c r="A75" s="1365"/>
      <c r="B75" s="1366"/>
      <c r="C75" s="414"/>
      <c r="D75" s="424">
        <f t="shared" si="15"/>
        <v>0</v>
      </c>
      <c r="E75" s="415"/>
      <c r="F75" s="414"/>
      <c r="G75" s="424">
        <f t="shared" si="16"/>
        <v>0</v>
      </c>
      <c r="H75" s="415"/>
      <c r="I75" s="414"/>
      <c r="J75" s="424">
        <f t="shared" si="17"/>
        <v>0</v>
      </c>
      <c r="K75" s="415"/>
      <c r="L75" s="414"/>
      <c r="M75" s="424">
        <f t="shared" si="18"/>
        <v>0</v>
      </c>
      <c r="N75" s="415"/>
      <c r="O75" s="414"/>
      <c r="P75" s="424">
        <f t="shared" si="19"/>
        <v>0</v>
      </c>
      <c r="Q75" s="415"/>
      <c r="R75" s="414"/>
      <c r="S75" s="424">
        <f t="shared" si="20"/>
        <v>0</v>
      </c>
      <c r="T75" s="415"/>
      <c r="U75" s="414"/>
      <c r="V75" s="424">
        <f t="shared" si="21"/>
        <v>0</v>
      </c>
      <c r="W75" s="415"/>
      <c r="X75" s="414"/>
      <c r="Y75" s="424">
        <f t="shared" si="22"/>
        <v>0</v>
      </c>
      <c r="Z75" s="415"/>
      <c r="AA75" s="414"/>
      <c r="AB75" s="424">
        <f t="shared" si="23"/>
        <v>0</v>
      </c>
      <c r="AC75" s="415"/>
      <c r="AD75" s="414"/>
      <c r="AE75" s="424">
        <f t="shared" si="24"/>
        <v>0</v>
      </c>
      <c r="AF75" s="415"/>
      <c r="AG75" s="431">
        <f t="shared" si="25"/>
        <v>0</v>
      </c>
      <c r="AH75" s="432">
        <f t="shared" si="25"/>
        <v>0</v>
      </c>
      <c r="AI75" s="682">
        <f t="shared" si="25"/>
        <v>0</v>
      </c>
      <c r="AK75" s="541"/>
    </row>
    <row r="76" spans="1:37" s="413" customFormat="1" ht="17.25" customHeight="1">
      <c r="A76" s="1365"/>
      <c r="B76" s="1366"/>
      <c r="C76" s="414"/>
      <c r="D76" s="424">
        <f t="shared" si="15"/>
        <v>0</v>
      </c>
      <c r="E76" s="415"/>
      <c r="F76" s="414"/>
      <c r="G76" s="424">
        <f t="shared" si="16"/>
        <v>0</v>
      </c>
      <c r="H76" s="415"/>
      <c r="I76" s="414"/>
      <c r="J76" s="424">
        <f t="shared" si="17"/>
        <v>0</v>
      </c>
      <c r="K76" s="415"/>
      <c r="L76" s="414"/>
      <c r="M76" s="424">
        <f t="shared" si="18"/>
        <v>0</v>
      </c>
      <c r="N76" s="415"/>
      <c r="O76" s="414"/>
      <c r="P76" s="424">
        <f t="shared" si="19"/>
        <v>0</v>
      </c>
      <c r="Q76" s="415"/>
      <c r="R76" s="414"/>
      <c r="S76" s="424">
        <f t="shared" si="20"/>
        <v>0</v>
      </c>
      <c r="T76" s="415"/>
      <c r="U76" s="414"/>
      <c r="V76" s="424">
        <f t="shared" si="21"/>
        <v>0</v>
      </c>
      <c r="W76" s="415"/>
      <c r="X76" s="414"/>
      <c r="Y76" s="424">
        <f t="shared" si="22"/>
        <v>0</v>
      </c>
      <c r="Z76" s="415"/>
      <c r="AA76" s="414"/>
      <c r="AB76" s="424">
        <f t="shared" si="23"/>
        <v>0</v>
      </c>
      <c r="AC76" s="415"/>
      <c r="AD76" s="414"/>
      <c r="AE76" s="424">
        <f t="shared" si="24"/>
        <v>0</v>
      </c>
      <c r="AF76" s="415"/>
      <c r="AG76" s="431">
        <f t="shared" si="25"/>
        <v>0</v>
      </c>
      <c r="AH76" s="432">
        <f t="shared" si="25"/>
        <v>0</v>
      </c>
      <c r="AI76" s="682">
        <f t="shared" si="25"/>
        <v>0</v>
      </c>
      <c r="AK76" s="541"/>
    </row>
    <row r="77" spans="1:37" s="413" customFormat="1" ht="17.25" customHeight="1">
      <c r="A77" s="1365"/>
      <c r="B77" s="1366"/>
      <c r="C77" s="414"/>
      <c r="D77" s="424">
        <f t="shared" si="15"/>
        <v>0</v>
      </c>
      <c r="E77" s="415"/>
      <c r="F77" s="414"/>
      <c r="G77" s="424">
        <f t="shared" si="16"/>
        <v>0</v>
      </c>
      <c r="H77" s="415"/>
      <c r="I77" s="414"/>
      <c r="J77" s="424">
        <f t="shared" si="17"/>
        <v>0</v>
      </c>
      <c r="K77" s="415"/>
      <c r="L77" s="414"/>
      <c r="M77" s="424">
        <f t="shared" si="18"/>
        <v>0</v>
      </c>
      <c r="N77" s="415"/>
      <c r="O77" s="414"/>
      <c r="P77" s="424">
        <f t="shared" si="19"/>
        <v>0</v>
      </c>
      <c r="Q77" s="415"/>
      <c r="R77" s="414"/>
      <c r="S77" s="424">
        <f t="shared" si="20"/>
        <v>0</v>
      </c>
      <c r="T77" s="415"/>
      <c r="U77" s="414"/>
      <c r="V77" s="424">
        <f t="shared" si="21"/>
        <v>0</v>
      </c>
      <c r="W77" s="415"/>
      <c r="X77" s="414"/>
      <c r="Y77" s="424">
        <f t="shared" si="22"/>
        <v>0</v>
      </c>
      <c r="Z77" s="415"/>
      <c r="AA77" s="414"/>
      <c r="AB77" s="424">
        <f t="shared" si="23"/>
        <v>0</v>
      </c>
      <c r="AC77" s="415"/>
      <c r="AD77" s="414"/>
      <c r="AE77" s="424">
        <f t="shared" si="24"/>
        <v>0</v>
      </c>
      <c r="AF77" s="415"/>
      <c r="AG77" s="431">
        <f t="shared" si="25"/>
        <v>0</v>
      </c>
      <c r="AH77" s="432">
        <f t="shared" si="25"/>
        <v>0</v>
      </c>
      <c r="AI77" s="682">
        <f t="shared" si="25"/>
        <v>0</v>
      </c>
      <c r="AK77" s="541"/>
    </row>
    <row r="78" spans="1:37" s="413" customFormat="1" ht="17.25" customHeight="1">
      <c r="A78" s="1365"/>
      <c r="B78" s="1366"/>
      <c r="C78" s="414"/>
      <c r="D78" s="424">
        <f t="shared" si="15"/>
        <v>0</v>
      </c>
      <c r="E78" s="415"/>
      <c r="F78" s="414"/>
      <c r="G78" s="424">
        <f t="shared" si="16"/>
        <v>0</v>
      </c>
      <c r="H78" s="415"/>
      <c r="I78" s="414"/>
      <c r="J78" s="424">
        <f t="shared" si="17"/>
        <v>0</v>
      </c>
      <c r="K78" s="415"/>
      <c r="L78" s="414"/>
      <c r="M78" s="424">
        <f t="shared" si="18"/>
        <v>0</v>
      </c>
      <c r="N78" s="415"/>
      <c r="O78" s="414"/>
      <c r="P78" s="424">
        <f t="shared" si="19"/>
        <v>0</v>
      </c>
      <c r="Q78" s="415"/>
      <c r="R78" s="414"/>
      <c r="S78" s="424">
        <f t="shared" si="20"/>
        <v>0</v>
      </c>
      <c r="T78" s="415"/>
      <c r="U78" s="414"/>
      <c r="V78" s="424">
        <f t="shared" si="21"/>
        <v>0</v>
      </c>
      <c r="W78" s="415"/>
      <c r="X78" s="414"/>
      <c r="Y78" s="424">
        <f t="shared" si="22"/>
        <v>0</v>
      </c>
      <c r="Z78" s="415"/>
      <c r="AA78" s="414"/>
      <c r="AB78" s="424">
        <f t="shared" si="23"/>
        <v>0</v>
      </c>
      <c r="AC78" s="415"/>
      <c r="AD78" s="414"/>
      <c r="AE78" s="424">
        <f t="shared" si="24"/>
        <v>0</v>
      </c>
      <c r="AF78" s="415"/>
      <c r="AG78" s="431">
        <f t="shared" si="25"/>
        <v>0</v>
      </c>
      <c r="AH78" s="432">
        <f t="shared" si="25"/>
        <v>0</v>
      </c>
      <c r="AI78" s="682">
        <f t="shared" si="25"/>
        <v>0</v>
      </c>
      <c r="AK78" s="541"/>
    </row>
    <row r="79" spans="1:37" s="413" customFormat="1" ht="17.25" customHeight="1">
      <c r="A79" s="1365"/>
      <c r="B79" s="1366"/>
      <c r="C79" s="414"/>
      <c r="D79" s="424">
        <f t="shared" si="15"/>
        <v>0</v>
      </c>
      <c r="E79" s="415"/>
      <c r="F79" s="414"/>
      <c r="G79" s="424">
        <f t="shared" si="16"/>
        <v>0</v>
      </c>
      <c r="H79" s="415"/>
      <c r="I79" s="414"/>
      <c r="J79" s="424">
        <f t="shared" si="17"/>
        <v>0</v>
      </c>
      <c r="K79" s="415"/>
      <c r="L79" s="414"/>
      <c r="M79" s="424">
        <f t="shared" si="18"/>
        <v>0</v>
      </c>
      <c r="N79" s="415"/>
      <c r="O79" s="414"/>
      <c r="P79" s="424">
        <f t="shared" si="19"/>
        <v>0</v>
      </c>
      <c r="Q79" s="415"/>
      <c r="R79" s="414"/>
      <c r="S79" s="424">
        <f t="shared" si="20"/>
        <v>0</v>
      </c>
      <c r="T79" s="415"/>
      <c r="U79" s="414"/>
      <c r="V79" s="424">
        <f t="shared" si="21"/>
        <v>0</v>
      </c>
      <c r="W79" s="415"/>
      <c r="X79" s="414"/>
      <c r="Y79" s="424">
        <f t="shared" si="22"/>
        <v>0</v>
      </c>
      <c r="Z79" s="415"/>
      <c r="AA79" s="414"/>
      <c r="AB79" s="424">
        <f t="shared" si="23"/>
        <v>0</v>
      </c>
      <c r="AC79" s="415"/>
      <c r="AD79" s="414"/>
      <c r="AE79" s="424">
        <f t="shared" si="24"/>
        <v>0</v>
      </c>
      <c r="AF79" s="415"/>
      <c r="AG79" s="431">
        <f t="shared" si="25"/>
        <v>0</v>
      </c>
      <c r="AH79" s="432">
        <f t="shared" si="25"/>
        <v>0</v>
      </c>
      <c r="AI79" s="682">
        <f t="shared" si="25"/>
        <v>0</v>
      </c>
      <c r="AK79" s="541"/>
    </row>
    <row r="80" spans="1:37" s="413" customFormat="1" ht="17.25" customHeight="1">
      <c r="A80" s="1365"/>
      <c r="B80" s="1366"/>
      <c r="C80" s="414"/>
      <c r="D80" s="424">
        <f t="shared" si="15"/>
        <v>0</v>
      </c>
      <c r="E80" s="415"/>
      <c r="F80" s="414"/>
      <c r="G80" s="424">
        <f t="shared" si="16"/>
        <v>0</v>
      </c>
      <c r="H80" s="415"/>
      <c r="I80" s="414"/>
      <c r="J80" s="424">
        <f t="shared" si="17"/>
        <v>0</v>
      </c>
      <c r="K80" s="415"/>
      <c r="L80" s="414"/>
      <c r="M80" s="424">
        <f t="shared" si="18"/>
        <v>0</v>
      </c>
      <c r="N80" s="415"/>
      <c r="O80" s="414"/>
      <c r="P80" s="424">
        <f t="shared" si="19"/>
        <v>0</v>
      </c>
      <c r="Q80" s="415"/>
      <c r="R80" s="414"/>
      <c r="S80" s="424">
        <f t="shared" si="20"/>
        <v>0</v>
      </c>
      <c r="T80" s="415"/>
      <c r="U80" s="414"/>
      <c r="V80" s="424">
        <f t="shared" si="21"/>
        <v>0</v>
      </c>
      <c r="W80" s="415"/>
      <c r="X80" s="414"/>
      <c r="Y80" s="424">
        <f t="shared" si="22"/>
        <v>0</v>
      </c>
      <c r="Z80" s="415"/>
      <c r="AA80" s="414"/>
      <c r="AB80" s="424">
        <f t="shared" si="23"/>
        <v>0</v>
      </c>
      <c r="AC80" s="415"/>
      <c r="AD80" s="414"/>
      <c r="AE80" s="424">
        <f t="shared" si="24"/>
        <v>0</v>
      </c>
      <c r="AF80" s="415"/>
      <c r="AG80" s="431">
        <f t="shared" si="25"/>
        <v>0</v>
      </c>
      <c r="AH80" s="432">
        <f t="shared" si="25"/>
        <v>0</v>
      </c>
      <c r="AI80" s="682">
        <f t="shared" si="25"/>
        <v>0</v>
      </c>
      <c r="AK80" s="541"/>
    </row>
    <row r="81" spans="1:38" s="413" customFormat="1" ht="17.25" customHeight="1">
      <c r="A81" s="1373" t="s">
        <v>362</v>
      </c>
      <c r="B81" s="1374"/>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65"/>
      <c r="B82" s="1366"/>
      <c r="C82" s="414"/>
      <c r="D82" s="424">
        <f t="shared" si="15"/>
        <v>0</v>
      </c>
      <c r="E82" s="415"/>
      <c r="F82" s="414"/>
      <c r="G82" s="424">
        <f t="shared" si="16"/>
        <v>0</v>
      </c>
      <c r="H82" s="415"/>
      <c r="I82" s="414"/>
      <c r="J82" s="424">
        <f t="shared" si="17"/>
        <v>0</v>
      </c>
      <c r="K82" s="415"/>
      <c r="L82" s="414"/>
      <c r="M82" s="424">
        <f t="shared" si="18"/>
        <v>0</v>
      </c>
      <c r="N82" s="415"/>
      <c r="O82" s="414"/>
      <c r="P82" s="424">
        <f t="shared" si="19"/>
        <v>0</v>
      </c>
      <c r="Q82" s="415"/>
      <c r="R82" s="414"/>
      <c r="S82" s="424">
        <f t="shared" si="20"/>
        <v>0</v>
      </c>
      <c r="T82" s="415"/>
      <c r="U82" s="414"/>
      <c r="V82" s="424">
        <f t="shared" si="21"/>
        <v>0</v>
      </c>
      <c r="W82" s="415"/>
      <c r="X82" s="414"/>
      <c r="Y82" s="424">
        <f t="shared" si="22"/>
        <v>0</v>
      </c>
      <c r="Z82" s="415"/>
      <c r="AA82" s="414"/>
      <c r="AB82" s="424">
        <f t="shared" si="23"/>
        <v>0</v>
      </c>
      <c r="AC82" s="415"/>
      <c r="AD82" s="414"/>
      <c r="AE82" s="424">
        <f t="shared" si="24"/>
        <v>0</v>
      </c>
      <c r="AF82" s="415"/>
      <c r="AG82" s="431">
        <f t="shared" si="25"/>
        <v>0</v>
      </c>
      <c r="AH82" s="432">
        <f t="shared" si="25"/>
        <v>0</v>
      </c>
      <c r="AI82" s="682">
        <f t="shared" si="25"/>
        <v>0</v>
      </c>
      <c r="AK82" s="541"/>
    </row>
    <row r="83" spans="1:38" s="413" customFormat="1" ht="17.25" customHeight="1">
      <c r="A83" s="1365"/>
      <c r="B83" s="1366"/>
      <c r="C83" s="414"/>
      <c r="D83" s="424">
        <f t="shared" si="15"/>
        <v>0</v>
      </c>
      <c r="E83" s="415"/>
      <c r="F83" s="414"/>
      <c r="G83" s="424">
        <f t="shared" si="16"/>
        <v>0</v>
      </c>
      <c r="H83" s="415"/>
      <c r="I83" s="414"/>
      <c r="J83" s="424">
        <f t="shared" si="17"/>
        <v>0</v>
      </c>
      <c r="K83" s="415"/>
      <c r="L83" s="414"/>
      <c r="M83" s="424">
        <f t="shared" si="18"/>
        <v>0</v>
      </c>
      <c r="N83" s="415"/>
      <c r="O83" s="414"/>
      <c r="P83" s="424">
        <f t="shared" si="19"/>
        <v>0</v>
      </c>
      <c r="Q83" s="415"/>
      <c r="R83" s="414"/>
      <c r="S83" s="424">
        <f t="shared" si="20"/>
        <v>0</v>
      </c>
      <c r="T83" s="415"/>
      <c r="U83" s="414"/>
      <c r="V83" s="424">
        <f t="shared" si="21"/>
        <v>0</v>
      </c>
      <c r="W83" s="415"/>
      <c r="X83" s="414"/>
      <c r="Y83" s="424">
        <f t="shared" si="22"/>
        <v>0</v>
      </c>
      <c r="Z83" s="415"/>
      <c r="AA83" s="414"/>
      <c r="AB83" s="424">
        <f t="shared" si="23"/>
        <v>0</v>
      </c>
      <c r="AC83" s="415"/>
      <c r="AD83" s="414"/>
      <c r="AE83" s="424">
        <f t="shared" si="24"/>
        <v>0</v>
      </c>
      <c r="AF83" s="415"/>
      <c r="AG83" s="431">
        <f t="shared" si="25"/>
        <v>0</v>
      </c>
      <c r="AH83" s="432">
        <f t="shared" si="25"/>
        <v>0</v>
      </c>
      <c r="AI83" s="682">
        <f t="shared" si="25"/>
        <v>0</v>
      </c>
      <c r="AK83" s="541"/>
    </row>
    <row r="84" spans="1:38" s="413" customFormat="1" ht="17.25" customHeight="1">
      <c r="A84" s="1365"/>
      <c r="B84" s="1366"/>
      <c r="C84" s="414"/>
      <c r="D84" s="424">
        <f t="shared" si="15"/>
        <v>0</v>
      </c>
      <c r="E84" s="415"/>
      <c r="F84" s="414"/>
      <c r="G84" s="424">
        <f t="shared" si="16"/>
        <v>0</v>
      </c>
      <c r="H84" s="415"/>
      <c r="I84" s="414"/>
      <c r="J84" s="424">
        <f t="shared" si="17"/>
        <v>0</v>
      </c>
      <c r="K84" s="415"/>
      <c r="L84" s="414"/>
      <c r="M84" s="424">
        <f t="shared" si="18"/>
        <v>0</v>
      </c>
      <c r="N84" s="415"/>
      <c r="O84" s="414"/>
      <c r="P84" s="424">
        <f t="shared" si="19"/>
        <v>0</v>
      </c>
      <c r="Q84" s="415"/>
      <c r="R84" s="414"/>
      <c r="S84" s="424">
        <f t="shared" si="20"/>
        <v>0</v>
      </c>
      <c r="T84" s="415"/>
      <c r="U84" s="414"/>
      <c r="V84" s="424">
        <f t="shared" si="21"/>
        <v>0</v>
      </c>
      <c r="W84" s="415"/>
      <c r="X84" s="414"/>
      <c r="Y84" s="424">
        <f t="shared" si="22"/>
        <v>0</v>
      </c>
      <c r="Z84" s="415"/>
      <c r="AA84" s="414"/>
      <c r="AB84" s="424">
        <f t="shared" si="23"/>
        <v>0</v>
      </c>
      <c r="AC84" s="415"/>
      <c r="AD84" s="414"/>
      <c r="AE84" s="424">
        <f t="shared" si="24"/>
        <v>0</v>
      </c>
      <c r="AF84" s="415"/>
      <c r="AG84" s="431">
        <f t="shared" si="25"/>
        <v>0</v>
      </c>
      <c r="AH84" s="432">
        <f t="shared" si="25"/>
        <v>0</v>
      </c>
      <c r="AI84" s="682">
        <f t="shared" si="25"/>
        <v>0</v>
      </c>
      <c r="AK84" s="541"/>
    </row>
    <row r="85" spans="1:38" s="413" customFormat="1" ht="17.25" customHeight="1">
      <c r="A85" s="1365"/>
      <c r="B85" s="1366"/>
      <c r="C85" s="414"/>
      <c r="D85" s="424">
        <f t="shared" si="15"/>
        <v>0</v>
      </c>
      <c r="E85" s="415"/>
      <c r="F85" s="414"/>
      <c r="G85" s="424">
        <f t="shared" si="16"/>
        <v>0</v>
      </c>
      <c r="H85" s="415"/>
      <c r="I85" s="414"/>
      <c r="J85" s="424">
        <f t="shared" si="17"/>
        <v>0</v>
      </c>
      <c r="K85" s="415"/>
      <c r="L85" s="414"/>
      <c r="M85" s="424">
        <f t="shared" si="18"/>
        <v>0</v>
      </c>
      <c r="N85" s="415"/>
      <c r="O85" s="414"/>
      <c r="P85" s="424">
        <f t="shared" si="19"/>
        <v>0</v>
      </c>
      <c r="Q85" s="415"/>
      <c r="R85" s="414"/>
      <c r="S85" s="424">
        <f t="shared" si="20"/>
        <v>0</v>
      </c>
      <c r="T85" s="415"/>
      <c r="U85" s="414"/>
      <c r="V85" s="424">
        <f t="shared" si="21"/>
        <v>0</v>
      </c>
      <c r="W85" s="415"/>
      <c r="X85" s="414"/>
      <c r="Y85" s="424">
        <f t="shared" si="22"/>
        <v>0</v>
      </c>
      <c r="Z85" s="415"/>
      <c r="AA85" s="414"/>
      <c r="AB85" s="424">
        <f t="shared" si="23"/>
        <v>0</v>
      </c>
      <c r="AC85" s="415"/>
      <c r="AD85" s="414"/>
      <c r="AE85" s="424">
        <f t="shared" si="24"/>
        <v>0</v>
      </c>
      <c r="AF85" s="415"/>
      <c r="AG85" s="431">
        <f t="shared" si="25"/>
        <v>0</v>
      </c>
      <c r="AH85" s="432">
        <f t="shared" si="25"/>
        <v>0</v>
      </c>
      <c r="AI85" s="682">
        <f t="shared" si="25"/>
        <v>0</v>
      </c>
      <c r="AK85" s="541"/>
    </row>
    <row r="86" spans="1:38" s="413" customFormat="1" ht="17.25" customHeight="1">
      <c r="A86" s="1365"/>
      <c r="B86" s="1366"/>
      <c r="C86" s="414"/>
      <c r="D86" s="424">
        <f t="shared" si="15"/>
        <v>0</v>
      </c>
      <c r="E86" s="415"/>
      <c r="F86" s="414"/>
      <c r="G86" s="424">
        <f t="shared" si="16"/>
        <v>0</v>
      </c>
      <c r="H86" s="415"/>
      <c r="I86" s="414"/>
      <c r="J86" s="424">
        <f t="shared" si="17"/>
        <v>0</v>
      </c>
      <c r="K86" s="415"/>
      <c r="L86" s="414"/>
      <c r="M86" s="424">
        <f t="shared" si="18"/>
        <v>0</v>
      </c>
      <c r="N86" s="415"/>
      <c r="O86" s="414"/>
      <c r="P86" s="424">
        <f t="shared" si="19"/>
        <v>0</v>
      </c>
      <c r="Q86" s="415"/>
      <c r="R86" s="414"/>
      <c r="S86" s="424">
        <f t="shared" si="20"/>
        <v>0</v>
      </c>
      <c r="T86" s="415"/>
      <c r="U86" s="414"/>
      <c r="V86" s="424">
        <f t="shared" si="21"/>
        <v>0</v>
      </c>
      <c r="W86" s="415"/>
      <c r="X86" s="414"/>
      <c r="Y86" s="424">
        <f t="shared" si="22"/>
        <v>0</v>
      </c>
      <c r="Z86" s="415"/>
      <c r="AA86" s="414"/>
      <c r="AB86" s="424">
        <f t="shared" si="23"/>
        <v>0</v>
      </c>
      <c r="AC86" s="415"/>
      <c r="AD86" s="414"/>
      <c r="AE86" s="424">
        <f t="shared" si="24"/>
        <v>0</v>
      </c>
      <c r="AF86" s="415"/>
      <c r="AG86" s="431">
        <f t="shared" si="25"/>
        <v>0</v>
      </c>
      <c r="AH86" s="432">
        <f t="shared" si="25"/>
        <v>0</v>
      </c>
      <c r="AI86" s="682">
        <f t="shared" si="25"/>
        <v>0</v>
      </c>
      <c r="AK86" s="541"/>
    </row>
    <row r="87" spans="1:38" s="413" customFormat="1" ht="17.25" customHeight="1">
      <c r="A87" s="1365"/>
      <c r="B87" s="1366"/>
      <c r="C87" s="414"/>
      <c r="D87" s="424">
        <f t="shared" si="15"/>
        <v>0</v>
      </c>
      <c r="E87" s="415"/>
      <c r="F87" s="414"/>
      <c r="G87" s="424">
        <f t="shared" si="16"/>
        <v>0</v>
      </c>
      <c r="H87" s="415"/>
      <c r="I87" s="414"/>
      <c r="J87" s="424">
        <f t="shared" si="17"/>
        <v>0</v>
      </c>
      <c r="K87" s="415"/>
      <c r="L87" s="414"/>
      <c r="M87" s="424">
        <f t="shared" si="18"/>
        <v>0</v>
      </c>
      <c r="N87" s="415"/>
      <c r="O87" s="414"/>
      <c r="P87" s="424">
        <f t="shared" si="19"/>
        <v>0</v>
      </c>
      <c r="Q87" s="415"/>
      <c r="R87" s="414"/>
      <c r="S87" s="424">
        <f t="shared" si="20"/>
        <v>0</v>
      </c>
      <c r="T87" s="415"/>
      <c r="U87" s="414"/>
      <c r="V87" s="424">
        <f t="shared" si="21"/>
        <v>0</v>
      </c>
      <c r="W87" s="415"/>
      <c r="X87" s="414"/>
      <c r="Y87" s="424">
        <f t="shared" si="22"/>
        <v>0</v>
      </c>
      <c r="Z87" s="415"/>
      <c r="AA87" s="414"/>
      <c r="AB87" s="424">
        <f t="shared" si="23"/>
        <v>0</v>
      </c>
      <c r="AC87" s="415"/>
      <c r="AD87" s="414"/>
      <c r="AE87" s="424">
        <f t="shared" si="24"/>
        <v>0</v>
      </c>
      <c r="AF87" s="415"/>
      <c r="AG87" s="431">
        <f t="shared" si="25"/>
        <v>0</v>
      </c>
      <c r="AH87" s="432">
        <f t="shared" si="25"/>
        <v>0</v>
      </c>
      <c r="AI87" s="682">
        <f t="shared" si="25"/>
        <v>0</v>
      </c>
      <c r="AK87" s="541"/>
      <c r="AL87" s="416"/>
    </row>
    <row r="88" spans="1:38" s="413" customFormat="1" ht="17.25" customHeight="1">
      <c r="A88" s="1365"/>
      <c r="B88" s="1366"/>
      <c r="C88" s="414"/>
      <c r="D88" s="424">
        <f t="shared" si="15"/>
        <v>0</v>
      </c>
      <c r="E88" s="415"/>
      <c r="F88" s="414"/>
      <c r="G88" s="424">
        <f t="shared" si="16"/>
        <v>0</v>
      </c>
      <c r="H88" s="415"/>
      <c r="I88" s="414"/>
      <c r="J88" s="424">
        <f t="shared" si="17"/>
        <v>0</v>
      </c>
      <c r="K88" s="415"/>
      <c r="L88" s="414"/>
      <c r="M88" s="424">
        <f t="shared" si="18"/>
        <v>0</v>
      </c>
      <c r="N88" s="415"/>
      <c r="O88" s="414"/>
      <c r="P88" s="424">
        <f t="shared" si="19"/>
        <v>0</v>
      </c>
      <c r="Q88" s="415"/>
      <c r="R88" s="414"/>
      <c r="S88" s="424">
        <f t="shared" si="20"/>
        <v>0</v>
      </c>
      <c r="T88" s="415"/>
      <c r="U88" s="414"/>
      <c r="V88" s="424">
        <f t="shared" si="21"/>
        <v>0</v>
      </c>
      <c r="W88" s="415"/>
      <c r="X88" s="414"/>
      <c r="Y88" s="424">
        <f t="shared" si="22"/>
        <v>0</v>
      </c>
      <c r="Z88" s="415"/>
      <c r="AA88" s="414"/>
      <c r="AB88" s="424">
        <f t="shared" si="23"/>
        <v>0</v>
      </c>
      <c r="AC88" s="415"/>
      <c r="AD88" s="414"/>
      <c r="AE88" s="424">
        <f t="shared" si="24"/>
        <v>0</v>
      </c>
      <c r="AF88" s="415"/>
      <c r="AG88" s="431">
        <f t="shared" si="25"/>
        <v>0</v>
      </c>
      <c r="AH88" s="432">
        <f t="shared" si="25"/>
        <v>0</v>
      </c>
      <c r="AI88" s="682">
        <f t="shared" si="25"/>
        <v>0</v>
      </c>
    </row>
    <row r="89" spans="1:38" s="413" customFormat="1" ht="17.25" customHeight="1">
      <c r="A89" s="1365"/>
      <c r="B89" s="1366"/>
      <c r="C89" s="414"/>
      <c r="D89" s="424">
        <f t="shared" si="15"/>
        <v>0</v>
      </c>
      <c r="E89" s="415"/>
      <c r="F89" s="414"/>
      <c r="G89" s="424">
        <f t="shared" si="16"/>
        <v>0</v>
      </c>
      <c r="H89" s="415"/>
      <c r="I89" s="414"/>
      <c r="J89" s="424">
        <f>K89-I89</f>
        <v>0</v>
      </c>
      <c r="K89" s="415"/>
      <c r="L89" s="414"/>
      <c r="M89" s="424">
        <f t="shared" si="18"/>
        <v>0</v>
      </c>
      <c r="N89" s="415"/>
      <c r="O89" s="414"/>
      <c r="P89" s="424">
        <f t="shared" si="19"/>
        <v>0</v>
      </c>
      <c r="Q89" s="415"/>
      <c r="R89" s="414"/>
      <c r="S89" s="424">
        <f t="shared" si="20"/>
        <v>0</v>
      </c>
      <c r="T89" s="415"/>
      <c r="U89" s="414"/>
      <c r="V89" s="424">
        <f t="shared" si="21"/>
        <v>0</v>
      </c>
      <c r="W89" s="415"/>
      <c r="X89" s="414"/>
      <c r="Y89" s="424">
        <f t="shared" si="22"/>
        <v>0</v>
      </c>
      <c r="Z89" s="415"/>
      <c r="AA89" s="414"/>
      <c r="AB89" s="424">
        <f t="shared" si="23"/>
        <v>0</v>
      </c>
      <c r="AC89" s="415"/>
      <c r="AD89" s="414"/>
      <c r="AE89" s="424">
        <f t="shared" si="24"/>
        <v>0</v>
      </c>
      <c r="AF89" s="415"/>
      <c r="AG89" s="431">
        <f t="shared" si="25"/>
        <v>0</v>
      </c>
      <c r="AH89" s="432">
        <f t="shared" si="25"/>
        <v>0</v>
      </c>
      <c r="AI89" s="682">
        <f t="shared" si="25"/>
        <v>0</v>
      </c>
    </row>
    <row r="90" spans="1:38" s="413" customFormat="1" ht="17.25" customHeight="1">
      <c r="A90" s="1365"/>
      <c r="B90" s="1366"/>
      <c r="C90" s="414"/>
      <c r="D90" s="424">
        <f t="shared" si="15"/>
        <v>0</v>
      </c>
      <c r="E90" s="415"/>
      <c r="F90" s="414"/>
      <c r="G90" s="424">
        <f t="shared" si="16"/>
        <v>0</v>
      </c>
      <c r="H90" s="415"/>
      <c r="I90" s="414"/>
      <c r="J90" s="424">
        <f t="shared" si="17"/>
        <v>0</v>
      </c>
      <c r="K90" s="415"/>
      <c r="L90" s="414"/>
      <c r="M90" s="424">
        <f t="shared" si="18"/>
        <v>0</v>
      </c>
      <c r="N90" s="415"/>
      <c r="O90" s="414"/>
      <c r="P90" s="424">
        <f t="shared" si="19"/>
        <v>0</v>
      </c>
      <c r="Q90" s="415"/>
      <c r="R90" s="414"/>
      <c r="S90" s="424">
        <f t="shared" si="20"/>
        <v>0</v>
      </c>
      <c r="T90" s="415"/>
      <c r="U90" s="414"/>
      <c r="V90" s="424">
        <f t="shared" si="21"/>
        <v>0</v>
      </c>
      <c r="W90" s="415"/>
      <c r="X90" s="414"/>
      <c r="Y90" s="424">
        <f t="shared" si="22"/>
        <v>0</v>
      </c>
      <c r="Z90" s="415"/>
      <c r="AA90" s="414"/>
      <c r="AB90" s="424">
        <f t="shared" si="23"/>
        <v>0</v>
      </c>
      <c r="AC90" s="415"/>
      <c r="AD90" s="414"/>
      <c r="AE90" s="424">
        <f t="shared" si="24"/>
        <v>0</v>
      </c>
      <c r="AF90" s="415"/>
      <c r="AG90" s="431">
        <f t="shared" si="25"/>
        <v>0</v>
      </c>
      <c r="AH90" s="432">
        <f t="shared" si="25"/>
        <v>0</v>
      </c>
      <c r="AI90" s="682">
        <f t="shared" si="25"/>
        <v>0</v>
      </c>
    </row>
    <row r="91" spans="1:38" s="413" customFormat="1" ht="17.25" customHeight="1">
      <c r="A91" s="1365" t="s">
        <v>363</v>
      </c>
      <c r="B91" s="1366"/>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15"/>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16"/>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18"/>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19"/>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20"/>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21"/>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22"/>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23"/>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24"/>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25"/>
        <v>0</v>
      </c>
      <c r="AH91" s="432">
        <f t="shared" si="25"/>
        <v>0</v>
      </c>
      <c r="AI91" s="682">
        <f t="shared" si="25"/>
        <v>0</v>
      </c>
    </row>
    <row r="92" spans="1:38" s="413" customFormat="1" ht="16.5" customHeight="1">
      <c r="A92" s="1375"/>
      <c r="B92" s="1376"/>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364</v>
      </c>
      <c r="B93" s="738"/>
      <c r="C93" s="427">
        <f>ROUND(SUM(C71:C91),0)</f>
        <v>0</v>
      </c>
      <c r="D93" s="424">
        <f t="shared" ref="D93:AF93" si="26">ROUND(SUM(D71:D91),0)</f>
        <v>0</v>
      </c>
      <c r="E93" s="428">
        <f t="shared" si="26"/>
        <v>0</v>
      </c>
      <c r="F93" s="427">
        <f t="shared" si="26"/>
        <v>0</v>
      </c>
      <c r="G93" s="424">
        <f t="shared" si="26"/>
        <v>0</v>
      </c>
      <c r="H93" s="428">
        <f t="shared" si="26"/>
        <v>0</v>
      </c>
      <c r="I93" s="427">
        <f t="shared" si="26"/>
        <v>0</v>
      </c>
      <c r="J93" s="424">
        <f t="shared" si="26"/>
        <v>0</v>
      </c>
      <c r="K93" s="428">
        <f t="shared" si="26"/>
        <v>0</v>
      </c>
      <c r="L93" s="427">
        <f t="shared" si="26"/>
        <v>0</v>
      </c>
      <c r="M93" s="424">
        <f t="shared" si="26"/>
        <v>0</v>
      </c>
      <c r="N93" s="428">
        <f t="shared" si="26"/>
        <v>0</v>
      </c>
      <c r="O93" s="427">
        <f t="shared" si="26"/>
        <v>0</v>
      </c>
      <c r="P93" s="424">
        <f t="shared" si="26"/>
        <v>0</v>
      </c>
      <c r="Q93" s="428">
        <f t="shared" si="26"/>
        <v>0</v>
      </c>
      <c r="R93" s="427">
        <f t="shared" si="26"/>
        <v>0</v>
      </c>
      <c r="S93" s="424">
        <f t="shared" si="26"/>
        <v>0</v>
      </c>
      <c r="T93" s="428">
        <f t="shared" si="26"/>
        <v>0</v>
      </c>
      <c r="U93" s="427">
        <f t="shared" si="26"/>
        <v>0</v>
      </c>
      <c r="V93" s="424">
        <f t="shared" si="26"/>
        <v>0</v>
      </c>
      <c r="W93" s="428">
        <f t="shared" si="26"/>
        <v>0</v>
      </c>
      <c r="X93" s="427">
        <f t="shared" si="26"/>
        <v>0</v>
      </c>
      <c r="Y93" s="424">
        <f t="shared" si="26"/>
        <v>0</v>
      </c>
      <c r="Z93" s="428">
        <f t="shared" si="26"/>
        <v>0</v>
      </c>
      <c r="AA93" s="427">
        <f t="shared" si="26"/>
        <v>0</v>
      </c>
      <c r="AB93" s="424">
        <f t="shared" si="26"/>
        <v>0</v>
      </c>
      <c r="AC93" s="428">
        <f t="shared" si="26"/>
        <v>0</v>
      </c>
      <c r="AD93" s="427">
        <f t="shared" si="26"/>
        <v>0</v>
      </c>
      <c r="AE93" s="424">
        <f t="shared" si="26"/>
        <v>0</v>
      </c>
      <c r="AF93" s="428">
        <f t="shared" si="26"/>
        <v>0</v>
      </c>
      <c r="AG93" s="431">
        <f t="shared" ref="AG93:AI93" si="27">SUM(AG71:AG91)</f>
        <v>0</v>
      </c>
      <c r="AH93" s="432">
        <f>SUM(AH71:AH91)</f>
        <v>0</v>
      </c>
      <c r="AI93" s="433">
        <f t="shared" si="27"/>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365</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65"/>
      <c r="B96" s="1366"/>
      <c r="C96" s="414"/>
      <c r="D96" s="424">
        <f t="shared" ref="D96:D102" si="28">E96-C96</f>
        <v>0</v>
      </c>
      <c r="E96" s="415"/>
      <c r="F96" s="427"/>
      <c r="G96" s="424">
        <f t="shared" ref="G96:G102" si="29">H96-F96</f>
        <v>0</v>
      </c>
      <c r="H96" s="428"/>
      <c r="I96" s="427"/>
      <c r="J96" s="424">
        <f t="shared" ref="J96:J102" si="30">K96-I96</f>
        <v>0</v>
      </c>
      <c r="K96" s="428"/>
      <c r="L96" s="427"/>
      <c r="M96" s="424">
        <f t="shared" ref="M96:M102" si="31">N96-L96</f>
        <v>0</v>
      </c>
      <c r="N96" s="428"/>
      <c r="O96" s="427"/>
      <c r="P96" s="424">
        <f t="shared" ref="P96:P102" si="32">Q96-O96</f>
        <v>0</v>
      </c>
      <c r="Q96" s="428"/>
      <c r="R96" s="427"/>
      <c r="S96" s="424">
        <f t="shared" ref="S96:S102" si="33">T96-R96</f>
        <v>0</v>
      </c>
      <c r="T96" s="428"/>
      <c r="U96" s="427"/>
      <c r="V96" s="424">
        <f t="shared" ref="V96:V102" si="34">W96-U96</f>
        <v>0</v>
      </c>
      <c r="W96" s="428"/>
      <c r="X96" s="427"/>
      <c r="Y96" s="424">
        <f t="shared" ref="Y96:Y102" si="35">Z96-X96</f>
        <v>0</v>
      </c>
      <c r="Z96" s="428"/>
      <c r="AA96" s="427"/>
      <c r="AB96" s="424">
        <f t="shared" ref="AB96:AB102" si="36">AC96-AA96</f>
        <v>0</v>
      </c>
      <c r="AC96" s="428"/>
      <c r="AD96" s="427"/>
      <c r="AE96" s="424">
        <f t="shared" ref="AE96:AE102" si="37">AF96-AD96</f>
        <v>0</v>
      </c>
      <c r="AF96" s="428"/>
      <c r="AG96" s="431">
        <f t="shared" ref="AG96:AI102" si="38">SUM(C96,F96,I96,L96,O96,R96,U96,X96,AA96,AD96)</f>
        <v>0</v>
      </c>
      <c r="AH96" s="432">
        <f t="shared" si="38"/>
        <v>0</v>
      </c>
      <c r="AI96" s="682">
        <f t="shared" si="38"/>
        <v>0</v>
      </c>
      <c r="AJ96"/>
      <c r="AK96" s="542"/>
      <c r="AL96"/>
    </row>
    <row r="97" spans="1:38" s="413" customFormat="1" ht="17.25" customHeight="1">
      <c r="A97" s="1365"/>
      <c r="B97" s="1366"/>
      <c r="C97" s="414"/>
      <c r="D97" s="424">
        <f t="shared" si="28"/>
        <v>0</v>
      </c>
      <c r="E97" s="415"/>
      <c r="F97" s="427"/>
      <c r="G97" s="424">
        <f t="shared" si="29"/>
        <v>0</v>
      </c>
      <c r="H97" s="428"/>
      <c r="I97" s="427"/>
      <c r="J97" s="424">
        <f t="shared" si="30"/>
        <v>0</v>
      </c>
      <c r="K97" s="428"/>
      <c r="L97" s="427"/>
      <c r="M97" s="424">
        <f t="shared" si="31"/>
        <v>0</v>
      </c>
      <c r="N97" s="428"/>
      <c r="O97" s="427"/>
      <c r="P97" s="424">
        <f t="shared" si="32"/>
        <v>0</v>
      </c>
      <c r="Q97" s="428"/>
      <c r="R97" s="427"/>
      <c r="S97" s="424">
        <f t="shared" si="33"/>
        <v>0</v>
      </c>
      <c r="T97" s="428"/>
      <c r="U97" s="427"/>
      <c r="V97" s="424">
        <f t="shared" si="34"/>
        <v>0</v>
      </c>
      <c r="W97" s="428"/>
      <c r="X97" s="427"/>
      <c r="Y97" s="424">
        <f t="shared" si="35"/>
        <v>0</v>
      </c>
      <c r="Z97" s="428"/>
      <c r="AA97" s="427"/>
      <c r="AB97" s="424">
        <f t="shared" si="36"/>
        <v>0</v>
      </c>
      <c r="AC97" s="428"/>
      <c r="AD97" s="427"/>
      <c r="AE97" s="424">
        <f t="shared" si="37"/>
        <v>0</v>
      </c>
      <c r="AF97" s="428"/>
      <c r="AG97" s="431">
        <f t="shared" si="38"/>
        <v>0</v>
      </c>
      <c r="AH97" s="432">
        <f t="shared" si="38"/>
        <v>0</v>
      </c>
      <c r="AI97" s="682">
        <f t="shared" si="38"/>
        <v>0</v>
      </c>
      <c r="AK97" s="541"/>
    </row>
    <row r="98" spans="1:38" s="413" customFormat="1" ht="17.25" customHeight="1">
      <c r="A98" s="1365"/>
      <c r="B98" s="1366"/>
      <c r="C98" s="414"/>
      <c r="D98" s="424">
        <f t="shared" si="28"/>
        <v>0</v>
      </c>
      <c r="E98" s="415"/>
      <c r="F98" s="414"/>
      <c r="G98" s="424">
        <f t="shared" si="29"/>
        <v>0</v>
      </c>
      <c r="H98" s="415"/>
      <c r="I98" s="414"/>
      <c r="J98" s="424">
        <f t="shared" si="30"/>
        <v>0</v>
      </c>
      <c r="K98" s="415"/>
      <c r="L98" s="414"/>
      <c r="M98" s="424">
        <f t="shared" si="31"/>
        <v>0</v>
      </c>
      <c r="N98" s="415"/>
      <c r="O98" s="414"/>
      <c r="P98" s="424">
        <f t="shared" si="32"/>
        <v>0</v>
      </c>
      <c r="Q98" s="415"/>
      <c r="R98" s="414"/>
      <c r="S98" s="424">
        <f t="shared" si="33"/>
        <v>0</v>
      </c>
      <c r="T98" s="415"/>
      <c r="U98" s="414"/>
      <c r="V98" s="424">
        <f t="shared" si="34"/>
        <v>0</v>
      </c>
      <c r="W98" s="415"/>
      <c r="X98" s="414"/>
      <c r="Y98" s="424">
        <f t="shared" si="35"/>
        <v>0</v>
      </c>
      <c r="Z98" s="415"/>
      <c r="AA98" s="414"/>
      <c r="AB98" s="424">
        <f t="shared" si="36"/>
        <v>0</v>
      </c>
      <c r="AC98" s="415"/>
      <c r="AD98" s="414"/>
      <c r="AE98" s="424">
        <f t="shared" si="37"/>
        <v>0</v>
      </c>
      <c r="AF98" s="415"/>
      <c r="AG98" s="431">
        <f t="shared" si="38"/>
        <v>0</v>
      </c>
      <c r="AH98" s="432">
        <f t="shared" si="38"/>
        <v>0</v>
      </c>
      <c r="AI98" s="682">
        <f t="shared" si="38"/>
        <v>0</v>
      </c>
      <c r="AJ98"/>
      <c r="AK98" s="542"/>
      <c r="AL98" s="13"/>
    </row>
    <row r="99" spans="1:38" s="413" customFormat="1" ht="17.25" customHeight="1">
      <c r="A99" s="1365"/>
      <c r="B99" s="1366"/>
      <c r="C99" s="414"/>
      <c r="D99" s="424">
        <f t="shared" si="28"/>
        <v>0</v>
      </c>
      <c r="E99" s="415"/>
      <c r="F99" s="414"/>
      <c r="G99" s="424">
        <f t="shared" si="29"/>
        <v>0</v>
      </c>
      <c r="H99" s="415"/>
      <c r="I99" s="414"/>
      <c r="J99" s="424">
        <f t="shared" si="30"/>
        <v>0</v>
      </c>
      <c r="K99" s="415"/>
      <c r="L99" s="414"/>
      <c r="M99" s="424">
        <f t="shared" si="31"/>
        <v>0</v>
      </c>
      <c r="N99" s="415"/>
      <c r="O99" s="414"/>
      <c r="P99" s="424">
        <f t="shared" si="32"/>
        <v>0</v>
      </c>
      <c r="Q99" s="415"/>
      <c r="R99" s="414"/>
      <c r="S99" s="424">
        <f t="shared" si="33"/>
        <v>0</v>
      </c>
      <c r="T99" s="415"/>
      <c r="U99" s="414"/>
      <c r="V99" s="424">
        <f t="shared" si="34"/>
        <v>0</v>
      </c>
      <c r="W99" s="415"/>
      <c r="X99" s="414"/>
      <c r="Y99" s="424">
        <f t="shared" si="35"/>
        <v>0</v>
      </c>
      <c r="Z99" s="415"/>
      <c r="AA99" s="414"/>
      <c r="AB99" s="424">
        <f t="shared" si="36"/>
        <v>0</v>
      </c>
      <c r="AC99" s="415"/>
      <c r="AD99" s="414"/>
      <c r="AE99" s="424">
        <f t="shared" si="37"/>
        <v>0</v>
      </c>
      <c r="AF99" s="415"/>
      <c r="AG99" s="431">
        <f t="shared" si="38"/>
        <v>0</v>
      </c>
      <c r="AH99" s="432">
        <f t="shared" si="38"/>
        <v>0</v>
      </c>
      <c r="AI99" s="682">
        <f t="shared" si="38"/>
        <v>0</v>
      </c>
      <c r="AJ99"/>
      <c r="AK99"/>
      <c r="AL99"/>
    </row>
    <row r="100" spans="1:38" s="413" customFormat="1" ht="17.25" customHeight="1">
      <c r="A100" s="1365"/>
      <c r="B100" s="1366"/>
      <c r="C100" s="414"/>
      <c r="D100" s="424">
        <f t="shared" si="28"/>
        <v>0</v>
      </c>
      <c r="E100" s="415"/>
      <c r="F100" s="414"/>
      <c r="G100" s="424">
        <f t="shared" si="29"/>
        <v>0</v>
      </c>
      <c r="H100" s="415"/>
      <c r="I100" s="414"/>
      <c r="J100" s="424">
        <f t="shared" si="30"/>
        <v>0</v>
      </c>
      <c r="K100" s="415"/>
      <c r="L100" s="414"/>
      <c r="M100" s="424">
        <f t="shared" si="31"/>
        <v>0</v>
      </c>
      <c r="N100" s="415"/>
      <c r="O100" s="414"/>
      <c r="P100" s="424">
        <f t="shared" si="32"/>
        <v>0</v>
      </c>
      <c r="Q100" s="415"/>
      <c r="R100" s="414"/>
      <c r="S100" s="424">
        <f t="shared" si="33"/>
        <v>0</v>
      </c>
      <c r="T100" s="415"/>
      <c r="U100" s="414"/>
      <c r="V100" s="424">
        <f t="shared" si="34"/>
        <v>0</v>
      </c>
      <c r="W100" s="415"/>
      <c r="X100" s="414"/>
      <c r="Y100" s="424">
        <f t="shared" si="35"/>
        <v>0</v>
      </c>
      <c r="Z100" s="415"/>
      <c r="AA100" s="414"/>
      <c r="AB100" s="424">
        <f t="shared" si="36"/>
        <v>0</v>
      </c>
      <c r="AC100" s="415"/>
      <c r="AD100" s="414"/>
      <c r="AE100" s="424">
        <f t="shared" si="37"/>
        <v>0</v>
      </c>
      <c r="AF100" s="415"/>
      <c r="AG100" s="431">
        <f t="shared" si="38"/>
        <v>0</v>
      </c>
      <c r="AH100" s="432">
        <f t="shared" si="38"/>
        <v>0</v>
      </c>
      <c r="AI100" s="682">
        <f t="shared" si="38"/>
        <v>0</v>
      </c>
    </row>
    <row r="101" spans="1:38" s="413" customFormat="1" ht="17.25" customHeight="1">
      <c r="A101" s="1365"/>
      <c r="B101" s="1366"/>
      <c r="C101" s="414"/>
      <c r="D101" s="424">
        <f t="shared" si="28"/>
        <v>0</v>
      </c>
      <c r="E101" s="415"/>
      <c r="F101" s="414"/>
      <c r="G101" s="424">
        <f t="shared" si="29"/>
        <v>0</v>
      </c>
      <c r="H101" s="415"/>
      <c r="I101" s="414"/>
      <c r="J101" s="424">
        <f t="shared" si="30"/>
        <v>0</v>
      </c>
      <c r="K101" s="415"/>
      <c r="L101" s="414"/>
      <c r="M101" s="424">
        <f t="shared" si="31"/>
        <v>0</v>
      </c>
      <c r="N101" s="415"/>
      <c r="O101" s="414"/>
      <c r="P101" s="424">
        <f t="shared" si="32"/>
        <v>0</v>
      </c>
      <c r="Q101" s="415"/>
      <c r="R101" s="414"/>
      <c r="S101" s="424">
        <f t="shared" si="33"/>
        <v>0</v>
      </c>
      <c r="T101" s="415"/>
      <c r="U101" s="414"/>
      <c r="V101" s="424">
        <f t="shared" si="34"/>
        <v>0</v>
      </c>
      <c r="W101" s="415"/>
      <c r="X101" s="414"/>
      <c r="Y101" s="424">
        <f t="shared" si="35"/>
        <v>0</v>
      </c>
      <c r="Z101" s="415"/>
      <c r="AA101" s="414"/>
      <c r="AB101" s="424">
        <f t="shared" si="36"/>
        <v>0</v>
      </c>
      <c r="AC101" s="415"/>
      <c r="AD101" s="414"/>
      <c r="AE101" s="424">
        <f t="shared" si="37"/>
        <v>0</v>
      </c>
      <c r="AF101" s="415"/>
      <c r="AG101" s="431">
        <f t="shared" si="38"/>
        <v>0</v>
      </c>
      <c r="AH101" s="432">
        <f t="shared" si="38"/>
        <v>0</v>
      </c>
      <c r="AI101" s="682">
        <f t="shared" si="38"/>
        <v>0</v>
      </c>
    </row>
    <row r="102" spans="1:38" s="413" customFormat="1" ht="17.25" customHeight="1">
      <c r="A102" s="1365"/>
      <c r="B102" s="1366"/>
      <c r="C102" s="414"/>
      <c r="D102" s="424">
        <f t="shared" si="28"/>
        <v>0</v>
      </c>
      <c r="E102" s="415"/>
      <c r="F102" s="414"/>
      <c r="G102" s="424">
        <f t="shared" si="29"/>
        <v>0</v>
      </c>
      <c r="H102" s="415"/>
      <c r="I102" s="414"/>
      <c r="J102" s="424">
        <f t="shared" si="30"/>
        <v>0</v>
      </c>
      <c r="K102" s="415"/>
      <c r="L102" s="414"/>
      <c r="M102" s="424">
        <f t="shared" si="31"/>
        <v>0</v>
      </c>
      <c r="N102" s="415"/>
      <c r="O102" s="414"/>
      <c r="P102" s="424">
        <f t="shared" si="32"/>
        <v>0</v>
      </c>
      <c r="Q102" s="415"/>
      <c r="R102" s="414"/>
      <c r="S102" s="424">
        <f t="shared" si="33"/>
        <v>0</v>
      </c>
      <c r="T102" s="415"/>
      <c r="U102" s="414"/>
      <c r="V102" s="424">
        <f t="shared" si="34"/>
        <v>0</v>
      </c>
      <c r="W102" s="415"/>
      <c r="X102" s="414"/>
      <c r="Y102" s="424">
        <f t="shared" si="35"/>
        <v>0</v>
      </c>
      <c r="Z102" s="415"/>
      <c r="AA102" s="414"/>
      <c r="AB102" s="424">
        <f t="shared" si="36"/>
        <v>0</v>
      </c>
      <c r="AC102" s="415"/>
      <c r="AD102" s="414"/>
      <c r="AE102" s="424">
        <f t="shared" si="37"/>
        <v>0</v>
      </c>
      <c r="AF102" s="415"/>
      <c r="AG102" s="431">
        <f t="shared" si="38"/>
        <v>0</v>
      </c>
      <c r="AH102" s="432">
        <f t="shared" si="38"/>
        <v>0</v>
      </c>
      <c r="AI102" s="682">
        <f t="shared" si="38"/>
        <v>0</v>
      </c>
    </row>
    <row r="103" spans="1:38" s="413" customFormat="1" ht="15" customHeight="1">
      <c r="A103" s="1365"/>
      <c r="B103" s="1366"/>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71" t="s">
        <v>366</v>
      </c>
      <c r="B104" s="1372"/>
      <c r="C104" s="427">
        <f>ROUND(SUM(C96:C102),0)</f>
        <v>0</v>
      </c>
      <c r="D104" s="424">
        <f t="shared" ref="D104:AF104" si="39">ROUND(SUM(D96:D102),0)</f>
        <v>0</v>
      </c>
      <c r="E104" s="428">
        <f t="shared" si="39"/>
        <v>0</v>
      </c>
      <c r="F104" s="427">
        <f t="shared" si="39"/>
        <v>0</v>
      </c>
      <c r="G104" s="424">
        <f t="shared" si="39"/>
        <v>0</v>
      </c>
      <c r="H104" s="428">
        <f t="shared" si="39"/>
        <v>0</v>
      </c>
      <c r="I104" s="427">
        <f t="shared" si="39"/>
        <v>0</v>
      </c>
      <c r="J104" s="424">
        <f t="shared" si="39"/>
        <v>0</v>
      </c>
      <c r="K104" s="428">
        <f t="shared" si="39"/>
        <v>0</v>
      </c>
      <c r="L104" s="427">
        <f t="shared" si="39"/>
        <v>0</v>
      </c>
      <c r="M104" s="424">
        <f t="shared" si="39"/>
        <v>0</v>
      </c>
      <c r="N104" s="428">
        <f t="shared" si="39"/>
        <v>0</v>
      </c>
      <c r="O104" s="427">
        <f t="shared" si="39"/>
        <v>0</v>
      </c>
      <c r="P104" s="424">
        <f t="shared" si="39"/>
        <v>0</v>
      </c>
      <c r="Q104" s="428">
        <f t="shared" si="39"/>
        <v>0</v>
      </c>
      <c r="R104" s="427">
        <f t="shared" si="39"/>
        <v>0</v>
      </c>
      <c r="S104" s="424">
        <f t="shared" si="39"/>
        <v>0</v>
      </c>
      <c r="T104" s="428">
        <f t="shared" si="39"/>
        <v>0</v>
      </c>
      <c r="U104" s="427">
        <f t="shared" si="39"/>
        <v>0</v>
      </c>
      <c r="V104" s="424">
        <f t="shared" si="39"/>
        <v>0</v>
      </c>
      <c r="W104" s="428">
        <f t="shared" si="39"/>
        <v>0</v>
      </c>
      <c r="X104" s="427">
        <f t="shared" si="39"/>
        <v>0</v>
      </c>
      <c r="Y104" s="424">
        <f t="shared" si="39"/>
        <v>0</v>
      </c>
      <c r="Z104" s="428">
        <f t="shared" si="39"/>
        <v>0</v>
      </c>
      <c r="AA104" s="427">
        <f t="shared" si="39"/>
        <v>0</v>
      </c>
      <c r="AB104" s="424">
        <f t="shared" si="39"/>
        <v>0</v>
      </c>
      <c r="AC104" s="428">
        <f t="shared" si="39"/>
        <v>0</v>
      </c>
      <c r="AD104" s="427">
        <f t="shared" si="39"/>
        <v>0</v>
      </c>
      <c r="AE104" s="424">
        <f t="shared" si="39"/>
        <v>0</v>
      </c>
      <c r="AF104" s="428">
        <f t="shared" si="39"/>
        <v>0</v>
      </c>
      <c r="AG104" s="431">
        <f t="shared" ref="AG104" si="40">SUM(AG96:AG102)</f>
        <v>0</v>
      </c>
      <c r="AH104" s="432">
        <f>SUM(AH96:AH102)</f>
        <v>0</v>
      </c>
      <c r="AI104" s="433">
        <f t="shared" ref="AI104" si="41">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367</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(6)'!A72</f>
        <v>Template last modified</v>
      </c>
      <c r="AI106" s="684">
        <f>'Summary (6)'!C72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c r="A120" s="597" t="s">
        <v>269</v>
      </c>
      <c r="B120" s="597"/>
      <c r="C120" s="685">
        <f>'Summary (8)'!E87</f>
        <v>1</v>
      </c>
      <c r="D120" s="685">
        <f>'Summary (8)'!F87</f>
        <v>1</v>
      </c>
      <c r="E120" s="685">
        <f>'Summary (8)'!G87</f>
        <v>1</v>
      </c>
      <c r="F120" s="685">
        <f>'Summary (8)'!H87</f>
        <v>2</v>
      </c>
      <c r="G120" s="685">
        <f>'Summary (8)'!I87</f>
        <v>2</v>
      </c>
      <c r="H120" s="685">
        <f>'Summary (8)'!J87</f>
        <v>2</v>
      </c>
      <c r="I120" s="685">
        <f>'Summary (8)'!K87</f>
        <v>3</v>
      </c>
      <c r="J120" s="685">
        <f>'Summary (8)'!L87</f>
        <v>3</v>
      </c>
      <c r="K120" s="685">
        <f>'Summary (8)'!M87</f>
        <v>3</v>
      </c>
      <c r="L120" s="685">
        <f>'Summary (8)'!N87</f>
        <v>4</v>
      </c>
      <c r="M120" s="685">
        <f>'Summary (8)'!O87</f>
        <v>4</v>
      </c>
      <c r="N120" s="685">
        <f>'Summary (8)'!P87</f>
        <v>4</v>
      </c>
      <c r="O120" s="685">
        <f>'Summary (8)'!Q87</f>
        <v>5</v>
      </c>
      <c r="P120" s="685">
        <f>'Summary (8)'!R87</f>
        <v>5</v>
      </c>
      <c r="Q120" s="685">
        <f>'Summary (8)'!S87</f>
        <v>5</v>
      </c>
      <c r="R120" s="685">
        <f>'Summary (8)'!T87</f>
        <v>6</v>
      </c>
      <c r="S120" s="685">
        <f>'Summary (8)'!U87</f>
        <v>6</v>
      </c>
      <c r="T120" s="685">
        <f>'Summary (8)'!V87</f>
        <v>6</v>
      </c>
      <c r="U120" s="685">
        <f>'Summary (8)'!W87</f>
        <v>7</v>
      </c>
      <c r="V120" s="685">
        <f>'Summary (8)'!X87</f>
        <v>7</v>
      </c>
      <c r="W120" s="685">
        <f>'Summary (8)'!Y87</f>
        <v>7</v>
      </c>
      <c r="X120" s="685">
        <f>'Summary (8)'!Z87</f>
        <v>8</v>
      </c>
      <c r="Y120" s="685">
        <f>'Summary (8)'!AA87</f>
        <v>8</v>
      </c>
      <c r="Z120" s="685">
        <f>'Summary (8)'!AB87</f>
        <v>8</v>
      </c>
      <c r="AA120" s="685">
        <f>'Summary (8)'!AC87</f>
        <v>9</v>
      </c>
      <c r="AB120" s="685">
        <f>'Summary (8)'!AD87</f>
        <v>9</v>
      </c>
      <c r="AC120" s="685">
        <f>'Summary (8)'!AE87</f>
        <v>9</v>
      </c>
      <c r="AD120" s="685">
        <f>'Summary (8)'!AF87</f>
        <v>10</v>
      </c>
      <c r="AE120" s="685">
        <f>'Summary (8)'!AG87</f>
        <v>10</v>
      </c>
      <c r="AF120" s="685">
        <f>'Summary (8)'!AH87</f>
        <v>10</v>
      </c>
      <c r="AG120" s="685">
        <f>AE120</f>
        <v>10</v>
      </c>
      <c r="AH120" s="685">
        <f>AF120</f>
        <v>10</v>
      </c>
      <c r="AI120" s="685">
        <f>AG120</f>
        <v>10</v>
      </c>
    </row>
    <row r="121" spans="1:35" s="54" customFormat="1">
      <c r="A121" s="598" t="s">
        <v>270</v>
      </c>
      <c r="B121" s="598"/>
      <c r="C121" s="686">
        <f>'Summary (8)'!E88</f>
        <v>45323</v>
      </c>
      <c r="D121" s="686">
        <f>'Summary (8)'!F88</f>
        <v>45323</v>
      </c>
      <c r="E121" s="686">
        <f>'Summary (8)'!G88</f>
        <v>45323</v>
      </c>
      <c r="F121" s="686">
        <f>'Summary (8)'!H88</f>
        <v>45689</v>
      </c>
      <c r="G121" s="686">
        <f>'Summary (8)'!I88</f>
        <v>45689</v>
      </c>
      <c r="H121" s="686">
        <f>'Summary (8)'!J88</f>
        <v>45689</v>
      </c>
      <c r="I121" s="686">
        <f>'Summary (8)'!K88</f>
        <v>46054</v>
      </c>
      <c r="J121" s="686">
        <f>'Summary (8)'!L88</f>
        <v>46054</v>
      </c>
      <c r="K121" s="686">
        <f>'Summary (8)'!M88</f>
        <v>46054</v>
      </c>
      <c r="L121" s="686">
        <f>'Summary (8)'!N88</f>
        <v>46419</v>
      </c>
      <c r="M121" s="686">
        <f>'Summary (8)'!O88</f>
        <v>46419</v>
      </c>
      <c r="N121" s="686">
        <f>'Summary (8)'!P88</f>
        <v>46419</v>
      </c>
      <c r="O121" s="686">
        <f>'Summary (8)'!Q88</f>
        <v>46784</v>
      </c>
      <c r="P121" s="686">
        <f>'Summary (8)'!R88</f>
        <v>46784</v>
      </c>
      <c r="Q121" s="686">
        <f>'Summary (8)'!S88</f>
        <v>46784</v>
      </c>
      <c r="R121" s="686">
        <f>'Summary (8)'!T88</f>
        <v>47150</v>
      </c>
      <c r="S121" s="686">
        <f>'Summary (8)'!U88</f>
        <v>47150</v>
      </c>
      <c r="T121" s="686">
        <f>'Summary (8)'!V88</f>
        <v>47150</v>
      </c>
      <c r="U121" s="686">
        <f>'Summary (8)'!W88</f>
        <v>47515</v>
      </c>
      <c r="V121" s="686">
        <f>'Summary (8)'!X88</f>
        <v>47515</v>
      </c>
      <c r="W121" s="686">
        <f>'Summary (8)'!Y88</f>
        <v>47515</v>
      </c>
      <c r="X121" s="686">
        <f>'Summary (8)'!Z88</f>
        <v>47880</v>
      </c>
      <c r="Y121" s="686">
        <f>'Summary (8)'!AA88</f>
        <v>47880</v>
      </c>
      <c r="Z121" s="686">
        <f>'Summary (8)'!AB88</f>
        <v>47880</v>
      </c>
      <c r="AA121" s="686">
        <f>'Summary (8)'!AC88</f>
        <v>48245</v>
      </c>
      <c r="AB121" s="686">
        <f>'Summary (8)'!AD88</f>
        <v>48245</v>
      </c>
      <c r="AC121" s="686">
        <f>'Summary (8)'!AE88</f>
        <v>48245</v>
      </c>
      <c r="AD121" s="686">
        <f>'Summary (8)'!AF88</f>
        <v>48611</v>
      </c>
      <c r="AE121" s="686">
        <f>'Summary (8)'!AG88</f>
        <v>48611</v>
      </c>
      <c r="AF121" s="686">
        <f>'Summary (8)'!AH88</f>
        <v>48611</v>
      </c>
      <c r="AG121" s="686">
        <f>'Summary (8)'!AI88</f>
        <v>45323</v>
      </c>
      <c r="AH121" s="686">
        <f>'Summary (8)'!AJ88</f>
        <v>45323</v>
      </c>
      <c r="AI121" s="686">
        <f>'Summary (8)'!AK88</f>
        <v>45323</v>
      </c>
    </row>
    <row r="122" spans="1:35" s="54" customFormat="1">
      <c r="A122" s="598" t="s">
        <v>271</v>
      </c>
      <c r="B122" s="598"/>
      <c r="C122" s="686">
        <f>'Summary (8)'!E89</f>
        <v>45688</v>
      </c>
      <c r="D122" s="686">
        <f>'Summary (8)'!F89</f>
        <v>45688</v>
      </c>
      <c r="E122" s="686">
        <f>'Summary (8)'!G89</f>
        <v>45688</v>
      </c>
      <c r="F122" s="686">
        <f>'Summary (8)'!H89</f>
        <v>46053</v>
      </c>
      <c r="G122" s="686">
        <f>'Summary (8)'!I89</f>
        <v>46053</v>
      </c>
      <c r="H122" s="686">
        <f>'Summary (8)'!J89</f>
        <v>46053</v>
      </c>
      <c r="I122" s="686">
        <f>'Summary (8)'!K89</f>
        <v>46418</v>
      </c>
      <c r="J122" s="686">
        <f>'Summary (8)'!L89</f>
        <v>46418</v>
      </c>
      <c r="K122" s="686">
        <f>'Summary (8)'!M89</f>
        <v>46418</v>
      </c>
      <c r="L122" s="686">
        <f>'Summary (8)'!N89</f>
        <v>46783</v>
      </c>
      <c r="M122" s="686">
        <f>'Summary (8)'!O89</f>
        <v>46783</v>
      </c>
      <c r="N122" s="686">
        <f>'Summary (8)'!P89</f>
        <v>46783</v>
      </c>
      <c r="O122" s="686">
        <f>'Summary (8)'!Q89</f>
        <v>47149</v>
      </c>
      <c r="P122" s="686">
        <f>'Summary (8)'!R89</f>
        <v>47149</v>
      </c>
      <c r="Q122" s="686">
        <f>'Summary (8)'!S89</f>
        <v>47149</v>
      </c>
      <c r="R122" s="686">
        <f>'Summary (8)'!T89</f>
        <v>47514</v>
      </c>
      <c r="S122" s="686">
        <f>'Summary (8)'!U89</f>
        <v>47514</v>
      </c>
      <c r="T122" s="686">
        <f>'Summary (8)'!V89</f>
        <v>47514</v>
      </c>
      <c r="U122" s="686">
        <f>'Summary (8)'!W89</f>
        <v>47879</v>
      </c>
      <c r="V122" s="686">
        <f>'Summary (8)'!X89</f>
        <v>47879</v>
      </c>
      <c r="W122" s="686">
        <f>'Summary (8)'!Y89</f>
        <v>47879</v>
      </c>
      <c r="X122" s="686">
        <f>'Summary (8)'!Z89</f>
        <v>48244</v>
      </c>
      <c r="Y122" s="686">
        <f>'Summary (8)'!AA89</f>
        <v>48244</v>
      </c>
      <c r="Z122" s="686">
        <f>'Summary (8)'!AB89</f>
        <v>48244</v>
      </c>
      <c r="AA122" s="686">
        <f>'Summary (8)'!AC89</f>
        <v>48610</v>
      </c>
      <c r="AB122" s="686">
        <f>'Summary (8)'!AD89</f>
        <v>48610</v>
      </c>
      <c r="AC122" s="686">
        <f>'Summary (8)'!AE89</f>
        <v>48610</v>
      </c>
      <c r="AD122" s="686">
        <f>'Summary (8)'!AF89</f>
        <v>48975</v>
      </c>
      <c r="AE122" s="686">
        <f>'Summary (8)'!AG89</f>
        <v>48975</v>
      </c>
      <c r="AF122" s="686">
        <f>'Summary (8)'!AH89</f>
        <v>48975</v>
      </c>
      <c r="AG122" s="686">
        <f>'Summary (8)'!AI89</f>
        <v>45688</v>
      </c>
      <c r="AH122" s="686">
        <f>'Summary (8)'!AJ89</f>
        <v>45688</v>
      </c>
      <c r="AI122" s="686">
        <f>'Summary (8)'!AK89</f>
        <v>45688</v>
      </c>
    </row>
    <row r="123" spans="1:35">
      <c r="A123" s="597" t="s">
        <v>259</v>
      </c>
      <c r="B123" s="597"/>
      <c r="C123" s="686">
        <f>'Summary (8)'!E90</f>
        <v>0</v>
      </c>
      <c r="D123" s="686">
        <f>'Summary (8)'!F90</f>
        <v>0</v>
      </c>
      <c r="E123" s="686">
        <f>'Summary (8)'!G90</f>
        <v>0</v>
      </c>
      <c r="F123" s="686">
        <f>'Summary (8)'!H90</f>
        <v>0</v>
      </c>
      <c r="G123" s="686">
        <f>'Summary (8)'!I90</f>
        <v>0</v>
      </c>
      <c r="H123" s="686">
        <f>'Summary (8)'!J90</f>
        <v>0</v>
      </c>
      <c r="I123" s="686">
        <f>'Summary (8)'!K90</f>
        <v>0</v>
      </c>
      <c r="J123" s="686">
        <f>'Summary (8)'!L90</f>
        <v>0</v>
      </c>
      <c r="K123" s="686">
        <f>'Summary (8)'!M90</f>
        <v>0</v>
      </c>
      <c r="L123" s="686">
        <f>'Summary (8)'!N90</f>
        <v>0</v>
      </c>
      <c r="M123" s="686">
        <f>'Summary (8)'!O90</f>
        <v>0</v>
      </c>
      <c r="N123" s="686">
        <f>'Summary (8)'!P90</f>
        <v>0</v>
      </c>
      <c r="O123" s="686">
        <f>'Summary (8)'!Q90</f>
        <v>0</v>
      </c>
      <c r="P123" s="686">
        <f>'Summary (8)'!R90</f>
        <v>0</v>
      </c>
      <c r="Q123" s="686">
        <f>'Summary (8)'!S90</f>
        <v>0</v>
      </c>
      <c r="R123" s="686">
        <f>'Summary (8)'!T90</f>
        <v>0</v>
      </c>
      <c r="S123" s="686">
        <f>'Summary (8)'!U90</f>
        <v>0</v>
      </c>
      <c r="T123" s="686">
        <f>'Summary (8)'!V90</f>
        <v>0</v>
      </c>
      <c r="U123" s="686">
        <f>'Summary (8)'!W90</f>
        <v>0</v>
      </c>
      <c r="V123" s="686">
        <f>'Summary (8)'!X90</f>
        <v>0</v>
      </c>
      <c r="W123" s="686">
        <f>'Summary (8)'!Y90</f>
        <v>0</v>
      </c>
      <c r="X123" s="686">
        <f>'Summary (8)'!Z90</f>
        <v>0</v>
      </c>
      <c r="Y123" s="686">
        <f>'Summary (8)'!AA90</f>
        <v>0</v>
      </c>
      <c r="Z123" s="686">
        <f>'Summary (8)'!AB90</f>
        <v>0</v>
      </c>
      <c r="AA123" s="686">
        <f>'Summary (8)'!AC90</f>
        <v>0</v>
      </c>
      <c r="AB123" s="686">
        <f>'Summary (8)'!AD90</f>
        <v>0</v>
      </c>
      <c r="AC123" s="686">
        <f>'Summary (8)'!AE90</f>
        <v>0</v>
      </c>
      <c r="AD123" s="686">
        <f>'Summary (8)'!AF90</f>
        <v>0</v>
      </c>
      <c r="AE123" s="686">
        <f>'Summary (8)'!AG90</f>
        <v>0</v>
      </c>
      <c r="AF123" s="686">
        <f>'Summary (8)'!AH90</f>
        <v>0</v>
      </c>
      <c r="AG123" s="686">
        <f>'Summary (8)'!AI90</f>
        <v>0</v>
      </c>
      <c r="AH123" s="686">
        <f>'Summary (8)'!AJ90</f>
        <v>0</v>
      </c>
      <c r="AI123" s="686">
        <f>'Summary (8)'!AK90</f>
        <v>0</v>
      </c>
    </row>
    <row r="124" spans="1:35">
      <c r="A124" s="597" t="s">
        <v>272</v>
      </c>
      <c r="B124" s="597"/>
      <c r="C124" s="687">
        <f>'Summary (8)'!E91</f>
        <v>0</v>
      </c>
      <c r="D124" s="687">
        <f>'Summary (8)'!F91</f>
        <v>0</v>
      </c>
      <c r="E124" s="687">
        <f>'Summary (8)'!G91</f>
        <v>0</v>
      </c>
      <c r="F124" s="687">
        <f>'Summary (8)'!H91</f>
        <v>0</v>
      </c>
      <c r="G124" s="687">
        <f>'Summary (8)'!I91</f>
        <v>0</v>
      </c>
      <c r="H124" s="687">
        <f>'Summary (8)'!J91</f>
        <v>0</v>
      </c>
      <c r="I124" s="687">
        <f>'Summary (8)'!K91</f>
        <v>0</v>
      </c>
      <c r="J124" s="687">
        <f>'Summary (8)'!L91</f>
        <v>0</v>
      </c>
      <c r="K124" s="687">
        <f>'Summary (8)'!M91</f>
        <v>0</v>
      </c>
      <c r="L124" s="687">
        <f>'Summary (8)'!N91</f>
        <v>0</v>
      </c>
      <c r="M124" s="687">
        <f>'Summary (8)'!O91</f>
        <v>0</v>
      </c>
      <c r="N124" s="687">
        <f>'Summary (8)'!P91</f>
        <v>0</v>
      </c>
      <c r="O124" s="687">
        <f>'Summary (8)'!Q91</f>
        <v>0</v>
      </c>
      <c r="P124" s="687">
        <f>'Summary (8)'!R91</f>
        <v>0</v>
      </c>
      <c r="Q124" s="687">
        <f>'Summary (8)'!S91</f>
        <v>0</v>
      </c>
      <c r="R124" s="687">
        <f>'Summary (8)'!T91</f>
        <v>0</v>
      </c>
      <c r="S124" s="687">
        <f>'Summary (8)'!U91</f>
        <v>0</v>
      </c>
      <c r="T124" s="687">
        <f>'Summary (8)'!V91</f>
        <v>0</v>
      </c>
      <c r="U124" s="687">
        <f>'Summary (8)'!W91</f>
        <v>0</v>
      </c>
      <c r="V124" s="687">
        <f>'Summary (8)'!X91</f>
        <v>0</v>
      </c>
      <c r="W124" s="687">
        <f>'Summary (8)'!Y91</f>
        <v>0</v>
      </c>
      <c r="X124" s="687">
        <f>'Summary (8)'!Z91</f>
        <v>0</v>
      </c>
      <c r="Y124" s="687">
        <f>'Summary (8)'!AA91</f>
        <v>0</v>
      </c>
      <c r="Z124" s="687">
        <f>'Summary (8)'!AB91</f>
        <v>0</v>
      </c>
      <c r="AA124" s="687">
        <f>'Summary (8)'!AC91</f>
        <v>0</v>
      </c>
      <c r="AB124" s="687">
        <f>'Summary (8)'!AD91</f>
        <v>0</v>
      </c>
      <c r="AC124" s="687">
        <f>'Summary (8)'!AE91</f>
        <v>0</v>
      </c>
      <c r="AD124" s="687">
        <f>'Summary (8)'!AF91</f>
        <v>0</v>
      </c>
      <c r="AE124" s="687">
        <f>'Summary (8)'!AG91</f>
        <v>0</v>
      </c>
      <c r="AF124" s="687">
        <f>'Summary (8)'!AH91</f>
        <v>0</v>
      </c>
    </row>
    <row r="125" spans="1:35" s="641" customFormat="1">
      <c r="A125" s="640" t="s">
        <v>368</v>
      </c>
      <c r="B125" s="640"/>
      <c r="C125" s="642">
        <f>'Summary (8)'!E26</f>
        <v>0</v>
      </c>
      <c r="D125" s="642">
        <f>'Summary (8)'!F26</f>
        <v>0</v>
      </c>
      <c r="E125" s="642">
        <f>'Summary (8)'!G26</f>
        <v>0</v>
      </c>
      <c r="F125" s="642">
        <f>'Summary (8)'!H26</f>
        <v>0</v>
      </c>
      <c r="G125" s="642">
        <f>'Summary (8)'!I26</f>
        <v>0</v>
      </c>
      <c r="H125" s="642">
        <f>'Summary (8)'!J26</f>
        <v>0</v>
      </c>
      <c r="I125" s="642">
        <f>'Summary (8)'!K26</f>
        <v>0</v>
      </c>
      <c r="J125" s="642">
        <f>'Summary (8)'!L26</f>
        <v>0</v>
      </c>
      <c r="K125" s="642">
        <f>'Summary (8)'!M26</f>
        <v>0</v>
      </c>
      <c r="L125" s="642">
        <f>'Summary (8)'!N26</f>
        <v>0</v>
      </c>
      <c r="M125" s="642">
        <f>'Summary (8)'!O26</f>
        <v>0</v>
      </c>
      <c r="N125" s="642">
        <f>'Summary (8)'!P26</f>
        <v>0</v>
      </c>
      <c r="O125" s="642">
        <f>'Summary (8)'!Q26</f>
        <v>0</v>
      </c>
      <c r="P125" s="642">
        <f>'Summary (8)'!R26</f>
        <v>0</v>
      </c>
      <c r="Q125" s="642">
        <f>'Summary (8)'!S26</f>
        <v>0</v>
      </c>
      <c r="R125" s="642">
        <f>'Summary (8)'!T26</f>
        <v>0</v>
      </c>
      <c r="S125" s="642">
        <f>'Summary (8)'!U26</f>
        <v>0</v>
      </c>
      <c r="T125" s="642">
        <f>'Summary (8)'!V26</f>
        <v>0</v>
      </c>
      <c r="U125" s="642">
        <f>'Summary (8)'!W26</f>
        <v>0</v>
      </c>
      <c r="V125" s="642">
        <f>'Summary (8)'!X26</f>
        <v>0</v>
      </c>
      <c r="W125" s="642">
        <f>'Summary (8)'!Y26</f>
        <v>0</v>
      </c>
      <c r="X125" s="642">
        <f>'Summary (8)'!Z26</f>
        <v>0</v>
      </c>
      <c r="Y125" s="642">
        <f>'Summary (8)'!AA26</f>
        <v>0</v>
      </c>
      <c r="Z125" s="642">
        <f>'Summary (8)'!AB26</f>
        <v>0</v>
      </c>
      <c r="AA125" s="642">
        <f>'Summary (8)'!AC26</f>
        <v>0</v>
      </c>
      <c r="AB125" s="642">
        <f>'Summary (8)'!AD26</f>
        <v>0</v>
      </c>
      <c r="AC125" s="642">
        <f>'Summary (8)'!AE26</f>
        <v>0</v>
      </c>
      <c r="AD125" s="642">
        <f>'Summary (8)'!AF26</f>
        <v>0</v>
      </c>
      <c r="AE125" s="642">
        <f>'Summary (8)'!AG26</f>
        <v>0</v>
      </c>
      <c r="AF125" s="642">
        <f>'Summary (8)'!AH26</f>
        <v>0</v>
      </c>
      <c r="AG125" s="639"/>
      <c r="AH125" s="639"/>
      <c r="AI125" s="639"/>
    </row>
  </sheetData>
  <sheetProtection formatCells="0" formatColumns="0" formatRows="0" insertHyperlinks="0" sort="0" autoFilter="0" pivotTables="0"/>
  <mergeCells count="112">
    <mergeCell ref="R8:T8"/>
    <mergeCell ref="U8:W8"/>
    <mergeCell ref="X8:Z8"/>
    <mergeCell ref="AA8:AC8"/>
    <mergeCell ref="AD8:AF8"/>
    <mergeCell ref="C8:E8"/>
    <mergeCell ref="F8:H8"/>
    <mergeCell ref="I8:K8"/>
    <mergeCell ref="L8:N8"/>
    <mergeCell ref="O8:Q8"/>
    <mergeCell ref="A76:B76"/>
    <mergeCell ref="A77:B77"/>
    <mergeCell ref="A78:B78"/>
    <mergeCell ref="A79:B79"/>
    <mergeCell ref="A80:B80"/>
    <mergeCell ref="A71:B71"/>
    <mergeCell ref="A72:B72"/>
    <mergeCell ref="A73:B73"/>
    <mergeCell ref="A74:B74"/>
    <mergeCell ref="A75:B75"/>
    <mergeCell ref="A81:B81"/>
    <mergeCell ref="A100:B100"/>
    <mergeCell ref="A87:B87"/>
    <mergeCell ref="A88:B88"/>
    <mergeCell ref="A89:B89"/>
    <mergeCell ref="A90:B90"/>
    <mergeCell ref="A91:B91"/>
    <mergeCell ref="A82:B82"/>
    <mergeCell ref="A83:B83"/>
    <mergeCell ref="A84:B84"/>
    <mergeCell ref="A85:B85"/>
    <mergeCell ref="A86:B86"/>
    <mergeCell ref="A101:B101"/>
    <mergeCell ref="A102:B102"/>
    <mergeCell ref="A103:B103"/>
    <mergeCell ref="A104:B104"/>
    <mergeCell ref="A92:B92"/>
    <mergeCell ref="A96:B96"/>
    <mergeCell ref="A97:B97"/>
    <mergeCell ref="A98:B98"/>
    <mergeCell ref="A99:B99"/>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s>
  <conditionalFormatting sqref="C14:AF81">
    <cfRule type="expression" dxfId="148" priority="3">
      <formula>$A14=""</formula>
    </cfRule>
  </conditionalFormatting>
  <conditionalFormatting sqref="C14:AF106">
    <cfRule type="expression" dxfId="147" priority="2">
      <formula>C$123&gt;C$122</formula>
    </cfRule>
  </conditionalFormatting>
  <conditionalFormatting sqref="C82:AF102">
    <cfRule type="expression" dxfId="146"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145" priority="16">
      <formula>LEN(TRIM(E14))=0</formula>
    </cfRule>
  </conditionalFormatting>
  <conditionalFormatting sqref="F91">
    <cfRule type="containsBlanks" dxfId="144" priority="12">
      <formula>LEN(TRIM(F91))=0</formula>
    </cfRule>
  </conditionalFormatting>
  <conditionalFormatting sqref="I91">
    <cfRule type="containsBlanks" dxfId="143" priority="11">
      <formula>LEN(TRIM(I91))=0</formula>
    </cfRule>
  </conditionalFormatting>
  <conditionalFormatting sqref="L91">
    <cfRule type="containsBlanks" dxfId="142" priority="10">
      <formula>LEN(TRIM(L91))=0</formula>
    </cfRule>
  </conditionalFormatting>
  <conditionalFormatting sqref="O91">
    <cfRule type="containsBlanks" dxfId="141" priority="9">
      <formula>LEN(TRIM(O91))=0</formula>
    </cfRule>
  </conditionalFormatting>
  <conditionalFormatting sqref="R91">
    <cfRule type="containsBlanks" dxfId="140" priority="8">
      <formula>LEN(TRIM(R91))=0</formula>
    </cfRule>
  </conditionalFormatting>
  <conditionalFormatting sqref="U91">
    <cfRule type="containsBlanks" dxfId="139" priority="7">
      <formula>LEN(TRIM(U91))=0</formula>
    </cfRule>
  </conditionalFormatting>
  <conditionalFormatting sqref="X91">
    <cfRule type="containsBlanks" dxfId="138" priority="6">
      <formula>LEN(TRIM(X91))=0</formula>
    </cfRule>
  </conditionalFormatting>
  <conditionalFormatting sqref="AA91">
    <cfRule type="containsBlanks" dxfId="137" priority="5">
      <formula>LEN(TRIM(AA91))=0</formula>
    </cfRule>
  </conditionalFormatting>
  <conditionalFormatting sqref="AD91">
    <cfRule type="containsBlanks" dxfId="136" priority="4">
      <formula>LEN(TRIM(AD91))=0</formula>
    </cfRule>
  </conditionalFormatting>
  <dataValidations count="1">
    <dataValidation type="whole" allowBlank="1" showInputMessage="1" showErrorMessage="1" sqref="AC57:AC66 Z57:Z66 W57:W66 T57:T66 Q57:Q66 N57:N66 K57:K66 H57:H66 E57:E66 AF57:AF66" xr:uid="{33F0C947-5810-49A7-976A-5AEDDD390D33}">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18B24E3C-14D9-4138-8BB6-789F19AC5E58}">
            <xm:f>C$120&gt;'+ Summary (1)'!$D$6</xm:f>
            <x14:dxf>
              <fill>
                <patternFill>
                  <bgColor theme="0" tint="-0.499984740745262"/>
                </patternFill>
              </fill>
            </x14:dxf>
          </x14:cfRule>
          <xm:sqref>C9:AF106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J208"/>
  <sheetViews>
    <sheetView showZeros="0" zoomScale="115" zoomScaleNormal="115" workbookViewId="0">
      <pane ySplit="2" topLeftCell="A42"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6" customWidth="1"/>
    <col min="8" max="8" width="20.5703125" style="916" customWidth="1"/>
    <col min="9" max="9" width="20.5703125" style="8" customWidth="1"/>
    <col min="10" max="10" width="19.7109375" style="8" customWidth="1"/>
    <col min="11" max="16384" width="10.85546875" style="8"/>
  </cols>
  <sheetData>
    <row r="1" spans="1:10" ht="13.5" thickBot="1">
      <c r="A1" s="9" t="s">
        <v>369</v>
      </c>
      <c r="B1" s="1425" t="s">
        <v>370</v>
      </c>
      <c r="C1" s="1425"/>
      <c r="I1" s="895" t="s">
        <v>371</v>
      </c>
      <c r="J1" s="896" t="s">
        <v>372</v>
      </c>
    </row>
    <row r="2" spans="1:10" ht="27.75" customHeight="1" thickBot="1">
      <c r="A2" s="280">
        <f>'Summary (8)'!B12</f>
        <v>0</v>
      </c>
      <c r="B2" s="1423"/>
      <c r="C2" s="1424"/>
      <c r="D2" s="875"/>
      <c r="F2" s="248"/>
      <c r="I2" s="897" t="str">
        <f>IFERROR(VLOOKUP(B2,'Dropdown Lists'!F:G,2,FALSE), "auto-populate")</f>
        <v>auto-populate</v>
      </c>
      <c r="J2" s="898" t="str">
        <f>IFERROR(VLOOKUP(B2,'Dropdown Lists'!F:H,3,FALSE),"auto-populate")</f>
        <v>auto-populate</v>
      </c>
    </row>
    <row r="3" spans="1:10" s="4" customFormat="1" ht="38.25">
      <c r="A3" s="252" t="s">
        <v>373</v>
      </c>
      <c r="B3" s="253" t="s">
        <v>338</v>
      </c>
      <c r="C3" s="254" t="s">
        <v>339</v>
      </c>
      <c r="D3" s="253" t="s">
        <v>374</v>
      </c>
      <c r="E3" s="253" t="s">
        <v>375</v>
      </c>
      <c r="F3" s="872" t="s">
        <v>376</v>
      </c>
      <c r="G3" s="917"/>
      <c r="H3" s="917"/>
      <c r="I3" s="14"/>
    </row>
    <row r="4" spans="1:10">
      <c r="A4" s="842">
        <f>'Salary Detail (8)'!A14</f>
        <v>0</v>
      </c>
      <c r="B4" s="6" t="e" cm="1">
        <f t="array" ref="B4">INDEX('Salary Detail (8)'!$C14:$BT14,0,MATCH(1,('Salary Detail (8)'!$C$13:$BT$13='Budget Narrative (8)'!$B$3)*('Salary Detail (8)'!$C$74:$BT$74='Budget Narrative (8)'!$I$2),0))</f>
        <v>#N/A</v>
      </c>
      <c r="C4" s="235" t="e">
        <f t="array" ref="C4">INDEX('Salary Detail (8)'!$C14:$BT14,0,MATCH(1,('Salary Detail (8)'!$C$12:$BT$12="New")*('Salary Detail (8)'!$C$74:$BT$74='Budget Narrative (8)'!$I$2),0))</f>
        <v>#N/A</v>
      </c>
      <c r="D4" s="862"/>
      <c r="E4" s="862"/>
      <c r="F4" s="873"/>
      <c r="I4" s="7"/>
      <c r="J4" s="14"/>
    </row>
    <row r="5" spans="1:10">
      <c r="A5" s="842">
        <f>'Salary Detail (8)'!A15</f>
        <v>0</v>
      </c>
      <c r="B5" s="6" t="e">
        <f t="array" ref="B5">INDEX('Salary Detail (8)'!$C15:$BT15,0,MATCH(1,('Salary Detail (8)'!$C$13:$BT$13='Budget Narrative (8)'!$B$3)*('Salary Detail (8)'!$C$74:$BT$74='Budget Narrative (8)'!$I$2),0))</f>
        <v>#N/A</v>
      </c>
      <c r="C5" s="235" t="e">
        <f t="array" ref="C5">INDEX('Salary Detail (8)'!$C15:$BT15,0,MATCH(1,('Salary Detail (8)'!$C$12:$BT$12="New")*('Salary Detail (8)'!$C$74:$BT$74='Budget Narrative (8)'!$I$2),0))</f>
        <v>#N/A</v>
      </c>
      <c r="D5" s="862"/>
      <c r="E5" s="10"/>
      <c r="F5" s="873"/>
      <c r="I5" s="249"/>
      <c r="J5" s="14"/>
    </row>
    <row r="6" spans="1:10">
      <c r="A6" s="842">
        <f>'Salary Detail (8)'!A16</f>
        <v>0</v>
      </c>
      <c r="B6" s="6" t="e">
        <f t="array" ref="B6">INDEX('Salary Detail (8)'!$C16:$BT16,0,MATCH(1,('Salary Detail (8)'!$C$13:$BT$13='Budget Narrative (8)'!$B$3)*('Salary Detail (8)'!$C$74:$BT$74='Budget Narrative (8)'!$I$2),0))</f>
        <v>#N/A</v>
      </c>
      <c r="C6" s="235" t="e">
        <f t="array" ref="C6">INDEX('Salary Detail (8)'!$C16:$BT16,0,MATCH(1,('Salary Detail (8)'!$C$12:$BT$12="New")*('Salary Detail (8)'!$C$74:$BT$74='Budget Narrative (8)'!$I$2),0))</f>
        <v>#N/A</v>
      </c>
      <c r="D6" s="862"/>
      <c r="E6" s="10"/>
      <c r="F6" s="873"/>
      <c r="I6" s="250"/>
      <c r="J6" s="14"/>
    </row>
    <row r="7" spans="1:10">
      <c r="A7" s="842">
        <f>'Salary Detail (8)'!A17</f>
        <v>0</v>
      </c>
      <c r="B7" s="6" t="e">
        <f t="array" ref="B7">INDEX('Salary Detail (8)'!$C17:$BT17,0,MATCH(1,('Salary Detail (8)'!$C$13:$BT$13='Budget Narrative (8)'!$B$3)*('Salary Detail (8)'!$C$74:$BT$74='Budget Narrative (8)'!$I$2),0))</f>
        <v>#N/A</v>
      </c>
      <c r="C7" s="235" t="e">
        <f t="array" ref="C7">INDEX('Salary Detail (8)'!$C17:$BT17,0,MATCH(1,('Salary Detail (8)'!$C$12:$BT$12="New")*('Salary Detail (8)'!$C$74:$BT$74='Budget Narrative (8)'!$I$2),0))</f>
        <v>#N/A</v>
      </c>
      <c r="D7" s="862"/>
      <c r="E7" s="10"/>
      <c r="F7" s="873"/>
      <c r="I7" s="7"/>
      <c r="J7" s="14"/>
    </row>
    <row r="8" spans="1:10">
      <c r="A8" s="842">
        <f>'Salary Detail (8)'!A18</f>
        <v>0</v>
      </c>
      <c r="B8" s="6" t="e">
        <f t="array" ref="B8">INDEX('Salary Detail (8)'!$C18:$BT18,0,MATCH(1,('Salary Detail (8)'!$C$13:$BT$13='Budget Narrative (8)'!$B$3)*('Salary Detail (8)'!$C$74:$BT$74='Budget Narrative (8)'!$I$2),0))</f>
        <v>#N/A</v>
      </c>
      <c r="C8" s="235" t="e">
        <f t="array" ref="C8">INDEX('Salary Detail (8)'!$C18:$BT18,0,MATCH(1,('Salary Detail (8)'!$C$12:$BT$12="New")*('Salary Detail (8)'!$C$74:$BT$74='Budget Narrative (8)'!$I$2),0))</f>
        <v>#N/A</v>
      </c>
      <c r="D8" s="862"/>
      <c r="E8" s="10"/>
      <c r="F8" s="873"/>
      <c r="I8" s="7"/>
      <c r="J8" s="14"/>
    </row>
    <row r="9" spans="1:10">
      <c r="A9" s="842">
        <f>'Salary Detail (8)'!A19</f>
        <v>0</v>
      </c>
      <c r="B9" s="6" t="e">
        <f t="array" ref="B9">INDEX('Salary Detail (8)'!$C19:$BT19,0,MATCH(1,('Salary Detail (8)'!$C$13:$BT$13='Budget Narrative (8)'!$B$3)*('Salary Detail (8)'!$C$74:$BT$74='Budget Narrative (8)'!$I$2),0))</f>
        <v>#N/A</v>
      </c>
      <c r="C9" s="235" t="e">
        <f t="array" ref="C9">INDEX('Salary Detail (8)'!$C19:$BT19,0,MATCH(1,('Salary Detail (8)'!$C$12:$BT$12="New")*('Salary Detail (8)'!$C$74:$BT$74='Budget Narrative (8)'!$I$2),0))</f>
        <v>#N/A</v>
      </c>
      <c r="D9" s="862"/>
      <c r="E9" s="10"/>
      <c r="F9" s="873"/>
      <c r="I9" s="7"/>
      <c r="J9" s="14"/>
    </row>
    <row r="10" spans="1:10">
      <c r="A10" s="842">
        <f>'Salary Detail (8)'!A20</f>
        <v>0</v>
      </c>
      <c r="B10" s="6" t="e">
        <f t="array" ref="B10">INDEX('Salary Detail (8)'!$C20:$BT20,0,MATCH(1,('Salary Detail (8)'!$C$13:$BT$13='Budget Narrative (8)'!$B$3)*('Salary Detail (8)'!$C$74:$BT$74='Budget Narrative (8)'!$I$2),0))</f>
        <v>#N/A</v>
      </c>
      <c r="C10" s="235" t="e">
        <f t="array" ref="C10">INDEX('Salary Detail (8)'!$C20:$BT20,0,MATCH(1,('Salary Detail (8)'!$C$12:$BT$12="New")*('Salary Detail (8)'!$C$74:$BT$74='Budget Narrative (8)'!$I$2),0))</f>
        <v>#N/A</v>
      </c>
      <c r="D10" s="862"/>
      <c r="E10" s="10"/>
      <c r="F10" s="873"/>
      <c r="I10" s="7"/>
      <c r="J10" s="14"/>
    </row>
    <row r="11" spans="1:10">
      <c r="A11" s="842">
        <f>'Salary Detail (8)'!A21</f>
        <v>0</v>
      </c>
      <c r="B11" s="6" t="e">
        <f t="array" ref="B11">INDEX('Salary Detail (8)'!$C21:$BT21,0,MATCH(1,('Salary Detail (8)'!$C$13:$BT$13='Budget Narrative (8)'!$B$3)*('Salary Detail (8)'!$C$74:$BT$74='Budget Narrative (8)'!$I$2),0))</f>
        <v>#N/A</v>
      </c>
      <c r="C11" s="235" t="e">
        <f t="array" ref="C11">INDEX('Salary Detail (8)'!$C21:$BT21,0,MATCH(1,('Salary Detail (8)'!$C$12:$BT$12="New")*('Salary Detail (8)'!$C$74:$BT$74='Budget Narrative (8)'!$I$2),0))</f>
        <v>#N/A</v>
      </c>
      <c r="D11" s="862"/>
      <c r="E11" s="10"/>
      <c r="F11" s="873"/>
      <c r="I11" s="7"/>
      <c r="J11" s="14"/>
    </row>
    <row r="12" spans="1:10">
      <c r="A12" s="842">
        <f>'Salary Detail (8)'!A22</f>
        <v>0</v>
      </c>
      <c r="B12" s="6" t="e">
        <f t="array" ref="B12">INDEX('Salary Detail (8)'!$C22:$BT22,0,MATCH(1,('Salary Detail (8)'!$C$13:$BT$13='Budget Narrative (8)'!$B$3)*('Salary Detail (8)'!$C$74:$BT$74='Budget Narrative (8)'!$I$2),0))</f>
        <v>#N/A</v>
      </c>
      <c r="C12" s="235" t="e">
        <f t="array" ref="C12">INDEX('Salary Detail (8)'!$C22:$BT22,0,MATCH(1,('Salary Detail (8)'!$C$12:$BT$12="New")*('Salary Detail (8)'!$C$74:$BT$74='Budget Narrative (8)'!$I$2),0))</f>
        <v>#N/A</v>
      </c>
      <c r="D12" s="862"/>
      <c r="E12" s="10"/>
      <c r="F12" s="873"/>
      <c r="I12" s="7"/>
      <c r="J12" s="14"/>
    </row>
    <row r="13" spans="1:10">
      <c r="A13" s="842">
        <f>'Salary Detail (8)'!A23</f>
        <v>0</v>
      </c>
      <c r="B13" s="6" t="e">
        <f t="array" ref="B13">INDEX('Salary Detail (8)'!$C23:$BT23,0,MATCH(1,('Salary Detail (8)'!$C$13:$BT$13='Budget Narrative (8)'!$B$3)*('Salary Detail (8)'!$C$74:$BT$74='Budget Narrative (8)'!$I$2),0))</f>
        <v>#N/A</v>
      </c>
      <c r="C13" s="235" t="e">
        <f t="array" ref="C13">INDEX('Salary Detail (8)'!$C23:$BT23,0,MATCH(1,('Salary Detail (8)'!$C$12:$BT$12="New")*('Salary Detail (8)'!$C$74:$BT$74='Budget Narrative (8)'!$I$2),0))</f>
        <v>#N/A</v>
      </c>
      <c r="D13" s="862"/>
      <c r="E13" s="10"/>
      <c r="F13" s="873"/>
      <c r="I13" s="7"/>
      <c r="J13" s="14"/>
    </row>
    <row r="14" spans="1:10">
      <c r="A14" s="842">
        <f>'Salary Detail (8)'!A24</f>
        <v>0</v>
      </c>
      <c r="B14" s="6" t="e">
        <f t="array" ref="B14">INDEX('Salary Detail (8)'!$C24:$BT24,0,MATCH(1,('Salary Detail (8)'!$C$13:$BT$13='Budget Narrative (8)'!$B$3)*('Salary Detail (8)'!$C$74:$BT$74='Budget Narrative (8)'!$I$2),0))</f>
        <v>#N/A</v>
      </c>
      <c r="C14" s="524" t="e">
        <f t="array" ref="C14">INDEX('Salary Detail (8)'!$C24:$BT24,0,MATCH(1,('Salary Detail (8)'!$C$12:$BT$12="New")*('Salary Detail (8)'!$C$74:$BT$74='Budget Narrative (8)'!$I$2),0))</f>
        <v>#N/A</v>
      </c>
      <c r="D14" s="862"/>
      <c r="E14" s="10"/>
      <c r="F14" s="873"/>
      <c r="I14" s="7"/>
      <c r="J14" s="14"/>
    </row>
    <row r="15" spans="1:10">
      <c r="A15" s="842">
        <f>'Salary Detail (8)'!A25</f>
        <v>0</v>
      </c>
      <c r="B15" s="6" t="e">
        <f t="array" ref="B15">INDEX('Salary Detail (8)'!$C25:$BT25,0,MATCH(1,('Salary Detail (8)'!$C$13:$BT$13='Budget Narrative (8)'!$B$3)*('Salary Detail (8)'!$C$74:$BT$74='Budget Narrative (8)'!$I$2),0))</f>
        <v>#N/A</v>
      </c>
      <c r="C15" s="524" t="e">
        <f t="array" ref="C15">INDEX('Salary Detail (8)'!$C25:$BT25,0,MATCH(1,('Salary Detail (8)'!$C$12:$BT$12="New")*('Salary Detail (8)'!$C$74:$BT$74='Budget Narrative (8)'!$I$2),0))</f>
        <v>#N/A</v>
      </c>
      <c r="D15" s="862"/>
      <c r="E15" s="10"/>
      <c r="F15" s="873"/>
      <c r="I15" s="7"/>
      <c r="J15" s="14"/>
    </row>
    <row r="16" spans="1:10">
      <c r="A16" s="842">
        <f>'Salary Detail (8)'!A26</f>
        <v>0</v>
      </c>
      <c r="B16" s="6" t="e">
        <f t="array" ref="B16">INDEX('Salary Detail (8)'!$C26:$BT26,0,MATCH(1,('Salary Detail (8)'!$C$13:$BT$13='Budget Narrative (8)'!$B$3)*('Salary Detail (8)'!$C$74:$BT$74='Budget Narrative (8)'!$I$2),0))</f>
        <v>#N/A</v>
      </c>
      <c r="C16" s="524" t="e">
        <f t="array" ref="C16">INDEX('Salary Detail (8)'!$C26:$BT26,0,MATCH(1,('Salary Detail (8)'!$C$12:$BT$12="New")*('Salary Detail (8)'!$C$74:$BT$74='Budget Narrative (8)'!$I$2),0))</f>
        <v>#N/A</v>
      </c>
      <c r="D16" s="862"/>
      <c r="E16" s="10"/>
      <c r="F16" s="873"/>
      <c r="I16" s="7"/>
      <c r="J16" s="14"/>
    </row>
    <row r="17" spans="1:10">
      <c r="A17" s="842">
        <f>'Salary Detail (8)'!A27</f>
        <v>0</v>
      </c>
      <c r="B17" s="6" t="e">
        <f t="array" ref="B17">INDEX('Salary Detail (8)'!$C27:$BT27,0,MATCH(1,('Salary Detail (8)'!$C$13:$BT$13='Budget Narrative (8)'!$B$3)*('Salary Detail (8)'!$C$74:$BT$74='Budget Narrative (8)'!$I$2),0))</f>
        <v>#N/A</v>
      </c>
      <c r="C17" s="235" t="e">
        <f t="array" ref="C17">INDEX('Salary Detail (8)'!$C27:$BT27,0,MATCH(1,('Salary Detail (8)'!$C$12:$BT$12="New")*('Salary Detail (8)'!$C$74:$BT$74='Budget Narrative (8)'!$I$2),0))</f>
        <v>#N/A</v>
      </c>
      <c r="D17" s="862"/>
      <c r="E17" s="10"/>
      <c r="F17" s="873"/>
      <c r="I17" s="7"/>
      <c r="J17" s="14"/>
    </row>
    <row r="18" spans="1:10">
      <c r="A18" s="842">
        <f>'Salary Detail (8)'!A28</f>
        <v>0</v>
      </c>
      <c r="B18" s="6" t="e">
        <f t="array" ref="B18">INDEX('Salary Detail (8)'!$C28:$BT28,0,MATCH(1,('Salary Detail (8)'!$C$13:$BT$13='Budget Narrative (8)'!$B$3)*('Salary Detail (8)'!$C$74:$BT$74='Budget Narrative (8)'!$I$2),0))</f>
        <v>#N/A</v>
      </c>
      <c r="C18" s="235" t="e">
        <f t="array" ref="C18">INDEX('Salary Detail (8)'!$C28:$BT28,0,MATCH(1,('Salary Detail (8)'!$C$12:$BT$12="New")*('Salary Detail (8)'!$C$74:$BT$74='Budget Narrative (8)'!$I$2),0))</f>
        <v>#N/A</v>
      </c>
      <c r="D18" s="862"/>
      <c r="E18" s="10"/>
      <c r="F18" s="873"/>
      <c r="I18" s="7"/>
      <c r="J18" s="14"/>
    </row>
    <row r="19" spans="1:10">
      <c r="A19" s="842">
        <f>'Salary Detail (8)'!A29</f>
        <v>0</v>
      </c>
      <c r="B19" s="6" t="e">
        <f t="array" ref="B19">INDEX('Salary Detail (8)'!$C29:$BT29,0,MATCH(1,('Salary Detail (8)'!$C$13:$BT$13='Budget Narrative (8)'!$B$3)*('Salary Detail (8)'!$C$74:$BT$74='Budget Narrative (8)'!$I$2),0))</f>
        <v>#N/A</v>
      </c>
      <c r="C19" s="235" t="e">
        <f t="array" ref="C19">INDEX('Salary Detail (8)'!$C29:$BT29,0,MATCH(1,('Salary Detail (8)'!$C$12:$BT$12="New")*('Salary Detail (8)'!$C$74:$BT$74='Budget Narrative (8)'!$I$2),0))</f>
        <v>#N/A</v>
      </c>
      <c r="D19" s="862"/>
      <c r="E19" s="10"/>
      <c r="F19" s="873"/>
      <c r="I19" s="7"/>
      <c r="J19" s="14"/>
    </row>
    <row r="20" spans="1:10">
      <c r="A20" s="842">
        <f>'Salary Detail (8)'!A30</f>
        <v>0</v>
      </c>
      <c r="B20" s="6" t="e">
        <f t="array" ref="B20">INDEX('Salary Detail (8)'!$C30:$BT30,0,MATCH(1,('Salary Detail (8)'!$C$13:$BT$13='Budget Narrative (8)'!$B$3)*('Salary Detail (8)'!$C$74:$BT$74='Budget Narrative (8)'!$I$2),0))</f>
        <v>#N/A</v>
      </c>
      <c r="C20" s="235" t="e">
        <f t="array" ref="C20">INDEX('Salary Detail (8)'!$C30:$BT30,0,MATCH(1,('Salary Detail (8)'!$C$12:$BT$12="New")*('Salary Detail (8)'!$C$74:$BT$74='Budget Narrative (8)'!$I$2),0))</f>
        <v>#N/A</v>
      </c>
      <c r="D20" s="862"/>
      <c r="E20" s="10"/>
      <c r="F20" s="873"/>
      <c r="I20" s="7"/>
      <c r="J20" s="14"/>
    </row>
    <row r="21" spans="1:10">
      <c r="A21" s="842">
        <f>'Salary Detail (8)'!A31</f>
        <v>0</v>
      </c>
      <c r="B21" s="6" t="e">
        <f t="array" ref="B21">INDEX('Salary Detail (8)'!$C31:$BT31,0,MATCH(1,('Salary Detail (8)'!$C$13:$BT$13='Budget Narrative (8)'!$B$3)*('Salary Detail (8)'!$C$74:$BT$74='Budget Narrative (8)'!$I$2),0))</f>
        <v>#N/A</v>
      </c>
      <c r="C21" s="235" t="e">
        <f t="array" ref="C21">INDEX('Salary Detail (8)'!$C31:$BT31,0,MATCH(1,('Salary Detail (8)'!$C$12:$BT$12="New")*('Salary Detail (8)'!$C$74:$BT$74='Budget Narrative (8)'!$I$2),0))</f>
        <v>#N/A</v>
      </c>
      <c r="D21" s="862"/>
      <c r="E21" s="10"/>
      <c r="F21" s="873"/>
      <c r="I21" s="7"/>
      <c r="J21" s="14"/>
    </row>
    <row r="22" spans="1:10">
      <c r="A22" s="842">
        <f>'Salary Detail (8)'!A32</f>
        <v>0</v>
      </c>
      <c r="B22" s="6" t="e">
        <f t="array" ref="B22">INDEX('Salary Detail (8)'!$C32:$BT32,0,MATCH(1,('Salary Detail (8)'!$C$13:$BT$13='Budget Narrative (8)'!$B$3)*('Salary Detail (8)'!$C$74:$BT$74='Budget Narrative (8)'!$I$2),0))</f>
        <v>#N/A</v>
      </c>
      <c r="C22" s="235" t="e">
        <f t="array" ref="C22">INDEX('Salary Detail (8)'!$C32:$BT32,0,MATCH(1,('Salary Detail (8)'!$C$12:$BT$12="New")*('Salary Detail (8)'!$C$74:$BT$74='Budget Narrative (8)'!$I$2),0))</f>
        <v>#N/A</v>
      </c>
      <c r="D22" s="862"/>
      <c r="E22" s="10"/>
      <c r="F22" s="873"/>
      <c r="I22" s="7"/>
      <c r="J22" s="14"/>
    </row>
    <row r="23" spans="1:10">
      <c r="A23" s="842">
        <f>'Salary Detail (8)'!A33</f>
        <v>0</v>
      </c>
      <c r="B23" s="6" t="e">
        <f t="array" ref="B23">INDEX('Salary Detail (8)'!$C33:$BT33,0,MATCH(1,('Salary Detail (8)'!$C$13:$BT$13='Budget Narrative (8)'!$B$3)*('Salary Detail (8)'!$C$74:$BT$74='Budget Narrative (8)'!$I$2),0))</f>
        <v>#N/A</v>
      </c>
      <c r="C23" s="235" t="e">
        <f t="array" ref="C23">INDEX('Salary Detail (8)'!$C33:$BT33,0,MATCH(1,('Salary Detail (8)'!$C$12:$BT$12="New")*('Salary Detail (8)'!$C$74:$BT$74='Budget Narrative (8)'!$I$2),0))</f>
        <v>#N/A</v>
      </c>
      <c r="D23" s="862"/>
      <c r="E23" s="10"/>
      <c r="F23" s="873"/>
      <c r="I23" s="7"/>
      <c r="J23" s="14"/>
    </row>
    <row r="24" spans="1:10">
      <c r="A24" s="842">
        <f>'Salary Detail (8)'!A34</f>
        <v>0</v>
      </c>
      <c r="B24" s="6" t="e">
        <f t="array" ref="B24">INDEX('Salary Detail (8)'!$C34:$BT34,0,MATCH(1,('Salary Detail (8)'!$C$13:$BT$13='Budget Narrative (8)'!$B$3)*('Salary Detail (8)'!$C$74:$BT$74='Budget Narrative (8)'!$I$2),0))</f>
        <v>#N/A</v>
      </c>
      <c r="C24" s="235" t="e">
        <f t="array" ref="C24">INDEX('Salary Detail (8)'!$C34:$BT34,0,MATCH(1,('Salary Detail (8)'!$C$12:$BT$12="New")*('Salary Detail (8)'!$C$74:$BT$74='Budget Narrative (8)'!$I$2),0))</f>
        <v>#N/A</v>
      </c>
      <c r="D24" s="862"/>
      <c r="E24" s="10"/>
      <c r="F24" s="873"/>
      <c r="I24" s="7"/>
      <c r="J24" s="14"/>
    </row>
    <row r="25" spans="1:10">
      <c r="A25" s="842">
        <f>'Salary Detail (8)'!A35</f>
        <v>0</v>
      </c>
      <c r="B25" s="6" t="e">
        <f t="array" ref="B25">INDEX('Salary Detail (8)'!$C35:$BT35,0,MATCH(1,('Salary Detail (8)'!$C$13:$BT$13='Budget Narrative (8)'!$B$3)*('Salary Detail (8)'!$C$74:$BT$74='Budget Narrative (8)'!$I$2),0))</f>
        <v>#N/A</v>
      </c>
      <c r="C25" s="235" t="e" cm="1">
        <f t="array" ref="C25">INDEX('Salary Detail (8)'!$C35:$BT35,0,MATCH(1,('Salary Detail (8)'!$C$12:$BT$12="New")*('Salary Detail (8)'!$C$74:$BT$74='Budget Narrative (8)'!$I$2),0))</f>
        <v>#N/A</v>
      </c>
      <c r="D25" s="862"/>
      <c r="E25" s="10"/>
      <c r="F25" s="873"/>
      <c r="I25" s="7"/>
      <c r="J25" s="14"/>
    </row>
    <row r="26" spans="1:10">
      <c r="A26" s="842">
        <f>'Salary Detail (8)'!A36</f>
        <v>0</v>
      </c>
      <c r="B26" s="6" t="e">
        <f t="array" ref="B26">INDEX('Salary Detail (8)'!$C36:$BT36,0,MATCH(1,('Salary Detail (8)'!$C$13:$BT$13='Budget Narrative (8)'!$B$3)*('Salary Detail (8)'!$C$74:$BT$74='Budget Narrative (8)'!$I$2),0))</f>
        <v>#N/A</v>
      </c>
      <c r="C26" s="235" t="e">
        <f t="array" ref="C26">INDEX('Salary Detail (8)'!$C36:$BT36,0,MATCH(1,('Salary Detail (8)'!$C$12:$BT$12="New")*('Salary Detail (8)'!$C$74:$BT$74='Budget Narrative (8)'!$I$2),0))</f>
        <v>#N/A</v>
      </c>
      <c r="D26" s="862"/>
      <c r="E26" s="10"/>
      <c r="F26" s="873"/>
      <c r="J26" s="14"/>
    </row>
    <row r="27" spans="1:10">
      <c r="A27" s="842">
        <f>'Salary Detail (8)'!A37</f>
        <v>0</v>
      </c>
      <c r="B27" s="6" t="e">
        <f t="array" ref="B27">INDEX('Salary Detail (8)'!$C37:$BT37,0,MATCH(1,('Salary Detail (8)'!$C$13:$BT$13='Budget Narrative (8)'!$B$3)*('Salary Detail (8)'!$C$74:$BT$74='Budget Narrative (8)'!$I$2),0))</f>
        <v>#N/A</v>
      </c>
      <c r="C27" s="235" t="e">
        <f t="array" ref="C27">INDEX('Salary Detail (8)'!$C37:$BT37,0,MATCH(1,('Salary Detail (8)'!$C$12:$BT$12="New")*('Salary Detail (8)'!$C$74:$BT$74='Budget Narrative (8)'!$I$2),0))</f>
        <v>#N/A</v>
      </c>
      <c r="D27" s="862"/>
      <c r="E27" s="10"/>
      <c r="F27" s="873"/>
      <c r="I27" s="7"/>
      <c r="J27" s="14"/>
    </row>
    <row r="28" spans="1:10">
      <c r="A28" s="842">
        <f>'Salary Detail (8)'!A38</f>
        <v>0</v>
      </c>
      <c r="B28" s="6" t="e">
        <f t="array" ref="B28">INDEX('Salary Detail (8)'!$C38:$BT38,0,MATCH(1,('Salary Detail (8)'!$C$13:$BT$13='Budget Narrative (8)'!$B$3)*('Salary Detail (8)'!$C$74:$BT$74='Budget Narrative (8)'!$I$2),0))</f>
        <v>#N/A</v>
      </c>
      <c r="C28" s="235" t="e">
        <f t="array" ref="C28">INDEX('Salary Detail (8)'!$C38:$BT38,0,MATCH(1,('Salary Detail (8)'!$C$12:$BT$12="New")*('Salary Detail (8)'!$C$74:$BT$74='Budget Narrative (8)'!$I$2),0))</f>
        <v>#N/A</v>
      </c>
      <c r="D28" s="862"/>
      <c r="E28" s="10"/>
      <c r="F28" s="873"/>
      <c r="I28" s="7"/>
      <c r="J28" s="14"/>
    </row>
    <row r="29" spans="1:10">
      <c r="A29" s="842">
        <f>'Salary Detail (8)'!A39</f>
        <v>0</v>
      </c>
      <c r="B29" s="6" t="e">
        <f t="array" ref="B29">INDEX('Salary Detail (8)'!$C39:$BT39,0,MATCH(1,('Salary Detail (8)'!$C$13:$BT$13='Budget Narrative (8)'!$B$3)*('Salary Detail (8)'!$C$74:$BT$74='Budget Narrative (8)'!$I$2),0))</f>
        <v>#N/A</v>
      </c>
      <c r="C29" s="235" t="e">
        <f t="array" ref="C29">INDEX('Salary Detail (8)'!$C39:$BT39,0,MATCH(1,('Salary Detail (8)'!$C$12:$BT$12="New")*('Salary Detail (8)'!$C$74:$BT$74='Budget Narrative (8)'!$I$2),0))</f>
        <v>#N/A</v>
      </c>
      <c r="D29" s="862"/>
      <c r="E29" s="10"/>
      <c r="F29" s="873"/>
      <c r="I29" s="7"/>
      <c r="J29" s="14"/>
    </row>
    <row r="30" spans="1:10">
      <c r="A30" s="842">
        <f>'Salary Detail (8)'!A40</f>
        <v>0</v>
      </c>
      <c r="B30" s="6" t="e">
        <f t="array" ref="B30">INDEX('Salary Detail (8)'!$C40:$BT40,0,MATCH(1,('Salary Detail (8)'!$C$13:$BT$13='Budget Narrative (8)'!$B$3)*('Salary Detail (8)'!$C$74:$BT$74='Budget Narrative (8)'!$I$2),0))</f>
        <v>#N/A</v>
      </c>
      <c r="C30" s="235" t="e">
        <f t="array" ref="C30">INDEX('Salary Detail (8)'!$C40:$BT40,0,MATCH(1,('Salary Detail (8)'!$C$12:$BT$12="New")*('Salary Detail (8)'!$C$74:$BT$74='Budget Narrative (8)'!$I$2),0))</f>
        <v>#N/A</v>
      </c>
      <c r="D30" s="862"/>
      <c r="E30" s="10"/>
      <c r="F30" s="873"/>
      <c r="I30" s="7"/>
      <c r="J30" s="14"/>
    </row>
    <row r="31" spans="1:10">
      <c r="A31" s="842">
        <f>'Salary Detail (8)'!A41</f>
        <v>0</v>
      </c>
      <c r="B31" s="6" t="e">
        <f t="array" ref="B31">INDEX('Salary Detail (8)'!$C41:$BT41,0,MATCH(1,('Salary Detail (8)'!$C$13:$BT$13='Budget Narrative (8)'!$B$3)*('Salary Detail (8)'!$C$74:$BT$74='Budget Narrative (8)'!$I$2),0))</f>
        <v>#N/A</v>
      </c>
      <c r="C31" s="235" t="e">
        <f t="array" ref="C31">INDEX('Salary Detail (8)'!$C41:$BT41,0,MATCH(1,('Salary Detail (8)'!$C$12:$BT$12="New")*('Salary Detail (8)'!$C$74:$BT$74='Budget Narrative (8)'!$I$2),0))</f>
        <v>#N/A</v>
      </c>
      <c r="D31" s="862"/>
      <c r="E31" s="10"/>
      <c r="F31" s="873"/>
      <c r="I31" s="7"/>
      <c r="J31" s="14"/>
    </row>
    <row r="32" spans="1:10">
      <c r="A32" s="842">
        <f>'Salary Detail (8)'!A42</f>
        <v>0</v>
      </c>
      <c r="B32" s="6" t="e">
        <f t="array" ref="B32">INDEX('Salary Detail (8)'!$C42:$BT42,0,MATCH(1,('Salary Detail (8)'!$C$13:$BT$13='Budget Narrative (8)'!$B$3)*('Salary Detail (8)'!$C$74:$BT$74='Budget Narrative (8)'!$I$2),0))</f>
        <v>#N/A</v>
      </c>
      <c r="C32" s="235" t="e">
        <f t="array" ref="C32">INDEX('Salary Detail (8)'!$C42:$BT42,0,MATCH(1,('Salary Detail (8)'!$C$12:$BT$12="New")*('Salary Detail (8)'!$C$74:$BT$74='Budget Narrative (8)'!$I$2),0))</f>
        <v>#N/A</v>
      </c>
      <c r="D32" s="862"/>
      <c r="E32" s="10"/>
      <c r="F32" s="873"/>
      <c r="I32" s="7"/>
      <c r="J32" s="14"/>
    </row>
    <row r="33" spans="1:10">
      <c r="A33" s="842">
        <f>'Salary Detail (8)'!A43</f>
        <v>0</v>
      </c>
      <c r="B33" s="6" t="e">
        <f t="array" ref="B33">INDEX('Salary Detail (8)'!$C43:$BT43,0,MATCH(1,('Salary Detail (8)'!$C$13:$BT$13='Budget Narrative (8)'!$B$3)*('Salary Detail (8)'!$C$74:$BT$74='Budget Narrative (8)'!$I$2),0))</f>
        <v>#N/A</v>
      </c>
      <c r="C33" s="235" t="e">
        <f t="array" ref="C33">INDEX('Salary Detail (8)'!$C43:$BT43,0,MATCH(1,('Salary Detail (8)'!$C$12:$BT$12="New")*('Salary Detail (8)'!$C$74:$BT$74='Budget Narrative (8)'!$I$2),0))</f>
        <v>#N/A</v>
      </c>
      <c r="D33" s="862"/>
      <c r="E33" s="10"/>
      <c r="F33" s="873"/>
      <c r="I33" s="7"/>
      <c r="J33" s="14"/>
    </row>
    <row r="34" spans="1:10">
      <c r="A34" s="842">
        <f>'Salary Detail (8)'!A44</f>
        <v>0</v>
      </c>
      <c r="B34" s="6" t="e">
        <f t="array" ref="B34">INDEX('Salary Detail (8)'!$C44:$BT44,0,MATCH(1,('Salary Detail (8)'!$C$13:$BT$13='Budget Narrative (8)'!$B$3)*('Salary Detail (8)'!$C$74:$BT$74='Budget Narrative (8)'!$I$2),0))</f>
        <v>#N/A</v>
      </c>
      <c r="C34" s="235" t="e">
        <f t="array" ref="C34">INDEX('Salary Detail (8)'!$C44:$BT44,0,MATCH(1,('Salary Detail (8)'!$C$12:$BT$12="New")*('Salary Detail (8)'!$C$74:$BT$74='Budget Narrative (8)'!$I$2),0))</f>
        <v>#N/A</v>
      </c>
      <c r="D34" s="862"/>
      <c r="E34" s="10"/>
      <c r="F34" s="873"/>
      <c r="I34" s="7"/>
      <c r="J34" s="14"/>
    </row>
    <row r="35" spans="1:10">
      <c r="A35" s="842">
        <f>'Salary Detail (8)'!A45</f>
        <v>0</v>
      </c>
      <c r="B35" s="6" t="e">
        <f t="array" ref="B35">INDEX('Salary Detail (8)'!$C45:$BT45,0,MATCH(1,('Salary Detail (8)'!$C$13:$BT$13='Budget Narrative (8)'!$B$3)*('Salary Detail (8)'!$C$74:$BT$74='Budget Narrative (8)'!$I$2),0))</f>
        <v>#N/A</v>
      </c>
      <c r="C35" s="235" t="e">
        <f t="array" ref="C35">INDEX('Salary Detail (8)'!$C45:$BT45,0,MATCH(1,('Salary Detail (8)'!$C$12:$BT$12="New")*('Salary Detail (8)'!$C$74:$BT$74='Budget Narrative (8)'!$I$2),0))</f>
        <v>#N/A</v>
      </c>
      <c r="D35" s="862"/>
      <c r="E35" s="10"/>
      <c r="F35" s="873"/>
      <c r="I35" s="7"/>
      <c r="J35" s="14"/>
    </row>
    <row r="36" spans="1:10">
      <c r="A36" s="842">
        <f>'Salary Detail (8)'!A46</f>
        <v>0</v>
      </c>
      <c r="B36" s="6" t="e">
        <f t="array" ref="B36">INDEX('Salary Detail (8)'!$C46:$BT46,0,MATCH(1,('Salary Detail (8)'!$C$13:$BT$13='Budget Narrative (8)'!$B$3)*('Salary Detail (8)'!$C$74:$BT$74='Budget Narrative (8)'!$I$2),0))</f>
        <v>#N/A</v>
      </c>
      <c r="C36" s="235" t="e">
        <f t="array" ref="C36">INDEX('Salary Detail (8)'!$C46:$BT46,0,MATCH(1,('Salary Detail (8)'!$C$12:$BT$12="New")*('Salary Detail (8)'!$C$74:$BT$74='Budget Narrative (8)'!$I$2),0))</f>
        <v>#N/A</v>
      </c>
      <c r="D36" s="862"/>
      <c r="E36" s="10"/>
      <c r="F36" s="873"/>
      <c r="I36" s="7"/>
      <c r="J36" s="14"/>
    </row>
    <row r="37" spans="1:10">
      <c r="A37" s="842">
        <f>'Salary Detail (8)'!A47</f>
        <v>0</v>
      </c>
      <c r="B37" s="6" t="e">
        <f t="array" ref="B37">INDEX('Salary Detail (8)'!$C47:$BT47,0,MATCH(1,('Salary Detail (8)'!$C$13:$BT$13='Budget Narrative (8)'!$B$3)*('Salary Detail (8)'!$C$74:$BT$74='Budget Narrative (8)'!$I$2),0))</f>
        <v>#N/A</v>
      </c>
      <c r="C37" s="235" t="e">
        <f t="array" ref="C37">INDEX('Salary Detail (8)'!$C47:$BT47,0,MATCH(1,('Salary Detail (8)'!$C$12:$BT$12="New")*('Salary Detail (8)'!$C$74:$BT$74='Budget Narrative (8)'!$I$2),0))</f>
        <v>#N/A</v>
      </c>
      <c r="D37" s="862"/>
      <c r="E37" s="10"/>
      <c r="F37" s="873"/>
      <c r="I37" s="7"/>
      <c r="J37" s="14"/>
    </row>
    <row r="38" spans="1:10">
      <c r="A38" s="842">
        <f>'Salary Detail (8)'!A48</f>
        <v>0</v>
      </c>
      <c r="B38" s="6" t="e">
        <f t="array" ref="B38">INDEX('Salary Detail (8)'!$C48:$BT48,0,MATCH(1,('Salary Detail (8)'!$C$13:$BT$13='Budget Narrative (8)'!$B$3)*('Salary Detail (8)'!$C$74:$BT$74='Budget Narrative (8)'!$I$2),0))</f>
        <v>#N/A</v>
      </c>
      <c r="C38" s="235" t="e">
        <f t="array" ref="C38">INDEX('Salary Detail (8)'!$C48:$BT48,0,MATCH(1,('Salary Detail (8)'!$C$12:$BT$12="New")*('Salary Detail (8)'!$C$74:$BT$74='Budget Narrative (8)'!$I$2),0))</f>
        <v>#N/A</v>
      </c>
      <c r="D38" s="862"/>
      <c r="E38" s="10"/>
      <c r="F38" s="873"/>
      <c r="I38" s="7"/>
      <c r="J38" s="14"/>
    </row>
    <row r="39" spans="1:10">
      <c r="A39" s="842">
        <f>'Salary Detail (8)'!A49</f>
        <v>0</v>
      </c>
      <c r="B39" s="6" t="e">
        <f t="array" ref="B39">INDEX('Salary Detail (8)'!$C49:$BT49,0,MATCH(1,('Salary Detail (8)'!$C$13:$BT$13='Budget Narrative (8)'!$B$3)*('Salary Detail (8)'!$C$74:$BT$74='Budget Narrative (8)'!$I$2),0))</f>
        <v>#N/A</v>
      </c>
      <c r="C39" s="235" t="e">
        <f t="array" ref="C39">INDEX('Salary Detail (8)'!$C49:$BT49,0,MATCH(1,('Salary Detail (8)'!$C$12:$BT$12="New")*('Salary Detail (8)'!$C$74:$BT$74='Budget Narrative (8)'!$I$2),0))</f>
        <v>#N/A</v>
      </c>
      <c r="D39" s="862"/>
      <c r="E39" s="10"/>
      <c r="F39" s="873"/>
      <c r="I39" s="7"/>
      <c r="J39" s="14"/>
    </row>
    <row r="40" spans="1:10">
      <c r="A40" s="842">
        <f>'Salary Detail (8)'!A50</f>
        <v>0</v>
      </c>
      <c r="B40" s="6" t="e">
        <f t="array" ref="B40">INDEX('Salary Detail (8)'!$C50:$BT50,0,MATCH(1,('Salary Detail (8)'!$C$13:$BT$13='Budget Narrative (8)'!$B$3)*('Salary Detail (8)'!$C$74:$BT$74='Budget Narrative (8)'!$I$2),0))</f>
        <v>#N/A</v>
      </c>
      <c r="C40" s="235" t="e">
        <f t="array" ref="C40">INDEX('Salary Detail (8)'!$C50:$BT50,0,MATCH(1,('Salary Detail (8)'!$C$12:$BT$12="New")*('Salary Detail (8)'!$C$74:$BT$74='Budget Narrative (8)'!$I$2),0))</f>
        <v>#N/A</v>
      </c>
      <c r="D40" s="862"/>
      <c r="E40" s="3"/>
      <c r="F40" s="873"/>
    </row>
    <row r="41" spans="1:10">
      <c r="A41" s="842">
        <f>'Salary Detail (8)'!A51</f>
        <v>0</v>
      </c>
      <c r="B41" s="6" t="e">
        <f t="array" ref="B41">INDEX('Salary Detail (8)'!$C51:$BT51,0,MATCH(1,('Salary Detail (8)'!$C$13:$BT$13='Budget Narrative (8)'!$B$3)*('Salary Detail (8)'!$C$74:$BT$74='Budget Narrative (8)'!$I$2),0))</f>
        <v>#N/A</v>
      </c>
      <c r="C41" s="235" t="e">
        <f t="array" ref="C41">INDEX('Salary Detail (8)'!$C51:$BT51,0,MATCH(1,('Salary Detail (8)'!$C$12:$BT$12="New")*('Salary Detail (8)'!$C$74:$BT$74='Budget Narrative (8)'!$I$2),0))</f>
        <v>#N/A</v>
      </c>
      <c r="D41" s="862"/>
      <c r="E41" s="3"/>
      <c r="F41" s="873"/>
    </row>
    <row r="42" spans="1:10" ht="15.6" customHeight="1">
      <c r="A42" s="842">
        <f>'Salary Detail (8)'!A52</f>
        <v>0</v>
      </c>
      <c r="B42" s="6" t="e">
        <f t="array" ref="B42">INDEX('Salary Detail (8)'!$C52:$BT52,0,MATCH(1,('Salary Detail (8)'!$C$13:$BT$13='Budget Narrative (8)'!$B$3)*('Salary Detail (8)'!$C$74:$BT$74='Budget Narrative (8)'!$I$2),0))</f>
        <v>#N/A</v>
      </c>
      <c r="C42" s="235" t="e">
        <f t="array" ref="C42">INDEX('Salary Detail (8)'!$C52:$BT52,0,MATCH(1,('Salary Detail (8)'!$C$12:$BT$12="New")*('Salary Detail (8)'!$C$74:$BT$74='Budget Narrative (8)'!$I$2),0))</f>
        <v>#N/A</v>
      </c>
      <c r="D42" s="862"/>
      <c r="E42" s="10"/>
      <c r="F42" s="873"/>
      <c r="I42" s="7"/>
      <c r="J42" s="14"/>
    </row>
    <row r="43" spans="1:10" ht="15.6" customHeight="1">
      <c r="A43" s="842">
        <f>'Salary Detail (8)'!A53</f>
        <v>0</v>
      </c>
      <c r="B43" s="6" t="e">
        <f t="array" ref="B43">INDEX('Salary Detail (8)'!$C53:$BT53,0,MATCH(1,('Salary Detail (8)'!$C$13:$BT$13='Budget Narrative (8)'!$B$3)*('Salary Detail (8)'!$C$74:$BT$74='Budget Narrative (8)'!$I$2),0))</f>
        <v>#N/A</v>
      </c>
      <c r="C43" s="235" t="e">
        <f t="array" ref="C43">INDEX('Salary Detail (8)'!$C53:$BT53,0,MATCH(1,('Salary Detail (8)'!$C$12:$BT$12="New")*('Salary Detail (8)'!$C$74:$BT$74='Budget Narrative (8)'!$I$2),0))</f>
        <v>#N/A</v>
      </c>
      <c r="D43" s="862"/>
      <c r="E43" s="10"/>
      <c r="F43" s="873"/>
      <c r="I43" s="7"/>
      <c r="J43" s="14"/>
    </row>
    <row r="44" spans="1:10" ht="15.6" customHeight="1">
      <c r="A44" s="842">
        <f>'Salary Detail (8)'!A54</f>
        <v>0</v>
      </c>
      <c r="B44" s="6" t="e">
        <f t="array" ref="B44">INDEX('Salary Detail (8)'!$C54:$BT54,0,MATCH(1,('Salary Detail (8)'!$C$13:$BT$13='Budget Narrative (8)'!$B$3)*('Salary Detail (8)'!$C$74:$BT$74='Budget Narrative (8)'!$I$2),0))</f>
        <v>#N/A</v>
      </c>
      <c r="C44" s="235" t="e">
        <f t="array" ref="C44">INDEX('Salary Detail (8)'!$C54:$BT54,0,MATCH(1,('Salary Detail (8)'!$C$12:$BT$12="New")*('Salary Detail (8)'!$C$74:$BT$74='Budget Narrative (8)'!$I$2),0))</f>
        <v>#N/A</v>
      </c>
      <c r="D44" s="862"/>
      <c r="E44" s="10"/>
      <c r="F44" s="873"/>
      <c r="I44" s="7"/>
      <c r="J44" s="14"/>
    </row>
    <row r="45" spans="1:10" ht="15.6" customHeight="1">
      <c r="A45" s="846">
        <f>'Salary Detail (8)'!A55</f>
        <v>0</v>
      </c>
      <c r="B45" s="6" t="e">
        <f t="array" ref="B45">INDEX('Salary Detail (8)'!$C55:$BT55,0,MATCH(1,('Salary Detail (8)'!$C$13:$BT$13='Budget Narrative (8)'!$B$3)*('Salary Detail (8)'!$C$74:$BT$74='Budget Narrative (8)'!$I$2),0))</f>
        <v>#N/A</v>
      </c>
      <c r="C45" s="235" t="e">
        <f t="array" ref="C45">INDEX('Salary Detail (8)'!$C55:$BT55,0,MATCH(1,('Salary Detail (8)'!$C$12:$BT$12="New")*('Salary Detail (8)'!$C$74:$BT$74='Budget Narrative (8)'!$I$2),0))</f>
        <v>#N/A</v>
      </c>
      <c r="D45" s="863"/>
      <c r="E45" s="212"/>
      <c r="F45" s="873"/>
      <c r="I45" s="7"/>
      <c r="J45" s="14"/>
    </row>
    <row r="46" spans="1:10" ht="15.6" customHeight="1">
      <c r="A46" s="846" t="s">
        <v>377</v>
      </c>
      <c r="B46" s="251" t="e">
        <f>SUM(B4:B45)</f>
        <v>#N/A</v>
      </c>
      <c r="C46" s="216" t="e">
        <f>SUM(C4:C45)</f>
        <v>#N/A</v>
      </c>
      <c r="D46" s="211"/>
      <c r="E46" s="212"/>
      <c r="F46" s="873"/>
      <c r="I46" s="7"/>
      <c r="J46" s="14"/>
    </row>
    <row r="47" spans="1:10" ht="26.25" thickBot="1">
      <c r="A47" s="256" t="s">
        <v>378</v>
      </c>
      <c r="B47" s="787" t="e">
        <f>C47/C46</f>
        <v>#N/A</v>
      </c>
      <c r="C47" s="258" t="e">
        <f t="array" ref="C47">INDEX('Salary Detail (8)'!$C60:$BT60,0,MATCH(1,('Salary Detail (8)'!$C$12:$BT$12="New")*('Salary Detail (8)'!$C$74:$BT$74='Budget Narrative (8)'!$I$2),0))</f>
        <v>#N/A</v>
      </c>
      <c r="D47" s="259" t="s">
        <v>379</v>
      </c>
      <c r="E47" s="260"/>
      <c r="F47" s="874"/>
      <c r="G47" s="918"/>
      <c r="I47" s="7"/>
      <c r="J47" s="4"/>
    </row>
    <row r="48" spans="1:10" ht="13.5" thickBot="1">
      <c r="A48" s="281" t="s">
        <v>380</v>
      </c>
      <c r="B48" s="282"/>
      <c r="C48" s="283" t="e">
        <f>C46+C47</f>
        <v>#N/A</v>
      </c>
      <c r="E48" s="10"/>
      <c r="F48" s="10"/>
      <c r="G48" s="918"/>
      <c r="I48" s="7"/>
      <c r="J48" s="4"/>
    </row>
    <row r="49" spans="1:10" ht="13.5" thickBot="1">
      <c r="A49" s="10"/>
      <c r="B49" s="12"/>
      <c r="C49" s="215"/>
      <c r="E49" s="10"/>
      <c r="F49" s="10"/>
      <c r="G49" s="918"/>
      <c r="I49" s="7"/>
      <c r="J49" s="4"/>
    </row>
    <row r="50" spans="1:10" s="4" customFormat="1" ht="39" customHeight="1">
      <c r="A50" s="1408" t="s">
        <v>326</v>
      </c>
      <c r="B50" s="1409"/>
      <c r="C50" s="254" t="s">
        <v>349</v>
      </c>
      <c r="D50" s="253" t="s">
        <v>374</v>
      </c>
      <c r="E50" s="255" t="s">
        <v>375</v>
      </c>
      <c r="F50" s="239"/>
      <c r="G50" s="917"/>
      <c r="H50" s="917"/>
    </row>
    <row r="51" spans="1:10">
      <c r="A51" s="1421" t="str">
        <f>'Operating Detail (8)'!A14</f>
        <v>Rental of Property</v>
      </c>
      <c r="B51" s="1422"/>
      <c r="C51" s="291" t="e">
        <f t="array" ref="C51">INDEX('Operating Detail (8)'!$C14:$AF14,0,MATCH(1,('Operating Detail (8)'!$C$12:$AF$12="New")*('Operating Detail (8)'!$C$121:$AF$121='Budget Narrative (8)'!$I$2),0))</f>
        <v>#N/A</v>
      </c>
      <c r="D51" s="866"/>
      <c r="E51" s="867"/>
      <c r="F51" s="843"/>
      <c r="I51" s="11"/>
      <c r="J51" s="4"/>
    </row>
    <row r="52" spans="1:10">
      <c r="A52" s="1421" t="str">
        <f>'Operating Detail (8)'!A15</f>
        <v xml:space="preserve">Utilities(Elec, Water, Gas, Phone, Scavenger) </v>
      </c>
      <c r="B52" s="1422"/>
      <c r="C52" s="291" t="e">
        <f t="array" ref="C52">INDEX('Operating Detail (8)'!$C15:$AF15,0,MATCH(1,('Operating Detail (8)'!$C$12:$AF$12="New")*('Operating Detail (8)'!$C$121:$AF$121='Budget Narrative (8)'!$I$2),0))</f>
        <v>#N/A</v>
      </c>
      <c r="D52" s="866"/>
      <c r="E52" s="868"/>
      <c r="F52" s="843"/>
      <c r="I52" s="11"/>
      <c r="J52" s="4"/>
    </row>
    <row r="53" spans="1:10">
      <c r="A53" s="1421" t="str">
        <f>'Operating Detail (8)'!A16</f>
        <v>Office Supplies, Postage</v>
      </c>
      <c r="B53" s="1422"/>
      <c r="C53" s="291" t="e">
        <f t="array" ref="C53">INDEX('Operating Detail (8)'!$C16:$AF16,0,MATCH(1,('Operating Detail (8)'!$C$12:$AF$12="New")*('Operating Detail (8)'!$C$121:$AF$121='Budget Narrative (8)'!$I$2),0))</f>
        <v>#N/A</v>
      </c>
      <c r="D53" s="866"/>
      <c r="E53" s="869"/>
      <c r="F53" s="843"/>
      <c r="I53" s="7"/>
      <c r="J53" s="14"/>
    </row>
    <row r="54" spans="1:10">
      <c r="A54" s="1421" t="str">
        <f>'Operating Detail (8)'!A17</f>
        <v>Building Maintenance Supplies and Repair</v>
      </c>
      <c r="B54" s="1422"/>
      <c r="C54" s="291" t="e">
        <f t="array" ref="C54">INDEX('Operating Detail (8)'!$C17:$AF17,0,MATCH(1,('Operating Detail (8)'!$C$12:$AF$12="New")*('Operating Detail (8)'!$C$121:$AF$121='Budget Narrative (8)'!$I$2),0))</f>
        <v>#N/A</v>
      </c>
      <c r="D54" s="866"/>
      <c r="E54" s="868"/>
      <c r="F54" s="843"/>
      <c r="I54" s="7"/>
      <c r="J54" s="14"/>
    </row>
    <row r="55" spans="1:10">
      <c r="A55" s="1421" t="str">
        <f>'Operating Detail (8)'!A18</f>
        <v>Printing and Reproduction</v>
      </c>
      <c r="B55" s="1422"/>
      <c r="C55" s="291" t="e">
        <f t="array" ref="C55">INDEX('Operating Detail (8)'!$C18:$AF18,0,MATCH(1,('Operating Detail (8)'!$C$12:$AF$12="New")*('Operating Detail (8)'!$C$121:$AF$121='Budget Narrative (8)'!$I$2),0))</f>
        <v>#N/A</v>
      </c>
      <c r="D55" s="866"/>
      <c r="E55" s="868"/>
      <c r="F55" s="843"/>
      <c r="I55" s="11"/>
      <c r="J55" s="14"/>
    </row>
    <row r="56" spans="1:10">
      <c r="A56" s="1421" t="str">
        <f>'Operating Detail (8)'!A19</f>
        <v>Insurance</v>
      </c>
      <c r="B56" s="1422"/>
      <c r="C56" s="291" t="e">
        <f t="array" ref="C56">INDEX('Operating Detail (8)'!$C19:$AF19,0,MATCH(1,('Operating Detail (8)'!$C$12:$AF$12="New")*('Operating Detail (8)'!$C$121:$AF$121='Budget Narrative (8)'!$I$2),0))</f>
        <v>#N/A</v>
      </c>
      <c r="D56" s="866"/>
      <c r="E56" s="868"/>
      <c r="F56" s="843"/>
      <c r="I56" s="11"/>
      <c r="J56" s="14"/>
    </row>
    <row r="57" spans="1:10">
      <c r="A57" s="1421" t="str">
        <f>'Operating Detail (8)'!A20</f>
        <v>Staff Training</v>
      </c>
      <c r="B57" s="1422"/>
      <c r="C57" s="291" t="e">
        <f t="array" ref="C57">INDEX('Operating Detail (8)'!$C20:$AF20,0,MATCH(1,('Operating Detail (8)'!$C$12:$AF$12="New")*('Operating Detail (8)'!$C$121:$AF$121='Budget Narrative (8)'!$I$2),0))</f>
        <v>#N/A</v>
      </c>
      <c r="D57" s="866"/>
      <c r="E57" s="868"/>
      <c r="F57" s="843"/>
      <c r="I57" s="11"/>
      <c r="J57" s="14"/>
    </row>
    <row r="58" spans="1:10">
      <c r="A58" s="1421" t="str">
        <f>'Operating Detail (8)'!A21</f>
        <v>Staff Travel-(Local &amp; Out of Town)</v>
      </c>
      <c r="B58" s="1422"/>
      <c r="C58" s="291" t="e">
        <f t="array" ref="C58">INDEX('Operating Detail (8)'!$C21:$AF21,0,MATCH(1,('Operating Detail (8)'!$C$12:$AF$12="New")*('Operating Detail (8)'!$C$121:$AF$121='Budget Narrative (8)'!$I$2),0))</f>
        <v>#N/A</v>
      </c>
      <c r="D58" s="866"/>
      <c r="E58" s="868"/>
      <c r="F58" s="843"/>
      <c r="I58" s="11"/>
      <c r="J58" s="14"/>
    </row>
    <row r="59" spans="1:10">
      <c r="A59" s="1421" t="str">
        <f>'Operating Detail (8)'!A22</f>
        <v>Rental of Equipment</v>
      </c>
      <c r="B59" s="1422"/>
      <c r="C59" s="291" t="e">
        <f t="array" ref="C59">INDEX('Operating Detail (8)'!$C22:$AF22,0,MATCH(1,('Operating Detail (8)'!$C$12:$AF$12="New")*('Operating Detail (8)'!$C$121:$AF$121='Budget Narrative (8)'!$I$2),0))</f>
        <v>#N/A</v>
      </c>
      <c r="D59" s="866"/>
      <c r="E59" s="868"/>
      <c r="F59" s="843"/>
      <c r="I59" s="11"/>
      <c r="J59" s="14"/>
    </row>
    <row r="60" spans="1:10">
      <c r="A60" s="1398">
        <f>'Operating Detail (8)'!A23</f>
        <v>0</v>
      </c>
      <c r="B60" s="1396"/>
      <c r="C60" s="291" t="e">
        <f t="array" ref="C60">INDEX('Operating Detail (8)'!$C23:$AF23,0,MATCH(1,('Operating Detail (8)'!$C$12:$AF$12="New")*('Operating Detail (8)'!$C$121:$AF$121='Budget Narrative (8)'!$I$2),0))</f>
        <v>#N/A</v>
      </c>
      <c r="D60" s="866"/>
      <c r="E60" s="868"/>
      <c r="F60" s="843"/>
      <c r="I60" s="11"/>
      <c r="J60" s="14"/>
    </row>
    <row r="61" spans="1:10">
      <c r="A61" s="1398">
        <f>'Operating Detail (8)'!A24</f>
        <v>0</v>
      </c>
      <c r="B61" s="1396"/>
      <c r="C61" s="291" t="e">
        <f t="array" ref="C61">INDEX('Operating Detail (8)'!$C24:$AF24,0,MATCH(1,('Operating Detail (8)'!$C$12:$AF$12="New")*('Operating Detail (8)'!$C$121:$AF$121='Budget Narrative (8)'!$I$2),0))</f>
        <v>#N/A</v>
      </c>
      <c r="D61" s="866"/>
      <c r="E61" s="868"/>
      <c r="F61" s="843"/>
      <c r="I61" s="7"/>
      <c r="J61" s="14"/>
    </row>
    <row r="62" spans="1:10">
      <c r="A62" s="1398">
        <f>'Operating Detail (8)'!A25</f>
        <v>0</v>
      </c>
      <c r="B62" s="1396"/>
      <c r="C62" s="291" t="e">
        <f t="array" ref="C62">INDEX('Operating Detail (8)'!$C25:$AF25,0,MATCH(1,('Operating Detail (8)'!$C$12:$AF$12="New")*('Operating Detail (8)'!$C$121:$AF$121='Budget Narrative (8)'!$I$2),0))</f>
        <v>#N/A</v>
      </c>
      <c r="D62" s="866"/>
      <c r="E62" s="868"/>
      <c r="F62" s="843"/>
      <c r="I62" s="7"/>
      <c r="J62" s="14"/>
    </row>
    <row r="63" spans="1:10">
      <c r="A63" s="1398">
        <f>'Operating Detail (8)'!A26</f>
        <v>0</v>
      </c>
      <c r="B63" s="1396"/>
      <c r="C63" s="291" t="e">
        <f t="array" ref="C63">INDEX('Operating Detail (8)'!$C26:$AF26,0,MATCH(1,('Operating Detail (8)'!$C$12:$AF$12="New")*('Operating Detail (8)'!$C$121:$AF$121='Budget Narrative (8)'!$I$2),0))</f>
        <v>#N/A</v>
      </c>
      <c r="D63" s="866"/>
      <c r="E63" s="868"/>
      <c r="F63" s="843"/>
      <c r="I63" s="7"/>
      <c r="J63" s="14"/>
    </row>
    <row r="64" spans="1:10">
      <c r="A64" s="1398">
        <f>'Operating Detail (8)'!A27</f>
        <v>0</v>
      </c>
      <c r="B64" s="1396"/>
      <c r="C64" s="291" t="e">
        <f t="array" ref="C64">INDEX('Operating Detail (8)'!$C27:$AF27,0,MATCH(1,('Operating Detail (8)'!$C$12:$AF$12="New")*('Operating Detail (8)'!$C$121:$AF$121='Budget Narrative (8)'!$I$2),0))</f>
        <v>#N/A</v>
      </c>
      <c r="D64" s="866"/>
      <c r="E64" s="868"/>
      <c r="F64" s="843"/>
      <c r="I64" s="7"/>
      <c r="J64" s="14"/>
    </row>
    <row r="65" spans="1:10">
      <c r="A65" s="1398">
        <f>'Operating Detail (8)'!A28</f>
        <v>0</v>
      </c>
      <c r="B65" s="1396"/>
      <c r="C65" s="291" t="e">
        <f t="array" ref="C65">INDEX('Operating Detail (8)'!$C28:$AF28,0,MATCH(1,('Operating Detail (8)'!$C$12:$AF$12="New")*('Operating Detail (8)'!$C$121:$AF$121='Budget Narrative (8)'!$I$2),0))</f>
        <v>#N/A</v>
      </c>
      <c r="D65" s="866"/>
      <c r="E65" s="868"/>
      <c r="F65" s="843"/>
    </row>
    <row r="66" spans="1:10">
      <c r="A66" s="1398">
        <f>'Operating Detail (8)'!A29</f>
        <v>0</v>
      </c>
      <c r="B66" s="1396"/>
      <c r="C66" s="291" t="e">
        <f t="array" ref="C66">INDEX('Operating Detail (8)'!$C29:$AF29,0,MATCH(1,('Operating Detail (8)'!$C$12:$AF$12="New")*('Operating Detail (8)'!$C$121:$AF$121='Budget Narrative (8)'!$I$2),0))</f>
        <v>#N/A</v>
      </c>
      <c r="D66" s="866"/>
      <c r="E66" s="868"/>
      <c r="F66" s="843"/>
      <c r="I66" s="7"/>
      <c r="J66" s="14"/>
    </row>
    <row r="67" spans="1:10">
      <c r="A67" s="1398">
        <f>'Operating Detail (8)'!A30</f>
        <v>0</v>
      </c>
      <c r="B67" s="1396"/>
      <c r="C67" s="291" t="e">
        <f t="array" ref="C67">INDEX('Operating Detail (8)'!$C30:$AF30,0,MATCH(1,('Operating Detail (8)'!$C$12:$AF$12="New")*('Operating Detail (8)'!$C$121:$AF$121='Budget Narrative (8)'!$I$2),0))</f>
        <v>#N/A</v>
      </c>
      <c r="D67" s="866"/>
      <c r="E67" s="868"/>
      <c r="F67" s="843"/>
      <c r="I67" s="7"/>
      <c r="J67" s="14"/>
    </row>
    <row r="68" spans="1:10">
      <c r="A68" s="1398">
        <f>'Operating Detail (8)'!A31</f>
        <v>0</v>
      </c>
      <c r="B68" s="1396"/>
      <c r="C68" s="291" t="e">
        <f t="array" ref="C68">INDEX('Operating Detail (8)'!$C31:$AF31,0,MATCH(1,('Operating Detail (8)'!$C$12:$AF$12="New")*('Operating Detail (8)'!$C$121:$AF$121='Budget Narrative (8)'!$I$2),0))</f>
        <v>#N/A</v>
      </c>
      <c r="D68" s="866"/>
      <c r="E68" s="868"/>
      <c r="F68" s="843"/>
      <c r="I68" s="7"/>
      <c r="J68" s="14"/>
    </row>
    <row r="69" spans="1:10">
      <c r="A69" s="1398">
        <f>'Operating Detail (8)'!A32</f>
        <v>0</v>
      </c>
      <c r="B69" s="1396"/>
      <c r="C69" s="291" t="e">
        <f t="array" ref="C69">INDEX('Operating Detail (8)'!$C32:$AF32,0,MATCH(1,('Operating Detail (8)'!$C$12:$AF$12="New")*('Operating Detail (8)'!$C$121:$AF$121='Budget Narrative (8)'!$I$2),0))</f>
        <v>#N/A</v>
      </c>
      <c r="D69" s="866"/>
      <c r="E69" s="868"/>
      <c r="F69" s="843"/>
      <c r="I69" s="7"/>
    </row>
    <row r="70" spans="1:10">
      <c r="A70" s="1398">
        <f>'Operating Detail (8)'!A33</f>
        <v>0</v>
      </c>
      <c r="B70" s="1396"/>
      <c r="C70" s="291" t="e">
        <f t="array" ref="C70">INDEX('Operating Detail (8)'!$C33:$AF33,0,MATCH(1,('Operating Detail (8)'!$C$12:$AF$12="New")*('Operating Detail (8)'!$C$121:$AF$121='Budget Narrative (8)'!$I$2),0))</f>
        <v>#N/A</v>
      </c>
      <c r="D70" s="866"/>
      <c r="E70" s="868"/>
      <c r="F70" s="843"/>
      <c r="I70" s="7"/>
      <c r="J70" s="14"/>
    </row>
    <row r="71" spans="1:10">
      <c r="A71" s="1398">
        <f>'Operating Detail (8)'!A34</f>
        <v>0</v>
      </c>
      <c r="B71" s="1396"/>
      <c r="C71" s="291" t="e">
        <f t="array" ref="C71">INDEX('Operating Detail (8)'!$C34:$AF34,0,MATCH(1,('Operating Detail (8)'!$C$12:$AF$12="New")*('Operating Detail (8)'!$C$121:$AF$121='Budget Narrative (8)'!$I$2),0))</f>
        <v>#N/A</v>
      </c>
      <c r="D71" s="866"/>
      <c r="E71" s="868"/>
      <c r="F71" s="843"/>
      <c r="I71" s="7"/>
      <c r="J71" s="14"/>
    </row>
    <row r="72" spans="1:10">
      <c r="A72" s="1398">
        <f>'Operating Detail (8)'!A35</f>
        <v>0</v>
      </c>
      <c r="B72" s="1396"/>
      <c r="C72" s="291" t="e">
        <f t="array" ref="C72">INDEX('Operating Detail (8)'!$C35:$AF35,0,MATCH(1,('Operating Detail (8)'!$C$12:$AF$12="New")*('Operating Detail (8)'!$C$121:$AF$121='Budget Narrative (8)'!$I$2),0))</f>
        <v>#N/A</v>
      </c>
      <c r="D72" s="866"/>
      <c r="E72" s="868"/>
      <c r="F72" s="843"/>
      <c r="I72" s="7"/>
      <c r="J72" s="14"/>
    </row>
    <row r="73" spans="1:10">
      <c r="A73" s="1398">
        <f>'Operating Detail (8)'!A36</f>
        <v>0</v>
      </c>
      <c r="B73" s="1396"/>
      <c r="C73" s="291" t="e">
        <f t="array" ref="C73">INDEX('Operating Detail (8)'!$C36:$AF36,0,MATCH(1,('Operating Detail (8)'!$C$12:$AF$12="New")*('Operating Detail (8)'!$C$121:$AF$121='Budget Narrative (8)'!$I$2),0))</f>
        <v>#N/A</v>
      </c>
      <c r="D73" s="866"/>
      <c r="E73" s="868"/>
      <c r="F73" s="843"/>
    </row>
    <row r="74" spans="1:10">
      <c r="A74" s="1398">
        <f>'Operating Detail (8)'!A37</f>
        <v>0</v>
      </c>
      <c r="B74" s="1396"/>
      <c r="C74" s="291" t="e">
        <f t="array" ref="C74">INDEX('Operating Detail (8)'!$C37:$AF37,0,MATCH(1,('Operating Detail (8)'!$C$12:$AF$12="New")*('Operating Detail (8)'!$C$121:$AF$121='Budget Narrative (8)'!$I$2),0))</f>
        <v>#N/A</v>
      </c>
      <c r="D74" s="866"/>
      <c r="E74" s="868"/>
      <c r="F74" s="843"/>
      <c r="I74" s="7"/>
      <c r="J74" s="4"/>
    </row>
    <row r="75" spans="1:10">
      <c r="A75" s="1398">
        <f>'Operating Detail (8)'!A38</f>
        <v>0</v>
      </c>
      <c r="B75" s="1396"/>
      <c r="C75" s="291" t="e">
        <f t="array" ref="C75">INDEX('Operating Detail (8)'!$C38:$AF38,0,MATCH(1,('Operating Detail (8)'!$C$12:$AF$12="New")*('Operating Detail (8)'!$C$121:$AF$121='Budget Narrative (8)'!$I$2),0))</f>
        <v>#N/A</v>
      </c>
      <c r="D75" s="866"/>
      <c r="E75" s="868"/>
      <c r="F75" s="843"/>
      <c r="I75" s="7"/>
      <c r="J75" s="4"/>
    </row>
    <row r="76" spans="1:10">
      <c r="A76" s="1398">
        <f>'Operating Detail (8)'!A39</f>
        <v>0</v>
      </c>
      <c r="B76" s="1396"/>
      <c r="C76" s="291" t="e">
        <f t="array" ref="C76">INDEX('Operating Detail (8)'!$C39:$AF39,0,MATCH(1,('Operating Detail (8)'!$C$12:$AF$12="New")*('Operating Detail (8)'!$C$121:$AF$121='Budget Narrative (8)'!$I$2),0))</f>
        <v>#N/A</v>
      </c>
      <c r="D76" s="866"/>
      <c r="E76" s="868"/>
      <c r="F76" s="843"/>
      <c r="I76" s="7"/>
      <c r="J76" s="4"/>
    </row>
    <row r="77" spans="1:10">
      <c r="A77" s="1398">
        <f>'Operating Detail (8)'!A40</f>
        <v>0</v>
      </c>
      <c r="B77" s="1396"/>
      <c r="C77" s="291" t="e">
        <f t="array" ref="C77">INDEX('Operating Detail (8)'!$C40:$AF40,0,MATCH(1,('Operating Detail (8)'!$C$12:$AF$12="New")*('Operating Detail (8)'!$C$121:$AF$121='Budget Narrative (8)'!$I$2),0))</f>
        <v>#N/A</v>
      </c>
      <c r="D77" s="866"/>
      <c r="E77" s="868"/>
      <c r="F77" s="843"/>
    </row>
    <row r="78" spans="1:10">
      <c r="A78" s="1398">
        <f>'Operating Detail (8)'!A41</f>
        <v>0</v>
      </c>
      <c r="B78" s="1396"/>
      <c r="C78" s="291" t="e">
        <f t="array" ref="C78">INDEX('Operating Detail (8)'!$C41:$AF41,0,MATCH(1,('Operating Detail (8)'!$C$12:$AF$12="New")*('Operating Detail (8)'!$C$121:$AF$121='Budget Narrative (8)'!$I$2),0))</f>
        <v>#N/A</v>
      </c>
      <c r="D78" s="866"/>
      <c r="E78" s="868"/>
      <c r="F78" s="843"/>
      <c r="I78" s="7"/>
      <c r="J78" s="14"/>
    </row>
    <row r="79" spans="1:10">
      <c r="A79" s="1398">
        <f>'Operating Detail (8)'!A42</f>
        <v>0</v>
      </c>
      <c r="B79" s="1396"/>
      <c r="C79" s="291" t="e">
        <f t="array" ref="C79">INDEX('Operating Detail (8)'!$C42:$AF42,0,MATCH(1,('Operating Detail (8)'!$C$12:$AF$12="New")*('Operating Detail (8)'!$C$121:$AF$121='Budget Narrative (8)'!$I$2),0))</f>
        <v>#N/A</v>
      </c>
      <c r="D79" s="866"/>
      <c r="E79" s="868"/>
      <c r="F79" s="843"/>
      <c r="I79" s="7"/>
      <c r="J79" s="14"/>
    </row>
    <row r="80" spans="1:10">
      <c r="A80" s="1398">
        <f>'Operating Detail (8)'!A43</f>
        <v>0</v>
      </c>
      <c r="B80" s="1396"/>
      <c r="C80" s="291" t="e">
        <f t="array" ref="C80">INDEX('Operating Detail (8)'!$C43:$AF43,0,MATCH(1,('Operating Detail (8)'!$C$12:$AF$12="New")*('Operating Detail (8)'!$C$121:$AF$121='Budget Narrative (8)'!$I$2),0))</f>
        <v>#N/A</v>
      </c>
      <c r="D80" s="866"/>
      <c r="E80" s="868"/>
      <c r="F80" s="843"/>
      <c r="I80" s="7"/>
      <c r="J80" s="14"/>
    </row>
    <row r="81" spans="1:10">
      <c r="A81" s="1398">
        <f>'Operating Detail (8)'!A44</f>
        <v>0</v>
      </c>
      <c r="B81" s="1396"/>
      <c r="C81" s="291" t="e">
        <f t="array" ref="C81">INDEX('Operating Detail (8)'!$C44:$AF44,0,MATCH(1,('Operating Detail (8)'!$C$12:$AF$12="New")*('Operating Detail (8)'!$C$121:$AF$121='Budget Narrative (8)'!$I$2),0))</f>
        <v>#N/A</v>
      </c>
      <c r="D81" s="866"/>
      <c r="E81" s="868"/>
      <c r="F81" s="843"/>
      <c r="I81" s="7"/>
      <c r="J81" s="14"/>
    </row>
    <row r="82" spans="1:10">
      <c r="A82" s="1398">
        <f>'Operating Detail (8)'!A45</f>
        <v>0</v>
      </c>
      <c r="B82" s="1396"/>
      <c r="C82" s="291" t="e">
        <f t="array" ref="C82">INDEX('Operating Detail (8)'!$C45:$AF45,0,MATCH(1,('Operating Detail (8)'!$C$12:$AF$12="New")*('Operating Detail (8)'!$C$121:$AF$121='Budget Narrative (8)'!$I$2),0))</f>
        <v>#N/A</v>
      </c>
      <c r="D82" s="866"/>
      <c r="E82" s="868"/>
      <c r="F82" s="843"/>
      <c r="I82" s="7"/>
      <c r="J82" s="14"/>
    </row>
    <row r="83" spans="1:10">
      <c r="A83" s="1398">
        <f>'Operating Detail (8)'!A46</f>
        <v>0</v>
      </c>
      <c r="B83" s="1396"/>
      <c r="C83" s="291" t="e">
        <f t="array" ref="C83">INDEX('Operating Detail (8)'!$C46:$AF46,0,MATCH(1,('Operating Detail (8)'!$C$12:$AF$12="New")*('Operating Detail (8)'!$C$121:$AF$121='Budget Narrative (8)'!$I$2),0))</f>
        <v>#N/A</v>
      </c>
      <c r="D83" s="866"/>
      <c r="E83" s="868"/>
      <c r="F83" s="843"/>
      <c r="I83" s="7"/>
      <c r="J83" s="14"/>
    </row>
    <row r="84" spans="1:10">
      <c r="A84" s="1398">
        <f>'Operating Detail (8)'!A47</f>
        <v>0</v>
      </c>
      <c r="B84" s="1396"/>
      <c r="C84" s="291" t="e">
        <f t="array" ref="C84">INDEX('Operating Detail (8)'!$C47:$AF47,0,MATCH(1,('Operating Detail (8)'!$C$12:$AF$12="New")*('Operating Detail (8)'!$C$121:$AF$121='Budget Narrative (8)'!$I$2),0))</f>
        <v>#N/A</v>
      </c>
      <c r="D84" s="866"/>
      <c r="E84" s="868"/>
      <c r="F84" s="843"/>
      <c r="I84" s="7"/>
      <c r="J84" s="14"/>
    </row>
    <row r="85" spans="1:10">
      <c r="A85" s="1398">
        <f>'Operating Detail (8)'!A48</f>
        <v>0</v>
      </c>
      <c r="B85" s="1396"/>
      <c r="C85" s="291" t="e">
        <f t="array" ref="C85">INDEX('Operating Detail (8)'!$C48:$AF48,0,MATCH(1,('Operating Detail (8)'!$C$12:$AF$12="New")*('Operating Detail (8)'!$C$121:$AF$121='Budget Narrative (8)'!$I$2),0))</f>
        <v>#N/A</v>
      </c>
      <c r="D85" s="866"/>
      <c r="E85" s="868"/>
      <c r="F85" s="843"/>
      <c r="I85" s="7"/>
      <c r="J85" s="14"/>
    </row>
    <row r="86" spans="1:10">
      <c r="A86" s="1398">
        <f>'Operating Detail (8)'!A49</f>
        <v>0</v>
      </c>
      <c r="B86" s="1396"/>
      <c r="C86" s="291" t="e">
        <f t="array" ref="C86">INDEX('Operating Detail (8)'!$C49:$AF49,0,MATCH(1,('Operating Detail (8)'!$C$12:$AF$12="New")*('Operating Detail (8)'!$C$121:$AF$121='Budget Narrative (8)'!$I$2),0))</f>
        <v>#N/A</v>
      </c>
      <c r="D86" s="866"/>
      <c r="E86" s="868"/>
      <c r="F86" s="843"/>
      <c r="I86" s="7"/>
      <c r="J86" s="14"/>
    </row>
    <row r="87" spans="1:10">
      <c r="A87" s="1398">
        <f>'Operating Detail (8)'!A50</f>
        <v>0</v>
      </c>
      <c r="B87" s="1396"/>
      <c r="C87" s="291" t="e">
        <f t="array" ref="C87">INDEX('Operating Detail (8)'!$C50:$AF50,0,MATCH(1,('Operating Detail (8)'!$C$12:$AF$12="New")*('Operating Detail (8)'!$C$121:$AF$121='Budget Narrative (8)'!$I$2),0))</f>
        <v>#N/A</v>
      </c>
      <c r="D87" s="866"/>
      <c r="E87" s="868"/>
      <c r="F87" s="843"/>
      <c r="I87" s="7"/>
      <c r="J87" s="14"/>
    </row>
    <row r="88" spans="1:10">
      <c r="A88" s="1398">
        <f>'Operating Detail (8)'!A51</f>
        <v>0</v>
      </c>
      <c r="B88" s="1396"/>
      <c r="C88" s="291" t="e">
        <f t="array" ref="C88">INDEX('Operating Detail (8)'!$C51:$AF51,0,MATCH(1,('Operating Detail (8)'!$C$12:$AF$12="New")*('Operating Detail (8)'!$C$121:$AF$121='Budget Narrative (8)'!$I$2),0))</f>
        <v>#N/A</v>
      </c>
      <c r="D88" s="866"/>
      <c r="E88" s="868"/>
      <c r="F88" s="843"/>
      <c r="I88" s="7"/>
      <c r="J88" s="14"/>
    </row>
    <row r="89" spans="1:10">
      <c r="A89" s="1398">
        <f>'Operating Detail (8)'!A52</f>
        <v>0</v>
      </c>
      <c r="B89" s="1396"/>
      <c r="C89" s="291" t="e">
        <f t="array" ref="C89">INDEX('Operating Detail (8)'!$C52:$AF52,0,MATCH(1,('Operating Detail (8)'!$C$12:$AF$12="New")*('Operating Detail (8)'!$C$121:$AF$121='Budget Narrative (8)'!$I$2),0))</f>
        <v>#N/A</v>
      </c>
      <c r="D89" s="866"/>
      <c r="E89" s="868"/>
      <c r="F89" s="843"/>
      <c r="I89" s="7"/>
      <c r="J89" s="14"/>
    </row>
    <row r="90" spans="1:10">
      <c r="A90" s="1398">
        <f>'Operating Detail (8)'!A53</f>
        <v>0</v>
      </c>
      <c r="B90" s="1396"/>
      <c r="C90" s="291" t="e">
        <f t="array" ref="C90">INDEX('Operating Detail (8)'!$C53:$AF53,0,MATCH(1,('Operating Detail (8)'!$C$12:$AF$12="New")*('Operating Detail (8)'!$C$121:$AF$121='Budget Narrative (8)'!$I$2),0))</f>
        <v>#N/A</v>
      </c>
      <c r="D90" s="866"/>
      <c r="E90" s="868"/>
      <c r="F90" s="843"/>
      <c r="I90" s="7"/>
      <c r="J90" s="14"/>
    </row>
    <row r="91" spans="1:10">
      <c r="A91" s="1398">
        <f>'Operating Detail (8)'!A54</f>
        <v>0</v>
      </c>
      <c r="B91" s="1396"/>
      <c r="C91" s="291" t="e">
        <f t="array" ref="C91">INDEX('Operating Detail (8)'!$C54:$AF54,0,MATCH(1,('Operating Detail (8)'!$C$12:$AF$12="New")*('Operating Detail (8)'!$C$121:$AF$121='Budget Narrative (8)'!$I$2),0))</f>
        <v>#N/A</v>
      </c>
      <c r="D91" s="866"/>
      <c r="E91" s="868"/>
      <c r="F91" s="843"/>
      <c r="I91" s="7"/>
      <c r="J91" s="14"/>
    </row>
    <row r="92" spans="1:10">
      <c r="A92" s="1398">
        <f>'Operating Detail (8)'!A55</f>
        <v>0</v>
      </c>
      <c r="B92" s="1396"/>
      <c r="C92" s="291" t="e">
        <f t="array" ref="C92">INDEX('Operating Detail (8)'!$C55:$AF55,0,MATCH(1,('Operating Detail (8)'!$C$12:$AF$12="New")*('Operating Detail (8)'!$C$121:$AF$121='Budget Narrative (8)'!$I$2),0))</f>
        <v>#N/A</v>
      </c>
      <c r="D92" s="866"/>
      <c r="E92" s="868"/>
      <c r="F92" s="843"/>
      <c r="I92" s="7"/>
      <c r="J92" s="14"/>
    </row>
    <row r="93" spans="1:10">
      <c r="A93" s="1419" t="str">
        <f>'Operating Detail (8)'!A56</f>
        <v>Consultants:</v>
      </c>
      <c r="B93" s="1420"/>
      <c r="C93" s="870"/>
      <c r="D93" s="870"/>
      <c r="E93" s="871"/>
      <c r="F93" s="843"/>
      <c r="I93" s="7"/>
      <c r="J93" s="14"/>
    </row>
    <row r="94" spans="1:10">
      <c r="A94" s="1398">
        <f>'Operating Detail (8)'!A57</f>
        <v>0</v>
      </c>
      <c r="B94" s="1396"/>
      <c r="C94" s="291" t="e">
        <f t="array" ref="C94">INDEX('Operating Detail (8)'!$C57:$AF57,0,MATCH(1,('Operating Detail (8)'!$C$12:$AF$12="New")*('Operating Detail (8)'!$C$121:$AF$121='Budget Narrative (8)'!$I$2),0))</f>
        <v>#N/A</v>
      </c>
      <c r="D94" s="866"/>
      <c r="E94" s="868"/>
      <c r="F94" s="843"/>
      <c r="I94" s="7"/>
      <c r="J94" s="14"/>
    </row>
    <row r="95" spans="1:10">
      <c r="A95" s="1398">
        <f>'Operating Detail (8)'!A58</f>
        <v>0</v>
      </c>
      <c r="B95" s="1396"/>
      <c r="C95" s="291" t="e">
        <f t="array" ref="C95">INDEX('Operating Detail (8)'!$C58:$AF58,0,MATCH(1,('Operating Detail (8)'!$C$12:$AF$12="New")*('Operating Detail (8)'!$C$121:$AF$121='Budget Narrative (8)'!$I$2),0))</f>
        <v>#N/A</v>
      </c>
      <c r="D95" s="866"/>
      <c r="E95" s="868"/>
      <c r="F95" s="843"/>
      <c r="I95" s="7"/>
      <c r="J95" s="14"/>
    </row>
    <row r="96" spans="1:10">
      <c r="A96" s="1398">
        <f>'Operating Detail (8)'!A59</f>
        <v>0</v>
      </c>
      <c r="B96" s="1396"/>
      <c r="C96" s="291" t="e">
        <f t="array" ref="C96">INDEX('Operating Detail (8)'!$C59:$AF59,0,MATCH(1,('Operating Detail (8)'!$C$12:$AF$12="New")*('Operating Detail (8)'!$C$121:$AF$121='Budget Narrative (8)'!$I$2),0))</f>
        <v>#N/A</v>
      </c>
      <c r="D96" s="866"/>
      <c r="E96" s="868"/>
      <c r="F96" s="843"/>
      <c r="I96" s="7"/>
      <c r="J96" s="14"/>
    </row>
    <row r="97" spans="1:10">
      <c r="A97" s="1398">
        <f>'Operating Detail (8)'!A60</f>
        <v>0</v>
      </c>
      <c r="B97" s="1396"/>
      <c r="C97" s="291" t="e">
        <f t="array" ref="C97">INDEX('Operating Detail (8)'!$C60:$AF60,0,MATCH(1,('Operating Detail (8)'!$C$12:$AF$12="New")*('Operating Detail (8)'!$C$121:$AF$121='Budget Narrative (8)'!$I$2),0))</f>
        <v>#N/A</v>
      </c>
      <c r="D97" s="866"/>
      <c r="E97" s="868"/>
      <c r="F97" s="843"/>
      <c r="I97" s="7"/>
      <c r="J97" s="14"/>
    </row>
    <row r="98" spans="1:10">
      <c r="A98" s="1398">
        <f>'Operating Detail (8)'!A61</f>
        <v>0</v>
      </c>
      <c r="B98" s="1396"/>
      <c r="C98" s="291" t="e">
        <f t="array" ref="C98">INDEX('Operating Detail (8)'!$C61:$AF61,0,MATCH(1,('Operating Detail (8)'!$C$12:$AF$12="New")*('Operating Detail (8)'!$C$121:$AF$121='Budget Narrative (8)'!$I$2),0))</f>
        <v>#N/A</v>
      </c>
      <c r="D98" s="866"/>
      <c r="E98" s="868"/>
      <c r="F98" s="843"/>
      <c r="I98" s="7"/>
      <c r="J98" s="14"/>
    </row>
    <row r="99" spans="1:10">
      <c r="A99" s="1398">
        <f>'Operating Detail (8)'!A62</f>
        <v>0</v>
      </c>
      <c r="B99" s="1396"/>
      <c r="C99" s="291" t="e">
        <f t="array" ref="C99">INDEX('Operating Detail (8)'!$C62:$AF62,0,MATCH(1,('Operating Detail (8)'!$C$12:$AF$12="New")*('Operating Detail (8)'!$C$121:$AF$121='Budget Narrative (8)'!$I$2),0))</f>
        <v>#N/A</v>
      </c>
      <c r="D99" s="866"/>
      <c r="E99" s="868"/>
      <c r="F99" s="843"/>
      <c r="I99" s="7"/>
      <c r="J99" s="14"/>
    </row>
    <row r="100" spans="1:10">
      <c r="A100" s="1398">
        <f>'Operating Detail (8)'!A63</f>
        <v>0</v>
      </c>
      <c r="B100" s="1396"/>
      <c r="C100" s="291" t="e">
        <f t="array" ref="C100">INDEX('Operating Detail (8)'!$C63:$AF63,0,MATCH(1,('Operating Detail (8)'!$C$12:$AF$12="New")*('Operating Detail (8)'!$C$121:$AF$121='Budget Narrative (8)'!$I$2),0))</f>
        <v>#N/A</v>
      </c>
      <c r="D100" s="866"/>
      <c r="E100" s="868"/>
      <c r="F100" s="843"/>
      <c r="I100" s="7"/>
      <c r="J100" s="14"/>
    </row>
    <row r="101" spans="1:10">
      <c r="A101" s="1398">
        <f>'Operating Detail (8)'!A64</f>
        <v>0</v>
      </c>
      <c r="B101" s="1396"/>
      <c r="C101" s="291" t="e">
        <f t="array" ref="C101">INDEX('Operating Detail (8)'!$C64:$AF64,0,MATCH(1,('Operating Detail (8)'!$C$12:$AF$12="New")*('Operating Detail (8)'!$C$121:$AF$121='Budget Narrative (8)'!$I$2),0))</f>
        <v>#N/A</v>
      </c>
      <c r="D101" s="866"/>
      <c r="E101" s="868"/>
      <c r="F101" s="843"/>
      <c r="I101" s="7"/>
      <c r="J101" s="14"/>
    </row>
    <row r="102" spans="1:10">
      <c r="A102" s="1398">
        <f>'Operating Detail (8)'!A65</f>
        <v>0</v>
      </c>
      <c r="B102" s="1396"/>
      <c r="C102" s="291" t="e">
        <f t="array" ref="C102">INDEX('Operating Detail (8)'!$C65:$AF65,0,MATCH(1,('Operating Detail (8)'!$C$12:$AF$12="New")*('Operating Detail (8)'!$C$121:$AF$121='Budget Narrative (8)'!$I$2),0))</f>
        <v>#N/A</v>
      </c>
      <c r="D102" s="866"/>
      <c r="E102" s="868"/>
      <c r="F102" s="843"/>
      <c r="I102" s="7"/>
      <c r="J102" s="14"/>
    </row>
    <row r="103" spans="1:10">
      <c r="A103" s="1398">
        <f>'Operating Detail (8)'!A65</f>
        <v>0</v>
      </c>
      <c r="B103" s="1396"/>
      <c r="C103" s="291" t="e">
        <f t="array" ref="C103">INDEX('Operating Detail (8)'!$C66:$AF66,0,MATCH(1,('Operating Detail (8)'!$C$12:$AF$12="New")*('Operating Detail (8)'!$C$121:$AF$121='Budget Narrative (8)'!$I$2),0))</f>
        <v>#N/A</v>
      </c>
      <c r="D103" s="866"/>
      <c r="E103" s="868"/>
      <c r="F103" s="843"/>
      <c r="I103" s="7"/>
      <c r="J103" s="14"/>
    </row>
    <row r="104" spans="1:10">
      <c r="A104" s="1398">
        <f>'Operating Detail (8)'!A66</f>
        <v>0</v>
      </c>
      <c r="B104" s="1396"/>
      <c r="C104" s="291" t="e">
        <f t="array" ref="C104">INDEX('Operating Detail (8)'!$C67:$AF67,0,MATCH(1,('Operating Detail (8)'!$C$12:$AF$12="New")*('Operating Detail (8)'!$C$121:$AF$121='Budget Narrative (8)'!$I$2),0))</f>
        <v>#N/A</v>
      </c>
      <c r="D104" s="866"/>
      <c r="E104" s="868"/>
      <c r="F104" s="843"/>
      <c r="I104" s="7"/>
      <c r="J104" s="14"/>
    </row>
    <row r="105" spans="1:10">
      <c r="A105" s="1434">
        <f>'Operating Detail (8)'!A67</f>
        <v>0</v>
      </c>
      <c r="B105" s="1435"/>
      <c r="C105" s="441"/>
      <c r="D105" s="213"/>
      <c r="E105" s="266"/>
      <c r="F105" s="843"/>
      <c r="I105" s="7"/>
      <c r="J105" s="14"/>
    </row>
    <row r="106" spans="1:10">
      <c r="A106" s="1417" t="str">
        <f>'Operating Detail (8)'!A68</f>
        <v>TOTAL OPERATING EXPENSES</v>
      </c>
      <c r="B106" s="1418"/>
      <c r="C106" s="216" t="e">
        <f>SUM(C51:C105)</f>
        <v>#N/A</v>
      </c>
      <c r="D106" s="14"/>
      <c r="E106" s="265"/>
      <c r="F106" s="3"/>
      <c r="I106" s="7"/>
      <c r="J106" s="14"/>
    </row>
    <row r="107" spans="1:10" ht="13.5" thickBot="1">
      <c r="A107" s="267" t="s">
        <v>381</v>
      </c>
      <c r="B107" s="268" t="e">
        <f t="array" ref="B107">INDEX('Summary (8)'!E26:AH26,0,MATCH(1,('Summary (8)'!$E$21:$AH$21="New")*('Summary (8)'!$E$88:$AH$88='Budget Narrative (8)'!$I$2),0))</f>
        <v>#N/A</v>
      </c>
      <c r="C107" s="269" t="e">
        <f t="array" ref="C107">INDEX('Summary (8)'!E27:AH27,0,MATCH(1,('Summary (8)'!$E$21:$AH$21="New")*('Summary (8)'!$E$88:$AH$88='Budget Narrative (8)'!$I$2),0))</f>
        <v>#N/A</v>
      </c>
      <c r="D107" s="270"/>
      <c r="E107" s="271"/>
      <c r="F107" s="9"/>
      <c r="J107" s="4"/>
    </row>
    <row r="108" spans="1:10">
      <c r="A108" s="3"/>
      <c r="B108" s="6"/>
      <c r="C108" s="215"/>
      <c r="E108" s="3"/>
      <c r="F108" s="3"/>
      <c r="H108" s="919"/>
      <c r="I108" s="5"/>
      <c r="J108" s="4"/>
    </row>
    <row r="109" spans="1:10" ht="13.5" thickBot="1">
      <c r="A109" s="3"/>
      <c r="B109" s="6"/>
      <c r="C109" s="215"/>
      <c r="E109" s="3"/>
      <c r="F109" s="3"/>
      <c r="H109" s="919"/>
      <c r="I109" s="5"/>
      <c r="J109" s="4"/>
    </row>
    <row r="110" spans="1:10" s="4" customFormat="1" ht="25.5" customHeight="1">
      <c r="A110" s="1408" t="s">
        <v>382</v>
      </c>
      <c r="B110" s="1409"/>
      <c r="C110" s="254" t="s">
        <v>383</v>
      </c>
      <c r="D110" s="253" t="s">
        <v>374</v>
      </c>
      <c r="E110" s="255" t="s">
        <v>375</v>
      </c>
      <c r="F110" s="239"/>
      <c r="G110" s="917"/>
      <c r="H110" s="917"/>
    </row>
    <row r="111" spans="1:10">
      <c r="A111" s="1398">
        <f>'Operating Detail (8)'!A71</f>
        <v>0</v>
      </c>
      <c r="B111" s="1396"/>
      <c r="C111" s="291" t="e">
        <f t="array" ref="C111">INDEX('Operating Detail (8)'!$C71:$AF71,0,MATCH(1,('Operating Detail (8)'!$C$12:$AF$12="New")*('Operating Detail (8)'!$C$121:$AF$121='Budget Narrative (8)'!$I$2),0))</f>
        <v>#N/A</v>
      </c>
      <c r="D111" s="20"/>
      <c r="E111" s="261"/>
      <c r="F111" s="843"/>
    </row>
    <row r="112" spans="1:10">
      <c r="A112" s="1398">
        <f>'Operating Detail (8)'!A72</f>
        <v>0</v>
      </c>
      <c r="B112" s="1396"/>
      <c r="C112" s="291" t="e">
        <f t="array" ref="C112">INDEX('Operating Detail (8)'!$C72:$AF72,0,MATCH(1,('Operating Detail (8)'!$C$12:$AF$12="New")*('Operating Detail (8)'!$C$121:$AF$121='Budget Narrative (8)'!$I$2),0))</f>
        <v>#N/A</v>
      </c>
      <c r="D112" s="20"/>
      <c r="E112" s="262"/>
      <c r="F112" s="843"/>
    </row>
    <row r="113" spans="1:6">
      <c r="A113" s="1398">
        <f>'Operating Detail (8)'!A73</f>
        <v>0</v>
      </c>
      <c r="B113" s="1396"/>
      <c r="C113" s="291" t="e">
        <f t="array" ref="C113">INDEX('Operating Detail (8)'!$C73:$AF73,0,MATCH(1,('Operating Detail (8)'!$C$12:$AF$12="New")*('Operating Detail (8)'!$C$121:$AF$121='Budget Narrative (8)'!$I$2),0))</f>
        <v>#N/A</v>
      </c>
      <c r="D113" s="20"/>
      <c r="E113" s="262"/>
      <c r="F113" s="843"/>
    </row>
    <row r="114" spans="1:6">
      <c r="A114" s="1398">
        <f>'Operating Detail (8)'!A74</f>
        <v>0</v>
      </c>
      <c r="B114" s="1396"/>
      <c r="C114" s="291" t="e">
        <f t="array" ref="C114">INDEX('Operating Detail (8)'!$C74:$AF74,0,MATCH(1,('Operating Detail (8)'!$C$12:$AF$12="New")*('Operating Detail (8)'!$C$121:$AF$121='Budget Narrative (8)'!$I$2),0))</f>
        <v>#N/A</v>
      </c>
      <c r="D114" s="20"/>
      <c r="E114" s="262"/>
      <c r="F114" s="843"/>
    </row>
    <row r="115" spans="1:6">
      <c r="A115" s="1398">
        <f>'Operating Detail (8)'!A75</f>
        <v>0</v>
      </c>
      <c r="B115" s="1396"/>
      <c r="C115" s="291" t="e">
        <f t="array" ref="C115">INDEX('Operating Detail (8)'!$C75:$AF75,0,MATCH(1,('Operating Detail (8)'!$C$12:$AF$12="New")*('Operating Detail (8)'!$C$121:$AF$121='Budget Narrative (8)'!$I$2),0))</f>
        <v>#N/A</v>
      </c>
      <c r="D115" s="20"/>
      <c r="E115" s="262"/>
      <c r="F115" s="843"/>
    </row>
    <row r="116" spans="1:6">
      <c r="A116" s="1398">
        <f>'Operating Detail (8)'!A76</f>
        <v>0</v>
      </c>
      <c r="B116" s="1396"/>
      <c r="C116" s="291" t="e">
        <f t="array" ref="C116">INDEX('Operating Detail (8)'!$C76:$AF76,0,MATCH(1,('Operating Detail (8)'!$C$12:$AF$12="New")*('Operating Detail (8)'!$C$121:$AF$121='Budget Narrative (8)'!$I$2),0))</f>
        <v>#N/A</v>
      </c>
      <c r="D116" s="20"/>
      <c r="E116" s="262"/>
      <c r="F116" s="843"/>
    </row>
    <row r="117" spans="1:6">
      <c r="A117" s="1398">
        <f>'Operating Detail (8)'!A77</f>
        <v>0</v>
      </c>
      <c r="B117" s="1396"/>
      <c r="C117" s="291" t="e">
        <f t="array" ref="C117">INDEX('Operating Detail (8)'!$C77:$AF77,0,MATCH(1,('Operating Detail (8)'!$C$12:$AF$12="New")*('Operating Detail (8)'!$C$121:$AF$121='Budget Narrative (8)'!$I$2),0))</f>
        <v>#N/A</v>
      </c>
      <c r="D117" s="20"/>
      <c r="E117" s="262"/>
      <c r="F117" s="843"/>
    </row>
    <row r="118" spans="1:6">
      <c r="A118" s="1398">
        <f>'Operating Detail (8)'!A78</f>
        <v>0</v>
      </c>
      <c r="B118" s="1396"/>
      <c r="C118" s="291" t="e">
        <f t="array" ref="C118">INDEX('Operating Detail (8)'!$C78:$AF78,0,MATCH(1,('Operating Detail (8)'!$C$12:$AF$12="New")*('Operating Detail (8)'!$C$121:$AF$121='Budget Narrative (8)'!$I$2),0))</f>
        <v>#N/A</v>
      </c>
      <c r="D118" s="20"/>
      <c r="E118" s="262"/>
      <c r="F118" s="843"/>
    </row>
    <row r="119" spans="1:6">
      <c r="A119" s="1398">
        <f>'Operating Detail (8)'!A79</f>
        <v>0</v>
      </c>
      <c r="B119" s="1396"/>
      <c r="C119" s="291" t="e">
        <f t="array" ref="C119">INDEX('Operating Detail (8)'!$C79:$AF79,0,MATCH(1,('Operating Detail (8)'!$C$12:$AF$12="New")*('Operating Detail (8)'!$C$121:$AF$121='Budget Narrative (8)'!$I$2),0))</f>
        <v>#N/A</v>
      </c>
      <c r="D119" s="20"/>
      <c r="E119" s="262"/>
      <c r="F119" s="843"/>
    </row>
    <row r="120" spans="1:6">
      <c r="A120" s="1398">
        <f>'Operating Detail (8)'!A80</f>
        <v>0</v>
      </c>
      <c r="B120" s="1396"/>
      <c r="C120" s="291" t="e">
        <f t="array" ref="C120">INDEX('Operating Detail (8)'!$C80:$AF80,0,MATCH(1,('Operating Detail (8)'!$C$12:$AF$12="New")*('Operating Detail (8)'!$C$121:$AF$121='Budget Narrative (8)'!$I$2),0))</f>
        <v>#N/A</v>
      </c>
      <c r="D120" s="20"/>
      <c r="E120" s="262"/>
      <c r="F120" s="843"/>
    </row>
    <row r="121" spans="1:6">
      <c r="A121" s="1419" t="str">
        <f>'Operating Detail (8)'!A81</f>
        <v>Subcontractors:</v>
      </c>
      <c r="B121" s="1420"/>
      <c r="C121" s="870"/>
      <c r="D121" s="870"/>
      <c r="E121" s="871"/>
      <c r="F121" s="843"/>
    </row>
    <row r="122" spans="1:6">
      <c r="A122" s="1398">
        <f>'Operating Detail (8)'!A82</f>
        <v>0</v>
      </c>
      <c r="B122" s="1396"/>
      <c r="C122" s="291" t="e">
        <f t="array" ref="C122">INDEX('Operating Detail (8)'!$C82:$AF82,0,MATCH(1,('Operating Detail (8)'!$C$12:$AF$12="New")*('Operating Detail (8)'!$C$121:$AF$121='Budget Narrative (8)'!$I$2),0))</f>
        <v>#N/A</v>
      </c>
      <c r="D122" s="20"/>
      <c r="E122" s="263"/>
      <c r="F122" s="843"/>
    </row>
    <row r="123" spans="1:6">
      <c r="A123" s="1398">
        <f>'Operating Detail (8)'!A83</f>
        <v>0</v>
      </c>
      <c r="B123" s="1396"/>
      <c r="C123" s="291" t="e">
        <f t="array" ref="C123">INDEX('Operating Detail (8)'!$C83:$AF83,0,MATCH(1,('Operating Detail (8)'!$C$12:$AF$12="New")*('Operating Detail (8)'!$C$121:$AF$121='Budget Narrative (8)'!$I$2),0))</f>
        <v>#N/A</v>
      </c>
      <c r="D123" s="20"/>
      <c r="E123" s="263"/>
      <c r="F123" s="843"/>
    </row>
    <row r="124" spans="1:6">
      <c r="A124" s="1398">
        <f>'Operating Detail (8)'!A84</f>
        <v>0</v>
      </c>
      <c r="B124" s="1396"/>
      <c r="C124" s="291" t="e">
        <f t="array" ref="C124">INDEX('Operating Detail (8)'!$C84:$AF84,0,MATCH(1,('Operating Detail (8)'!$C$12:$AF$12="New")*('Operating Detail (8)'!$C$121:$AF$121='Budget Narrative (8)'!$I$2),0))</f>
        <v>#N/A</v>
      </c>
      <c r="D124" s="20"/>
      <c r="E124" s="262"/>
      <c r="F124" s="843"/>
    </row>
    <row r="125" spans="1:6">
      <c r="A125" s="1398">
        <f>'Operating Detail (8)'!A85</f>
        <v>0</v>
      </c>
      <c r="B125" s="1396"/>
      <c r="C125" s="291" t="e">
        <f t="array" ref="C125">INDEX('Operating Detail (8)'!$C85:$AF85,0,MATCH(1,('Operating Detail (8)'!$C$12:$AF$12="New")*('Operating Detail (8)'!$C$121:$AF$121='Budget Narrative (8)'!$I$2),0))</f>
        <v>#N/A</v>
      </c>
      <c r="D125" s="20"/>
      <c r="E125" s="262"/>
      <c r="F125" s="843"/>
    </row>
    <row r="126" spans="1:6">
      <c r="A126" s="1398">
        <f>'Operating Detail (8)'!A86</f>
        <v>0</v>
      </c>
      <c r="B126" s="1396"/>
      <c r="C126" s="291" t="e">
        <f t="array" ref="C126">INDEX('Operating Detail (8)'!$C86:$AF86,0,MATCH(1,('Operating Detail (8)'!$C$12:$AF$12="New")*('Operating Detail (8)'!$C$121:$AF$121='Budget Narrative (8)'!$I$2),0))</f>
        <v>#N/A</v>
      </c>
      <c r="D126" s="20"/>
      <c r="E126" s="262"/>
      <c r="F126" s="843"/>
    </row>
    <row r="127" spans="1:6">
      <c r="A127" s="1398">
        <f>'Operating Detail (8)'!A87</f>
        <v>0</v>
      </c>
      <c r="B127" s="1396"/>
      <c r="C127" s="291" t="e">
        <f t="array" ref="C127">INDEX('Operating Detail (8)'!$C87:$AF87,0,MATCH(1,('Operating Detail (8)'!$C$12:$AF$12="New")*('Operating Detail (8)'!$C$121:$AF$121='Budget Narrative (8)'!$I$2),0))</f>
        <v>#N/A</v>
      </c>
      <c r="D127" s="20"/>
      <c r="E127" s="262"/>
      <c r="F127" s="843"/>
    </row>
    <row r="128" spans="1:6">
      <c r="A128" s="1398">
        <f>'Operating Detail (8)'!A88</f>
        <v>0</v>
      </c>
      <c r="B128" s="1396"/>
      <c r="C128" s="291" t="e">
        <f t="array" ref="C128">INDEX('Operating Detail (8)'!$C88:$AF88,0,MATCH(1,('Operating Detail (8)'!$C$12:$AF$12="New")*('Operating Detail (8)'!$C$121:$AF$121='Budget Narrative (8)'!$I$2),0))</f>
        <v>#N/A</v>
      </c>
      <c r="E128" s="264"/>
    </row>
    <row r="129" spans="1:6">
      <c r="A129" s="1398">
        <f>'Operating Detail (8)'!A89</f>
        <v>0</v>
      </c>
      <c r="B129" s="1396"/>
      <c r="C129" s="291" t="e">
        <f t="array" ref="C129">INDEX('Operating Detail (8)'!$C89:$AF89,0,MATCH(1,('Operating Detail (8)'!$C$12:$AF$12="New")*('Operating Detail (8)'!$C$121:$AF$121='Budget Narrative (8)'!$I$2),0))</f>
        <v>#N/A</v>
      </c>
      <c r="E129" s="264"/>
    </row>
    <row r="130" spans="1:6">
      <c r="A130" s="1398">
        <f>'Operating Detail (8)'!A90</f>
        <v>0</v>
      </c>
      <c r="B130" s="1396"/>
      <c r="C130" s="291" t="e">
        <f t="array" ref="C130">INDEX('Operating Detail (8)'!$C90:$AF90,0,MATCH(1,('Operating Detail (8)'!$C$12:$AF$12="New")*('Operating Detail (8)'!$C$121:$AF$121='Budget Narrative (8)'!$I$2),0))</f>
        <v>#N/A</v>
      </c>
      <c r="E130" s="264"/>
    </row>
    <row r="131" spans="1:6">
      <c r="A131" s="1398" t="str">
        <f>'Operating Detail (8)'!A91</f>
        <v>Subcontractor indirect (First $25k only)</v>
      </c>
      <c r="B131" s="1396"/>
      <c r="C131" s="291" t="e" cm="1">
        <f t="array" ref="C131">INDEX('Operating Detail (2)'!$C91:$AF91,0,MATCH(1,('Operating Detail (2)'!$C$12:$AF$12="New")*('Operating Detail (2)'!$C$121:$AF$121='Budget Narrative (2)'!$I$2),0))</f>
        <v>#N/A</v>
      </c>
      <c r="E131" s="264"/>
    </row>
    <row r="132" spans="1:6">
      <c r="A132" s="1398"/>
      <c r="B132" s="1396"/>
      <c r="C132" s="291"/>
      <c r="E132" s="264"/>
    </row>
    <row r="133" spans="1:6" ht="13.5" thickBot="1">
      <c r="A133" s="1402" t="str">
        <f>'Operating Detail (8)'!A93</f>
        <v>TOTAL OTHER EXPENSES</v>
      </c>
      <c r="B133" s="1403"/>
      <c r="C133" s="269" t="e">
        <f>SUM(C111:C131)</f>
        <v>#N/A</v>
      </c>
      <c r="D133" s="270"/>
      <c r="E133" s="272"/>
      <c r="F133" s="3"/>
    </row>
    <row r="134" spans="1:6">
      <c r="A134" s="1396">
        <f>'Operating Detail (8)'!A94</f>
        <v>0</v>
      </c>
      <c r="B134" s="1396"/>
      <c r="C134" s="291"/>
    </row>
    <row r="135" spans="1:6" ht="13.5" thickBot="1">
      <c r="A135" s="843"/>
      <c r="B135" s="843"/>
      <c r="C135" s="291"/>
    </row>
    <row r="136" spans="1:6" ht="12.75" customHeight="1">
      <c r="A136" s="1408" t="str">
        <f>'Operating Detail (8)'!A95</f>
        <v>CAPITAL EXPENSES</v>
      </c>
      <c r="B136" s="1409"/>
      <c r="C136" s="254" t="s">
        <v>383</v>
      </c>
      <c r="D136" s="253" t="s">
        <v>374</v>
      </c>
      <c r="E136" s="255" t="s">
        <v>375</v>
      </c>
    </row>
    <row r="137" spans="1:6">
      <c r="A137" s="1398">
        <f>'Operating Detail (8)'!A96</f>
        <v>0</v>
      </c>
      <c r="B137" s="1396"/>
      <c r="C137" s="291" t="e" cm="1">
        <f t="array" ref="C137">INDEX('+ Operating Detail (1)'!$C96:$AF96,0,MATCH(1,('+ Operating Detail (1)'!$C$12:$AF$12="New")*('+ Operating Detail (1)'!$C$121:$AF$121='+ Budget Narrative (1)'!$I$2),0))</f>
        <v>#N/A</v>
      </c>
      <c r="E137" s="264"/>
    </row>
    <row r="138" spans="1:6">
      <c r="A138" s="1398">
        <f>'Operating Detail (8)'!A97</f>
        <v>0</v>
      </c>
      <c r="B138" s="1396"/>
      <c r="C138" s="291" t="e">
        <f t="array" ref="C138">INDEX('Operating Detail (8)'!$C97:$AF97,0,MATCH(1,('Operating Detail (8)'!$C$12:$AF$12="New")*('Operating Detail (8)'!$C$121:$AF$121='Budget Narrative (8)'!$I$2),0))</f>
        <v>#N/A</v>
      </c>
      <c r="E138" s="264"/>
    </row>
    <row r="139" spans="1:6">
      <c r="A139" s="1398">
        <f>'Operating Detail (8)'!A98</f>
        <v>0</v>
      </c>
      <c r="B139" s="1396"/>
      <c r="C139" s="291" t="e">
        <f t="array" ref="C139">INDEX('Operating Detail (8)'!$C98:$AF98,0,MATCH(1,('Operating Detail (8)'!$C$12:$AF$12="New")*('Operating Detail (8)'!$C$121:$AF$121='Budget Narrative (8)'!$I$2),0))</f>
        <v>#N/A</v>
      </c>
      <c r="E139" s="264"/>
    </row>
    <row r="140" spans="1:6">
      <c r="A140" s="1398">
        <f>'Operating Detail (8)'!A99</f>
        <v>0</v>
      </c>
      <c r="B140" s="1396"/>
      <c r="C140" s="291" t="e">
        <f t="array" ref="C140">INDEX('Operating Detail (8)'!$C99:$AF99,0,MATCH(1,('Operating Detail (8)'!$C$12:$AF$12="New")*('Operating Detail (8)'!$C$121:$AF$121='Budget Narrative (8)'!$I$2),0))</f>
        <v>#N/A</v>
      </c>
      <c r="E140" s="264"/>
    </row>
    <row r="141" spans="1:6">
      <c r="A141" s="1398">
        <f>'Operating Detail (8)'!A100</f>
        <v>0</v>
      </c>
      <c r="B141" s="1396"/>
      <c r="C141" s="291" t="e">
        <f t="array" ref="C141">INDEX('Operating Detail (8)'!$C100:$AF100,0,MATCH(1,('Operating Detail (8)'!$C$12:$AF$12="New")*('Operating Detail (8)'!$C$121:$AF$121='Budget Narrative (8)'!$I$2),0))</f>
        <v>#N/A</v>
      </c>
      <c r="E141" s="264"/>
    </row>
    <row r="142" spans="1:6">
      <c r="A142" s="1398">
        <f>'Operating Detail (8)'!A101</f>
        <v>0</v>
      </c>
      <c r="B142" s="1396"/>
      <c r="C142" s="291" t="e">
        <f t="array" ref="C142">INDEX('Operating Detail (8)'!$C101:$AF101,0,MATCH(1,('Operating Detail (8)'!$C$12:$AF$12="New")*('Operating Detail (8)'!$C$121:$AF$121='Budget Narrative (8)'!$I$2),0))</f>
        <v>#N/A</v>
      </c>
      <c r="E142" s="264"/>
    </row>
    <row r="143" spans="1:6">
      <c r="A143" s="1398">
        <f>'Operating Detail (8)'!A102</f>
        <v>0</v>
      </c>
      <c r="B143" s="1396"/>
      <c r="C143" s="291" t="e">
        <f t="array" ref="C143">INDEX('Operating Detail (8)'!$C102:$AF102,0,MATCH(1,('Operating Detail (8)'!$C$12:$AF$12="New")*('Operating Detail (8)'!$C$121:$AF$121='Budget Narrative (8)'!$I$2),0))</f>
        <v>#N/A</v>
      </c>
      <c r="E143" s="264"/>
    </row>
    <row r="144" spans="1:6">
      <c r="A144" s="1398">
        <f>'Operating Detail (8)'!A103</f>
        <v>0</v>
      </c>
      <c r="B144" s="1396"/>
      <c r="C144" s="291"/>
      <c r="E144" s="264"/>
    </row>
    <row r="145" spans="1:6" ht="13.5" thickBot="1">
      <c r="A145" s="1402" t="str">
        <f>'Operating Detail (8)'!A104</f>
        <v>TOTAL CAPITAL EXPENSES</v>
      </c>
      <c r="B145" s="1403"/>
      <c r="C145" s="269" t="e">
        <f>SUM(C137:C143)</f>
        <v>#N/A</v>
      </c>
      <c r="D145" s="270"/>
      <c r="E145" s="272"/>
      <c r="F145" s="3"/>
    </row>
    <row r="146" spans="1:6">
      <c r="A146" s="1396"/>
      <c r="B146" s="1396"/>
      <c r="C146" s="291"/>
    </row>
    <row r="147" spans="1:6" ht="13.5" thickBot="1">
      <c r="A147" s="1396"/>
      <c r="B147" s="1396"/>
      <c r="C147" s="291"/>
    </row>
    <row r="148" spans="1:6">
      <c r="A148" s="1408" t="s">
        <v>384</v>
      </c>
      <c r="B148" s="1409"/>
      <c r="C148" s="254" t="s">
        <v>383</v>
      </c>
      <c r="D148" s="253" t="s">
        <v>374</v>
      </c>
      <c r="E148" s="255" t="s">
        <v>375</v>
      </c>
    </row>
    <row r="149" spans="1:6">
      <c r="A149" s="1398"/>
      <c r="B149" s="1396"/>
      <c r="C149" s="291"/>
      <c r="E149" s="264"/>
    </row>
    <row r="150" spans="1:6">
      <c r="A150" s="1398"/>
      <c r="B150" s="1396"/>
      <c r="C150" s="291"/>
      <c r="E150" s="264"/>
    </row>
    <row r="151" spans="1:6">
      <c r="A151" s="1398"/>
      <c r="B151" s="1396"/>
      <c r="C151" s="291"/>
      <c r="E151" s="264"/>
    </row>
    <row r="152" spans="1:6">
      <c r="A152" s="1398"/>
      <c r="B152" s="1396"/>
      <c r="C152" s="291"/>
      <c r="E152" s="264"/>
    </row>
    <row r="153" spans="1:6">
      <c r="A153" s="1398"/>
      <c r="B153" s="1396"/>
      <c r="C153" s="291"/>
      <c r="E153" s="264"/>
    </row>
    <row r="154" spans="1:6">
      <c r="A154" s="1398"/>
      <c r="B154" s="1396"/>
      <c r="C154" s="291"/>
      <c r="E154" s="264"/>
    </row>
    <row r="155" spans="1:6">
      <c r="A155" s="1398"/>
      <c r="B155" s="1396"/>
      <c r="C155" s="291"/>
      <c r="E155" s="264"/>
    </row>
    <row r="156" spans="1:6">
      <c r="A156" s="1398"/>
      <c r="B156" s="1396"/>
      <c r="C156" s="291"/>
      <c r="E156" s="264"/>
    </row>
    <row r="157" spans="1:6">
      <c r="A157" s="1398"/>
      <c r="B157" s="1396"/>
      <c r="C157" s="291"/>
      <c r="E157" s="264"/>
    </row>
    <row r="158" spans="1:6">
      <c r="A158" s="1398"/>
      <c r="B158" s="1396"/>
      <c r="C158" s="291"/>
      <c r="E158" s="264"/>
    </row>
    <row r="159" spans="1:6">
      <c r="A159" s="1398"/>
      <c r="B159" s="1396"/>
      <c r="C159" s="291"/>
      <c r="E159" s="264"/>
    </row>
    <row r="160" spans="1:6">
      <c r="A160" s="1398"/>
      <c r="B160" s="1396"/>
      <c r="C160" s="291"/>
      <c r="E160" s="264"/>
    </row>
    <row r="161" spans="1:5">
      <c r="A161" s="1398"/>
      <c r="B161" s="1396"/>
      <c r="C161" s="291"/>
      <c r="E161" s="264"/>
    </row>
    <row r="162" spans="1:5">
      <c r="A162" s="1398"/>
      <c r="B162" s="1396"/>
      <c r="C162" s="291"/>
      <c r="E162" s="264"/>
    </row>
    <row r="163" spans="1:5">
      <c r="A163" s="1398"/>
      <c r="B163" s="1396"/>
      <c r="C163" s="291"/>
      <c r="E163" s="264"/>
    </row>
    <row r="164" spans="1:5">
      <c r="A164" s="1398"/>
      <c r="B164" s="1396"/>
      <c r="C164" s="291"/>
      <c r="E164" s="264"/>
    </row>
    <row r="165" spans="1:5">
      <c r="A165" s="1398"/>
      <c r="B165" s="1396"/>
      <c r="C165" s="291"/>
      <c r="E165" s="264"/>
    </row>
    <row r="166" spans="1:5">
      <c r="A166" s="1398"/>
      <c r="B166" s="1396"/>
      <c r="C166" s="291"/>
      <c r="E166" s="264"/>
    </row>
    <row r="167" spans="1:5">
      <c r="A167" s="1398"/>
      <c r="B167" s="1396"/>
      <c r="C167" s="291"/>
      <c r="E167" s="264"/>
    </row>
    <row r="168" spans="1:5">
      <c r="A168" s="1398"/>
      <c r="B168" s="1396"/>
      <c r="C168" s="291"/>
      <c r="E168" s="264"/>
    </row>
    <row r="169" spans="1:5">
      <c r="A169" s="1398"/>
      <c r="B169" s="1396"/>
      <c r="C169" s="291"/>
      <c r="E169" s="264"/>
    </row>
    <row r="170" spans="1:5">
      <c r="A170" s="1398"/>
      <c r="B170" s="1396"/>
      <c r="C170" s="291"/>
      <c r="E170" s="264"/>
    </row>
    <row r="171" spans="1:5">
      <c r="A171" s="1398"/>
      <c r="B171" s="1396"/>
      <c r="C171" s="291"/>
      <c r="E171" s="264"/>
    </row>
    <row r="172" spans="1:5">
      <c r="A172" s="1398"/>
      <c r="B172" s="1396"/>
      <c r="C172" s="291"/>
      <c r="E172" s="264"/>
    </row>
    <row r="173" spans="1:5">
      <c r="A173" s="1398"/>
      <c r="B173" s="1396"/>
      <c r="C173" s="291"/>
      <c r="E173" s="264"/>
    </row>
    <row r="174" spans="1:5">
      <c r="A174" s="1398"/>
      <c r="B174" s="1396"/>
      <c r="C174" s="291"/>
      <c r="E174" s="264"/>
    </row>
    <row r="175" spans="1:5">
      <c r="A175" s="1398"/>
      <c r="B175" s="1396"/>
      <c r="C175" s="291"/>
      <c r="E175" s="264"/>
    </row>
    <row r="176" spans="1:5">
      <c r="A176" s="1398"/>
      <c r="B176" s="1396"/>
      <c r="C176" s="291"/>
      <c r="E176" s="264"/>
    </row>
    <row r="177" spans="1:9">
      <c r="A177" s="1398"/>
      <c r="B177" s="1396"/>
      <c r="C177" s="291"/>
      <c r="E177" s="264"/>
    </row>
    <row r="178" spans="1:9">
      <c r="A178" s="1400" t="s">
        <v>385</v>
      </c>
      <c r="B178" s="1401"/>
      <c r="C178" s="442">
        <f>SUM(C149:C177)</f>
        <v>0</v>
      </c>
      <c r="D178" s="292"/>
      <c r="E178" s="293"/>
    </row>
    <row r="179" spans="1:9" ht="13.5" thickBot="1">
      <c r="A179" s="1402" t="s">
        <v>386</v>
      </c>
      <c r="B179" s="1403"/>
      <c r="C179" s="443" t="e">
        <f t="array" ref="C179">INDEX('Summary (8)'!$E30:$AH30,0,MATCH(1,('Summary (8)'!$E21:$AH21="New")*('Summary (8)'!$E88:$AH88='Budget Narrative (8)'!$I$2),0))</f>
        <v>#N/A</v>
      </c>
      <c r="D179" s="270"/>
      <c r="E179" s="272"/>
    </row>
    <row r="180" spans="1:9">
      <c r="A180" s="1396" t="s">
        <v>387</v>
      </c>
      <c r="B180" s="1396"/>
      <c r="C180" s="291" t="e">
        <f>C179-C178</f>
        <v>#N/A</v>
      </c>
    </row>
    <row r="181" spans="1:9" ht="13.5" thickBot="1">
      <c r="A181" s="1396"/>
      <c r="B181" s="1396"/>
      <c r="C181" s="291"/>
    </row>
    <row r="182" spans="1:9" ht="15">
      <c r="A182" s="1410" t="s">
        <v>388</v>
      </c>
      <c r="B182" s="1411"/>
      <c r="C182" s="1411"/>
      <c r="D182" s="1411"/>
      <c r="E182" s="1411"/>
      <c r="F182" s="1411"/>
      <c r="G182" s="1411"/>
      <c r="H182" s="1411"/>
      <c r="I182" s="1412"/>
    </row>
    <row r="183" spans="1:9">
      <c r="A183" s="1399" t="s">
        <v>389</v>
      </c>
      <c r="B183" s="1399"/>
      <c r="C183" s="1399"/>
      <c r="D183" s="438" t="s">
        <v>1</v>
      </c>
      <c r="E183" s="1380" t="s">
        <v>390</v>
      </c>
      <c r="F183" s="1380"/>
      <c r="G183" s="1380" t="s">
        <v>2</v>
      </c>
      <c r="H183" s="1380"/>
      <c r="I183" s="1380"/>
    </row>
    <row r="184" spans="1:9" ht="96.75" customHeight="1">
      <c r="A184" s="1394" t="s">
        <v>391</v>
      </c>
      <c r="B184" s="1394"/>
      <c r="C184" s="1394"/>
      <c r="D184" s="439" t="s">
        <v>392</v>
      </c>
      <c r="E184" s="1381"/>
      <c r="F184" s="1381"/>
      <c r="G184" s="1384" t="s">
        <v>393</v>
      </c>
      <c r="H184" s="1385"/>
      <c r="I184" s="1386"/>
    </row>
    <row r="185" spans="1:9">
      <c r="A185" s="1394"/>
      <c r="B185" s="1394"/>
      <c r="C185" s="1394"/>
      <c r="D185" s="439" t="s">
        <v>394</v>
      </c>
      <c r="E185" s="1382" t="s">
        <v>411</v>
      </c>
      <c r="F185" s="1383"/>
      <c r="G185" s="1387"/>
      <c r="H185" s="1388"/>
      <c r="I185" s="1389"/>
    </row>
    <row r="186" spans="1:9">
      <c r="A186" s="1394"/>
      <c r="B186" s="1394"/>
      <c r="C186" s="1394"/>
      <c r="D186" s="439" t="s">
        <v>395</v>
      </c>
      <c r="E186" s="1382" t="s">
        <v>412</v>
      </c>
      <c r="F186" s="1383"/>
      <c r="G186" s="1387"/>
      <c r="H186" s="1388"/>
      <c r="I186" s="1389"/>
    </row>
    <row r="187" spans="1:9" ht="25.5">
      <c r="A187" s="1394"/>
      <c r="B187" s="1394"/>
      <c r="C187" s="1394"/>
      <c r="D187" s="439" t="s">
        <v>396</v>
      </c>
      <c r="E187" s="1382" t="s">
        <v>413</v>
      </c>
      <c r="F187" s="1383"/>
      <c r="G187" s="1387"/>
      <c r="H187" s="1388"/>
      <c r="I187" s="1389"/>
    </row>
    <row r="188" spans="1:9" ht="25.5">
      <c r="A188" s="1394"/>
      <c r="B188" s="1394"/>
      <c r="C188" s="1394"/>
      <c r="D188" s="439" t="s">
        <v>397</v>
      </c>
      <c r="E188" s="1382" t="s">
        <v>414</v>
      </c>
      <c r="F188" s="1383"/>
      <c r="G188" s="1387"/>
      <c r="H188" s="1388"/>
      <c r="I188" s="1389"/>
    </row>
    <row r="189" spans="1:9" ht="25.5">
      <c r="A189" s="1394"/>
      <c r="B189" s="1394"/>
      <c r="C189" s="1394"/>
      <c r="D189" s="439" t="s">
        <v>398</v>
      </c>
      <c r="E189" s="1382" t="s">
        <v>414</v>
      </c>
      <c r="F189" s="1383"/>
      <c r="G189" s="1387"/>
      <c r="H189" s="1388"/>
      <c r="I189" s="1389"/>
    </row>
    <row r="190" spans="1:9">
      <c r="A190" s="1394"/>
      <c r="B190" s="1394"/>
      <c r="C190" s="1394"/>
      <c r="D190" s="439" t="s">
        <v>399</v>
      </c>
      <c r="E190" s="1382" t="s">
        <v>415</v>
      </c>
      <c r="F190" s="1383"/>
      <c r="G190" s="1387"/>
      <c r="H190" s="1388"/>
      <c r="I190" s="1389"/>
    </row>
    <row r="191" spans="1:9">
      <c r="A191" s="1394"/>
      <c r="B191" s="1394"/>
      <c r="C191" s="1394"/>
      <c r="D191" s="439" t="s">
        <v>400</v>
      </c>
      <c r="E191" s="1382" t="s">
        <v>416</v>
      </c>
      <c r="F191" s="1383"/>
      <c r="G191" s="1387"/>
      <c r="H191" s="1388"/>
      <c r="I191" s="1389"/>
    </row>
    <row r="192" spans="1:9" ht="25.5">
      <c r="A192" s="1394"/>
      <c r="B192" s="1394"/>
      <c r="C192" s="1394"/>
      <c r="D192" s="439" t="s">
        <v>401</v>
      </c>
      <c r="E192" s="1382" t="s">
        <v>417</v>
      </c>
      <c r="F192" s="1383"/>
      <c r="G192" s="1390"/>
      <c r="H192" s="1391"/>
      <c r="I192" s="1392"/>
    </row>
    <row r="193" spans="1:9">
      <c r="A193" s="1394"/>
      <c r="B193" s="1394"/>
      <c r="C193" s="1394"/>
      <c r="D193" s="440"/>
      <c r="E193" s="1406"/>
      <c r="F193" s="1407"/>
      <c r="G193" s="1413"/>
      <c r="H193" s="1414"/>
      <c r="I193" s="1415"/>
    </row>
    <row r="194" spans="1:9" ht="15.75">
      <c r="A194" s="1394"/>
      <c r="B194" s="1394"/>
      <c r="C194" s="1394"/>
      <c r="D194" s="439" t="s">
        <v>402</v>
      </c>
      <c r="E194" s="1382" t="s">
        <v>418</v>
      </c>
      <c r="F194" s="1383"/>
      <c r="G194" s="1393"/>
      <c r="H194" s="1393"/>
      <c r="I194" s="1393"/>
    </row>
    <row r="195" spans="1:9" ht="28.5">
      <c r="A195" s="1394"/>
      <c r="B195" s="1394"/>
      <c r="C195" s="1394"/>
      <c r="D195" s="439" t="s">
        <v>403</v>
      </c>
      <c r="E195" s="1382" t="s">
        <v>419</v>
      </c>
      <c r="F195" s="1383"/>
      <c r="G195" s="1393"/>
      <c r="H195" s="1393"/>
      <c r="I195" s="1393"/>
    </row>
    <row r="196" spans="1:9" ht="28.5">
      <c r="A196" s="1394"/>
      <c r="B196" s="1394"/>
      <c r="C196" s="1394"/>
      <c r="D196" s="439" t="s">
        <v>404</v>
      </c>
      <c r="E196" s="1382" t="s">
        <v>420</v>
      </c>
      <c r="F196" s="1383"/>
      <c r="G196" s="1393"/>
      <c r="H196" s="1393"/>
      <c r="I196" s="1393"/>
    </row>
    <row r="197" spans="1:9" ht="25.5">
      <c r="A197" s="1394" t="s">
        <v>405</v>
      </c>
      <c r="B197" s="1394"/>
      <c r="C197" s="1394"/>
      <c r="D197" s="844" t="s">
        <v>406</v>
      </c>
      <c r="E197" s="1382" t="s">
        <v>421</v>
      </c>
      <c r="F197" s="1383"/>
      <c r="G197" s="1393"/>
      <c r="H197" s="1393"/>
      <c r="I197" s="1393"/>
    </row>
    <row r="198" spans="1:9" ht="15.75">
      <c r="A198" s="1379" t="s">
        <v>407</v>
      </c>
      <c r="B198" s="1379"/>
      <c r="C198" s="1379"/>
      <c r="D198" s="844" t="s">
        <v>408</v>
      </c>
      <c r="E198" s="1383"/>
      <c r="F198" s="1383"/>
      <c r="G198" s="1393"/>
      <c r="H198" s="1393"/>
      <c r="I198" s="1393"/>
    </row>
    <row r="199" spans="1:9">
      <c r="A199" s="1397" t="s">
        <v>409</v>
      </c>
      <c r="B199" s="1397"/>
      <c r="C199" s="1397"/>
      <c r="D199" s="1397"/>
      <c r="E199" s="1397"/>
      <c r="F199" s="1397"/>
      <c r="G199" s="1397"/>
      <c r="H199" s="1397"/>
      <c r="I199" s="1397"/>
    </row>
    <row r="200" spans="1:9">
      <c r="A200" s="1404" t="s">
        <v>410</v>
      </c>
      <c r="B200" s="1405"/>
      <c r="C200" s="1405"/>
      <c r="D200" s="1405"/>
      <c r="E200" s="1405"/>
      <c r="F200" s="1405"/>
      <c r="G200" s="1405"/>
      <c r="H200" s="1405"/>
      <c r="I200" s="1405"/>
    </row>
    <row r="201" spans="1:9">
      <c r="A201" s="843">
        <f>'Operating Detail (8)'!A160</f>
        <v>0</v>
      </c>
      <c r="B201" s="843"/>
      <c r="C201" s="291"/>
    </row>
    <row r="202" spans="1:9">
      <c r="A202" s="843">
        <f>'Operating Detail (8)'!A161</f>
        <v>0</v>
      </c>
      <c r="B202" s="843"/>
      <c r="C202" s="291"/>
    </row>
    <row r="203" spans="1:9">
      <c r="C203" s="291"/>
    </row>
    <row r="204" spans="1:9">
      <c r="C204" s="291"/>
    </row>
    <row r="205" spans="1:9">
      <c r="C205" s="291"/>
    </row>
    <row r="206" spans="1:9">
      <c r="C206" s="291"/>
    </row>
    <row r="207" spans="1:9">
      <c r="C207" s="291"/>
    </row>
    <row r="208" spans="1:9">
      <c r="C208" s="291"/>
    </row>
  </sheetData>
  <mergeCells count="161">
    <mergeCell ref="A69:B69"/>
    <mergeCell ref="A70:B70"/>
    <mergeCell ref="A71:B71"/>
    <mergeCell ref="A102:B102"/>
    <mergeCell ref="A103:B103"/>
    <mergeCell ref="A104:B104"/>
    <mergeCell ref="A105:B105"/>
    <mergeCell ref="A106:B106"/>
    <mergeCell ref="A110:B110"/>
    <mergeCell ref="A96:B96"/>
    <mergeCell ref="A97:B97"/>
    <mergeCell ref="A98:B98"/>
    <mergeCell ref="A99:B99"/>
    <mergeCell ref="A100:B100"/>
    <mergeCell ref="A101:B101"/>
    <mergeCell ref="A78:B78"/>
    <mergeCell ref="A79:B79"/>
    <mergeCell ref="A80:B80"/>
    <mergeCell ref="A81:B81"/>
    <mergeCell ref="A82:B82"/>
    <mergeCell ref="A83:B83"/>
    <mergeCell ref="A72:B72"/>
    <mergeCell ref="A73:B73"/>
    <mergeCell ref="A74:B74"/>
    <mergeCell ref="A75:B75"/>
    <mergeCell ref="A76:B76"/>
    <mergeCell ref="A77:B77"/>
    <mergeCell ref="B1:C1"/>
    <mergeCell ref="B2:C2"/>
    <mergeCell ref="A50:B50"/>
    <mergeCell ref="A51:B51"/>
    <mergeCell ref="A52:B52"/>
    <mergeCell ref="A53:B53"/>
    <mergeCell ref="A66:B66"/>
    <mergeCell ref="A67:B67"/>
    <mergeCell ref="A68:B68"/>
    <mergeCell ref="A60:B60"/>
    <mergeCell ref="A61:B61"/>
    <mergeCell ref="A62:B62"/>
    <mergeCell ref="A63:B63"/>
    <mergeCell ref="A64:B64"/>
    <mergeCell ref="A65:B65"/>
    <mergeCell ref="A54:B54"/>
    <mergeCell ref="A55:B55"/>
    <mergeCell ref="A56:B56"/>
    <mergeCell ref="A57:B57"/>
    <mergeCell ref="A58:B58"/>
    <mergeCell ref="A59:B59"/>
    <mergeCell ref="A90:B90"/>
    <mergeCell ref="A91:B91"/>
    <mergeCell ref="A92:B92"/>
    <mergeCell ref="A93:B93"/>
    <mergeCell ref="A94:B94"/>
    <mergeCell ref="A95:B95"/>
    <mergeCell ref="A84:B84"/>
    <mergeCell ref="A85:B85"/>
    <mergeCell ref="A86:B86"/>
    <mergeCell ref="A87:B87"/>
    <mergeCell ref="A88:B88"/>
    <mergeCell ref="A89:B89"/>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21:B121"/>
    <mergeCell ref="A113:B113"/>
    <mergeCell ref="A114:B114"/>
    <mergeCell ref="A115:B115"/>
    <mergeCell ref="A116:B116"/>
    <mergeCell ref="A117:B117"/>
    <mergeCell ref="A118:B118"/>
    <mergeCell ref="A119:B119"/>
    <mergeCell ref="A120:B12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s>
  <conditionalFormatting sqref="B2">
    <cfRule type="containsBlanks" dxfId="135" priority="1">
      <formula>LEN(TRIM(B2))=0</formula>
    </cfRule>
  </conditionalFormatting>
  <conditionalFormatting sqref="B4:F45 C111:E120 C122:E131 C137:E143">
    <cfRule type="expression" dxfId="134" priority="16">
      <formula>$C4=0</formula>
    </cfRule>
  </conditionalFormatting>
  <conditionalFormatting sqref="C106">
    <cfRule type="expression" dxfId="133" priority="14">
      <formula>$A106=0</formula>
    </cfRule>
  </conditionalFormatting>
  <conditionalFormatting sqref="C133">
    <cfRule type="expression" dxfId="132" priority="13">
      <formula>$A133=0</formula>
    </cfRule>
  </conditionalFormatting>
  <conditionalFormatting sqref="C145">
    <cfRule type="expression" dxfId="131" priority="12">
      <formula>$A145=0</formula>
    </cfRule>
  </conditionalFormatting>
  <conditionalFormatting sqref="C179">
    <cfRule type="expression" dxfId="130" priority="9">
      <formula>$C179=0</formula>
    </cfRule>
  </conditionalFormatting>
  <conditionalFormatting sqref="C180">
    <cfRule type="cellIs" dxfId="129" priority="8" operator="notBetween">
      <formula>-2</formula>
      <formula>2</formula>
    </cfRule>
  </conditionalFormatting>
  <conditionalFormatting sqref="C51:E92">
    <cfRule type="expression" dxfId="128" priority="4">
      <formula>$C51=0</formula>
    </cfRule>
  </conditionalFormatting>
  <conditionalFormatting sqref="C94:E105">
    <cfRule type="expression" dxfId="127" priority="2">
      <formula>$C94=0</formula>
    </cfRule>
  </conditionalFormatting>
  <conditionalFormatting sqref="C149:E177">
    <cfRule type="expression" dxfId="126" priority="10">
      <formula>$C149=0</formula>
    </cfRule>
  </conditionalFormatting>
  <conditionalFormatting sqref="D51:E92">
    <cfRule type="containsBlanks" dxfId="125" priority="5">
      <formula>LEN(TRIM(D51))=0</formula>
    </cfRule>
  </conditionalFormatting>
  <conditionalFormatting sqref="D94:E104">
    <cfRule type="containsBlanks" dxfId="124" priority="3">
      <formula>LEN(TRIM(D94))=0</formula>
    </cfRule>
  </conditionalFormatting>
  <conditionalFormatting sqref="D149:E177">
    <cfRule type="containsBlanks" dxfId="123" priority="11">
      <formula>LEN(TRIM(D149))=0</formula>
    </cfRule>
  </conditionalFormatting>
  <conditionalFormatting sqref="D4:F45 D111:E120 D122:E131 D137:E143">
    <cfRule type="containsBlanks" dxfId="122" priority="17">
      <formula>LEN(TRIM(D4))=0</formula>
    </cfRule>
  </conditionalFormatting>
  <hyperlinks>
    <hyperlink ref="A200" r:id="rId1" xr:uid="{00000000-0004-0000-22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9C2B21FC-9188-4017-9C25-6361510C7F8A}">
          <x14:formula1>
            <xm:f>'Dropdown Lists'!$F$2:$F$30</xm:f>
          </x14:formula1>
          <xm:sqref>B2:C2</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6A074-D933-401E-BB55-5388D3E0C061}">
  <sheetPr>
    <tabColor rgb="FF99CCFF"/>
    <pageSetUpPr fitToPage="1"/>
  </sheetPr>
  <dimension ref="A1:AM93"/>
  <sheetViews>
    <sheetView showGridLines="0" zoomScaleNormal="100" workbookViewId="0">
      <pane xSplit="4" topLeftCell="E1" activePane="topRight" state="frozen"/>
      <selection activeCell="A67" sqref="A67:N67"/>
      <selection pane="topRight" activeCell="A67" sqref="A67:N67"/>
    </sheetView>
  </sheetViews>
  <sheetFormatPr defaultColWidth="11.42578125" defaultRowHeight="15.75" outlineLevelCol="1"/>
  <cols>
    <col min="1" max="1" width="18" style="56" customWidth="1"/>
    <col min="2" max="3" width="15.42578125" style="56" customWidth="1"/>
    <col min="4" max="4" width="13.7109375" style="56" customWidth="1"/>
    <col min="5"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2" width="16.5703125" style="56" customWidth="1"/>
    <col min="23" max="24" width="16.5703125" style="56" customWidth="1" outlineLevel="1"/>
    <col min="25"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257</v>
      </c>
      <c r="B1" s="55"/>
      <c r="C1" s="55"/>
      <c r="D1" s="55"/>
    </row>
    <row r="2" spans="1:29" ht="15" customHeight="1">
      <c r="A2" s="55" t="s">
        <v>258</v>
      </c>
      <c r="B2" s="55"/>
      <c r="C2" s="55"/>
      <c r="D2" s="55"/>
    </row>
    <row r="3" spans="1:29">
      <c r="A3" s="57" t="s">
        <v>259</v>
      </c>
      <c r="B3" s="834">
        <f>'+ Summary (1)'!B3</f>
        <v>0</v>
      </c>
      <c r="E3" s="55"/>
    </row>
    <row r="4" spans="1:29" ht="28.5" customHeight="1">
      <c r="A4" s="229" t="s">
        <v>260</v>
      </c>
      <c r="B4" s="230" t="s">
        <v>261</v>
      </c>
      <c r="C4" s="230" t="s">
        <v>262</v>
      </c>
      <c r="D4" s="230" t="s">
        <v>263</v>
      </c>
      <c r="E4" s="55"/>
    </row>
    <row r="5" spans="1:29">
      <c r="A5" s="58" t="s">
        <v>264</v>
      </c>
      <c r="B5" s="834">
        <f>'+ Summary (1)'!B5</f>
        <v>45323</v>
      </c>
      <c r="C5" s="834">
        <f>'+ Summary (1)'!C5</f>
        <v>45688</v>
      </c>
      <c r="D5" s="829">
        <f>ROUNDUP(YEARFRAC(B5,C5),0)</f>
        <v>1</v>
      </c>
    </row>
    <row r="6" spans="1:29">
      <c r="A6" s="58" t="s">
        <v>265</v>
      </c>
      <c r="B6" s="834">
        <f>B5</f>
        <v>45323</v>
      </c>
      <c r="C6" s="834">
        <f>'+ Summary (1)'!C6</f>
        <v>45688</v>
      </c>
      <c r="D6" s="829">
        <f>ROUNDUP(YEARFRAC(B6,C6),0)</f>
        <v>1</v>
      </c>
      <c r="AB6" s="861"/>
    </row>
    <row r="7" spans="1:29" ht="15.75" customHeight="1">
      <c r="A7" s="60" t="s">
        <v>292</v>
      </c>
      <c r="B7" s="1122">
        <f>'+ Summary (1)'!B7</f>
        <v>0</v>
      </c>
      <c r="C7" s="1084">
        <f>'+ Summary (1)'!C7</f>
        <v>0</v>
      </c>
      <c r="D7" s="1123">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285</v>
      </c>
      <c r="B8" s="1067" t="str">
        <f>'+ Summary (1)'!B8</f>
        <v>Hot Meals for Alternative Shelter Sites</v>
      </c>
      <c r="C8" s="1068">
        <f>'+ Summary (1)'!C8</f>
        <v>0</v>
      </c>
      <c r="D8" s="1433">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293</v>
      </c>
      <c r="B9" s="987">
        <f>'+ Summary (1)'!B9</f>
        <v>0</v>
      </c>
      <c r="C9" s="987">
        <f>'+ Summary (1)'!C9</f>
        <v>0</v>
      </c>
      <c r="D9" s="987">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987" t="str">
        <f>'+ Summary (1)'!B10</f>
        <v>New Agreement</v>
      </c>
      <c r="C10" s="987">
        <f>'+ Summary (1)'!C10</f>
        <v>0</v>
      </c>
      <c r="D10" s="987">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294</v>
      </c>
      <c r="B11" s="1124">
        <f>'+ Summary (1)'!B11</f>
        <v>45323</v>
      </c>
      <c r="C11" s="1124">
        <f>'+ Summary (1)'!C11</f>
        <v>0</v>
      </c>
      <c r="D11" s="1124">
        <f>'+ Summary (1)'!D11</f>
        <v>0</v>
      </c>
    </row>
    <row r="12" spans="1:29">
      <c r="A12" s="57" t="s">
        <v>325</v>
      </c>
      <c r="B12" s="1469"/>
      <c r="C12" s="1470"/>
      <c r="D12" s="1471"/>
    </row>
    <row r="13" spans="1:29">
      <c r="A13" s="55" t="s">
        <v>296</v>
      </c>
      <c r="B13" s="233" t="s">
        <v>297</v>
      </c>
      <c r="C13" s="473" t="s">
        <v>298</v>
      </c>
      <c r="D13" s="1457">
        <f>'+ Summary (1)'!D13:D16</f>
        <v>0</v>
      </c>
    </row>
    <row r="14" spans="1:29">
      <c r="A14" s="57" t="s">
        <v>299</v>
      </c>
      <c r="B14" s="319">
        <f>AI53</f>
        <v>0</v>
      </c>
      <c r="C14" s="319">
        <f>AK53</f>
        <v>0</v>
      </c>
      <c r="D14" s="1458"/>
    </row>
    <row r="15" spans="1:29" ht="18.75" customHeight="1">
      <c r="A15" s="57" t="s">
        <v>300</v>
      </c>
      <c r="B15" s="320">
        <f>'Summary (ALL Budgets)'!B15</f>
        <v>0</v>
      </c>
      <c r="C15" s="320">
        <f>'Summary (ALL Budgets)'!C15</f>
        <v>0</v>
      </c>
      <c r="D15" s="1458"/>
    </row>
    <row r="16" spans="1:29" s="55" customFormat="1" ht="18.75" customHeight="1">
      <c r="A16" s="231" t="s">
        <v>301</v>
      </c>
      <c r="B16" s="320">
        <f>'+ Summary (1)'!B16</f>
        <v>0</v>
      </c>
      <c r="C16" s="320">
        <f>'Summary (ALL Budgets)'!C16</f>
        <v>0</v>
      </c>
      <c r="D16" s="1459"/>
    </row>
    <row r="17" spans="1:38" s="854" customFormat="1" ht="18.75" customHeight="1" thickBot="1">
      <c r="A17" s="850"/>
      <c r="B17" s="850"/>
      <c r="C17" s="850"/>
      <c r="D17" s="850"/>
      <c r="E17" s="1166" t="str">
        <f>IF((AND(F87&gt;$D$5,F87&lt;=$D$6)),"EXTENSION YEAR"," ")</f>
        <v xml:space="preserve"> </v>
      </c>
      <c r="F17" s="1166"/>
      <c r="G17" s="1166"/>
      <c r="H17" s="1166" t="str">
        <f>IF((AND(I87&gt;$D$5,I87&lt;=$D$6)),"EXTENSION YEAR"," ")</f>
        <v xml:space="preserve"> </v>
      </c>
      <c r="I17" s="1166"/>
      <c r="J17" s="1166"/>
      <c r="K17" s="1166" t="str">
        <f>IF((AND(L87&gt;$D$5,L87&lt;=$D$6)),"EXTENSION YEAR"," ")</f>
        <v xml:space="preserve"> </v>
      </c>
      <c r="L17" s="1166"/>
      <c r="M17" s="1166"/>
      <c r="N17" s="1166" t="str">
        <f>IF((AND(O87&gt;$D$5,O87&lt;=$D$6)),"EXTENSION YEAR"," ")</f>
        <v xml:space="preserve"> </v>
      </c>
      <c r="O17" s="1166"/>
      <c r="P17" s="1166"/>
      <c r="Q17" s="1166" t="str">
        <f>IF((AND(R87&gt;$D$5,R87&lt;=$D$6)),"EXTENSION YEAR"," ")</f>
        <v xml:space="preserve"> </v>
      </c>
      <c r="R17" s="1166"/>
      <c r="S17" s="1166"/>
      <c r="T17" s="1166" t="str">
        <f>IF((AND(U87&gt;$D$5,U87&lt;=$D$6)),"EXTENSION YEAR"," ")</f>
        <v xml:space="preserve"> </v>
      </c>
      <c r="U17" s="1166"/>
      <c r="V17" s="1166"/>
      <c r="W17" s="1166" t="str">
        <f>IF((AND(X87&gt;$D$5,X87&lt;=$D$6)),"EXTENSION YEAR"," ")</f>
        <v xml:space="preserve"> </v>
      </c>
      <c r="X17" s="1166"/>
      <c r="Y17" s="1166"/>
      <c r="Z17" s="1166" t="str">
        <f>IF((AND(AA87&gt;$D$5,AA87&lt;=$D$6)),"EXTENSION YEAR"," ")</f>
        <v xml:space="preserve"> </v>
      </c>
      <c r="AA17" s="1166"/>
      <c r="AB17" s="1166"/>
      <c r="AC17" s="1166" t="str">
        <f>IF((AND(AD87&gt;$D$5,AD87&lt;=$D$6)),"EXTENSION YEAR"," ")</f>
        <v xml:space="preserve"> </v>
      </c>
      <c r="AD17" s="1166"/>
      <c r="AE17" s="1166"/>
      <c r="AF17" s="1166" t="str">
        <f>IF((AND(AG87&gt;$D$5,AG87&lt;=$D$6)),"EXTENSION YEAR"," ")</f>
        <v xml:space="preserve"> </v>
      </c>
      <c r="AG17" s="1166"/>
      <c r="AH17" s="1166"/>
      <c r="AI17" s="853"/>
      <c r="AJ17" s="853"/>
      <c r="AK17" s="853"/>
    </row>
    <row r="18" spans="1:38" s="100" customFormat="1" ht="18.75" customHeight="1">
      <c r="E18" s="1029" t="s">
        <v>275</v>
      </c>
      <c r="F18" s="1030"/>
      <c r="G18" s="1031"/>
      <c r="H18" s="1033" t="s">
        <v>276</v>
      </c>
      <c r="I18" s="1033"/>
      <c r="J18" s="1034"/>
      <c r="K18" s="1036" t="s">
        <v>277</v>
      </c>
      <c r="L18" s="1036"/>
      <c r="M18" s="1036"/>
      <c r="N18" s="1038" t="s">
        <v>278</v>
      </c>
      <c r="O18" s="1039"/>
      <c r="P18" s="1040"/>
      <c r="Q18" s="1041" t="s">
        <v>279</v>
      </c>
      <c r="R18" s="1042"/>
      <c r="S18" s="1043"/>
      <c r="T18" s="1044" t="s">
        <v>280</v>
      </c>
      <c r="U18" s="1044"/>
      <c r="V18" s="1044"/>
      <c r="W18" s="1002" t="s">
        <v>281</v>
      </c>
      <c r="X18" s="1003"/>
      <c r="Y18" s="1004"/>
      <c r="Z18" s="1005" t="s">
        <v>282</v>
      </c>
      <c r="AA18" s="1006"/>
      <c r="AB18" s="1007"/>
      <c r="AC18" s="1008" t="s">
        <v>283</v>
      </c>
      <c r="AD18" s="1009"/>
      <c r="AE18" s="1010"/>
      <c r="AF18" s="1011" t="s">
        <v>284</v>
      </c>
      <c r="AG18" s="1012"/>
      <c r="AH18" s="1012"/>
      <c r="AI18" s="1173" t="s">
        <v>302</v>
      </c>
      <c r="AJ18" s="1174"/>
      <c r="AK18" s="1175"/>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80" t="str">
        <f>CONCATENATE(AI92," - ",AI93)</f>
        <v>2/1/2024 - 1/31/2025</v>
      </c>
      <c r="AJ19" s="878" t="str">
        <f>CONCATENATE(AJ92," - ",AJ93)</f>
        <v>2/1/2024 - 1/31/2025</v>
      </c>
      <c r="AK19" s="879" t="str">
        <f>CONCATENATE(AK92," - ",AK93)</f>
        <v>2/1/2024 - 1/31/2025</v>
      </c>
    </row>
    <row r="20" spans="1:38">
      <c r="A20" s="121"/>
      <c r="B20" s="121"/>
      <c r="C20" s="121"/>
      <c r="D20" s="121"/>
      <c r="E20" s="550" t="str">
        <f>_xlfn.CONCAT(ROUND(YEARFRAC(E88,E89),0)*12," Months")</f>
        <v>12 Months</v>
      </c>
      <c r="F20" s="101" t="str">
        <f t="shared" ref="F20:AH20" si="1">_xlfn.CONCAT(ROUND(YEARFRAC(F88,F89),0)*12,"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167" t="str">
        <f>IF($B$10="New Agreement","","Current")</f>
        <v/>
      </c>
      <c r="AJ20" s="1171" t="str">
        <f>'+ Summary (1)'!AJ20</f>
        <v xml:space="preserve"> </v>
      </c>
      <c r="AK20" s="1169" t="str">
        <f>'+ Summary (1)'!AK20</f>
        <v>New</v>
      </c>
    </row>
    <row r="21" spans="1:38">
      <c r="A21" s="121"/>
      <c r="B21" s="121"/>
      <c r="C21" s="121"/>
      <c r="D21" s="121"/>
      <c r="E21" s="518" t="str">
        <f>IF($B$10="New Agreement","","Current")</f>
        <v/>
      </c>
      <c r="F21" s="101" t="str">
        <f>'+ Summary (1)'!F21</f>
        <v xml:space="preserve"> </v>
      </c>
      <c r="G21" s="463" t="s">
        <v>298</v>
      </c>
      <c r="H21" s="533" t="str">
        <f>'+ Summary (1)'!H21</f>
        <v/>
      </c>
      <c r="I21" s="102" t="str">
        <f>'+ Summary (1)'!I21</f>
        <v xml:space="preserve"> </v>
      </c>
      <c r="J21" s="495" t="s">
        <v>298</v>
      </c>
      <c r="K21" s="496" t="str">
        <f>'+ Summary (1)'!K21</f>
        <v/>
      </c>
      <c r="L21" s="104" t="str">
        <f>'+ Summary (1)'!L21</f>
        <v xml:space="preserve"> </v>
      </c>
      <c r="M21" s="498" t="s">
        <v>298</v>
      </c>
      <c r="N21" s="499" t="str">
        <f>'+ Summary (1)'!N21</f>
        <v/>
      </c>
      <c r="O21" s="107" t="str">
        <f>'+ Summary (1)'!O21</f>
        <v xml:space="preserve"> </v>
      </c>
      <c r="P21" s="501" t="s">
        <v>298</v>
      </c>
      <c r="Q21" s="502" t="str">
        <f>'+ Summary (1)'!Q21</f>
        <v/>
      </c>
      <c r="R21" s="109" t="str">
        <f>'+ Summary (1)'!R21</f>
        <v xml:space="preserve"> </v>
      </c>
      <c r="S21" s="504" t="s">
        <v>298</v>
      </c>
      <c r="T21" s="505" t="str">
        <f>'+ Summary (1)'!T21</f>
        <v/>
      </c>
      <c r="U21" s="110" t="str">
        <f>'+ Summary (1)'!U21</f>
        <v xml:space="preserve"> </v>
      </c>
      <c r="V21" s="507" t="s">
        <v>298</v>
      </c>
      <c r="W21" s="508" t="str">
        <f>'+ Summary (1)'!W21</f>
        <v/>
      </c>
      <c r="X21" s="113" t="str">
        <f>'+ Summary (1)'!X21</f>
        <v xml:space="preserve"> </v>
      </c>
      <c r="Y21" s="510" t="s">
        <v>298</v>
      </c>
      <c r="Z21" s="511" t="str">
        <f>'+ Summary (1)'!Z21</f>
        <v/>
      </c>
      <c r="AA21" s="115" t="str">
        <f>'+ Summary (1)'!AA21</f>
        <v xml:space="preserve"> </v>
      </c>
      <c r="AB21" s="513" t="s">
        <v>298</v>
      </c>
      <c r="AC21" s="514" t="str">
        <f>'+ Summary (1)'!AC21</f>
        <v/>
      </c>
      <c r="AD21" s="117" t="str">
        <f>'+ Summary (1)'!AD21</f>
        <v xml:space="preserve"> </v>
      </c>
      <c r="AE21" s="516" t="s">
        <v>298</v>
      </c>
      <c r="AF21" s="517" t="str">
        <f>IF($B$10="New Agreement","","Current")</f>
        <v/>
      </c>
      <c r="AG21" s="119" t="str">
        <f>'+ Summary (1)'!AG21</f>
        <v xml:space="preserve"> </v>
      </c>
      <c r="AH21" s="877" t="s">
        <v>298</v>
      </c>
      <c r="AI21" s="1168"/>
      <c r="AJ21" s="1172"/>
      <c r="AK21" s="1170"/>
    </row>
    <row r="22" spans="1:38">
      <c r="A22" s="1129" t="s">
        <v>303</v>
      </c>
      <c r="B22" s="1113"/>
      <c r="C22" s="1113"/>
      <c r="D22" s="1113"/>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995" t="s">
        <v>304</v>
      </c>
      <c r="B23" s="993"/>
      <c r="C23" s="993"/>
      <c r="D23" s="993"/>
      <c r="E23" s="81">
        <f>'Salary Detail (9)'!G61</f>
        <v>0</v>
      </c>
      <c r="F23" s="80">
        <f>'Salary Detail (9)'!H61</f>
        <v>0</v>
      </c>
      <c r="G23" s="333">
        <f>'Salary Detail (9)'!I61</f>
        <v>0</v>
      </c>
      <c r="H23" s="155">
        <f>'Salary Detail (9)'!N61</f>
        <v>0</v>
      </c>
      <c r="I23" s="80">
        <f>'Salary Detail (9)'!O61</f>
        <v>0</v>
      </c>
      <c r="J23" s="333">
        <f>'Salary Detail (9)'!P61</f>
        <v>0</v>
      </c>
      <c r="K23" s="155">
        <f>'Salary Detail (9)'!U61</f>
        <v>0</v>
      </c>
      <c r="L23" s="80">
        <f>'Salary Detail (9)'!V61</f>
        <v>0</v>
      </c>
      <c r="M23" s="332">
        <f>'Salary Detail (9)'!W61</f>
        <v>0</v>
      </c>
      <c r="N23" s="81">
        <f>'Salary Detail (9)'!AB61</f>
        <v>0</v>
      </c>
      <c r="O23" s="80">
        <f>'Salary Detail (9)'!AC61</f>
        <v>0</v>
      </c>
      <c r="P23" s="333">
        <f>'Salary Detail (9)'!AD61</f>
        <v>0</v>
      </c>
      <c r="Q23" s="81">
        <f>'Salary Detail (9)'!AI61</f>
        <v>0</v>
      </c>
      <c r="R23" s="80">
        <f>'Salary Detail (9)'!AJ61</f>
        <v>0</v>
      </c>
      <c r="S23" s="333">
        <f>'Salary Detail (9)'!AK61</f>
        <v>0</v>
      </c>
      <c r="T23" s="155">
        <f>'Salary Detail (9)'!AP61</f>
        <v>0</v>
      </c>
      <c r="U23" s="80">
        <f>'Salary Detail (9)'!AQ61</f>
        <v>0</v>
      </c>
      <c r="V23" s="332">
        <f>'Salary Detail (9)'!AR61</f>
        <v>0</v>
      </c>
      <c r="W23" s="81">
        <f>'Salary Detail (9)'!AW61</f>
        <v>0</v>
      </c>
      <c r="X23" s="80">
        <f>'Salary Detail (9)'!AX61</f>
        <v>0</v>
      </c>
      <c r="Y23" s="333">
        <f>'Salary Detail (9)'!AY61</f>
        <v>0</v>
      </c>
      <c r="Z23" s="81">
        <f>'Salary Detail (9)'!BD61</f>
        <v>0</v>
      </c>
      <c r="AA23" s="80">
        <f>'Salary Detail (9)'!BE61</f>
        <v>0</v>
      </c>
      <c r="AB23" s="333">
        <f>'Salary Detail (9)'!BF61</f>
        <v>0</v>
      </c>
      <c r="AC23" s="81">
        <f>'Salary Detail (9)'!BK61</f>
        <v>0</v>
      </c>
      <c r="AD23" s="80">
        <f>'Salary Detail (9)'!BL61</f>
        <v>0</v>
      </c>
      <c r="AE23" s="333">
        <f>'Salary Detail (9)'!BM61</f>
        <v>0</v>
      </c>
      <c r="AF23" s="81">
        <f>'Salary Detail (9)'!BR61</f>
        <v>0</v>
      </c>
      <c r="AG23" s="80">
        <f>'Salary Detail (9)'!BS61</f>
        <v>0</v>
      </c>
      <c r="AH23" s="333">
        <f>'Salary Detail (9)'!BT61</f>
        <v>0</v>
      </c>
      <c r="AI23" s="321">
        <f t="shared" ref="AI23:AK25" si="2">SUM(E23,H23,K23,N23,Q23,T23,W23,Z23,AC23,AF23)</f>
        <v>0</v>
      </c>
      <c r="AJ23" s="322">
        <f t="shared" si="2"/>
        <v>0</v>
      </c>
      <c r="AK23" s="71">
        <f t="shared" si="2"/>
        <v>0</v>
      </c>
    </row>
    <row r="24" spans="1:38">
      <c r="A24" s="993" t="s">
        <v>326</v>
      </c>
      <c r="B24" s="993"/>
      <c r="C24" s="993"/>
      <c r="D24" s="993"/>
      <c r="E24" s="61">
        <f>'Operating Detail (9)'!C68</f>
        <v>0</v>
      </c>
      <c r="F24" s="62">
        <f>'Operating Detail (9)'!D68</f>
        <v>0</v>
      </c>
      <c r="G24" s="334">
        <f>'Operating Detail (9)'!E68</f>
        <v>0</v>
      </c>
      <c r="H24" s="156">
        <f>'Operating Detail (9)'!F68</f>
        <v>0</v>
      </c>
      <c r="I24" s="62">
        <f>'Operating Detail (9)'!G68</f>
        <v>0</v>
      </c>
      <c r="J24" s="334">
        <f>'Operating Detail (9)'!H68</f>
        <v>0</v>
      </c>
      <c r="K24" s="156">
        <f>'Operating Detail (9)'!I68</f>
        <v>0</v>
      </c>
      <c r="L24" s="62">
        <f>'Operating Detail (9)'!J68</f>
        <v>0</v>
      </c>
      <c r="M24" s="323">
        <f>'Operating Detail (9)'!K68</f>
        <v>0</v>
      </c>
      <c r="N24" s="61">
        <f>'Operating Detail (9)'!L68</f>
        <v>0</v>
      </c>
      <c r="O24" s="62">
        <f>'Operating Detail (9)'!M68</f>
        <v>0</v>
      </c>
      <c r="P24" s="334">
        <f>'Operating Detail (9)'!N68</f>
        <v>0</v>
      </c>
      <c r="Q24" s="61">
        <f>'Operating Detail (9)'!O68</f>
        <v>0</v>
      </c>
      <c r="R24" s="62">
        <f>'Operating Detail (9)'!P68</f>
        <v>0</v>
      </c>
      <c r="S24" s="334">
        <f>'Operating Detail (9)'!Q68</f>
        <v>0</v>
      </c>
      <c r="T24" s="156">
        <f>'Operating Detail (9)'!R68</f>
        <v>0</v>
      </c>
      <c r="U24" s="62">
        <f>'Operating Detail (9)'!S68</f>
        <v>0</v>
      </c>
      <c r="V24" s="323">
        <f>'Operating Detail (9)'!T68</f>
        <v>0</v>
      </c>
      <c r="W24" s="61">
        <f>'Operating Detail (9)'!U68</f>
        <v>0</v>
      </c>
      <c r="X24" s="62">
        <f>'Operating Detail (9)'!V68</f>
        <v>0</v>
      </c>
      <c r="Y24" s="334">
        <f>'Operating Detail (9)'!W68</f>
        <v>0</v>
      </c>
      <c r="Z24" s="61">
        <f>'Operating Detail (9)'!X68</f>
        <v>0</v>
      </c>
      <c r="AA24" s="62">
        <f>'Operating Detail (9)'!Y68</f>
        <v>0</v>
      </c>
      <c r="AB24" s="334">
        <f>'Operating Detail (9)'!Z68</f>
        <v>0</v>
      </c>
      <c r="AC24" s="61">
        <f>'Operating Detail (9)'!AA68</f>
        <v>0</v>
      </c>
      <c r="AD24" s="62">
        <f>'Operating Detail (9)'!AB68</f>
        <v>0</v>
      </c>
      <c r="AE24" s="334">
        <f>'Operating Detail (9)'!AC68</f>
        <v>0</v>
      </c>
      <c r="AF24" s="61">
        <f>'Operating Detail (9)'!AD68</f>
        <v>0</v>
      </c>
      <c r="AG24" s="62">
        <f>'Operating Detail (9)'!AE68</f>
        <v>0</v>
      </c>
      <c r="AH24" s="334">
        <f>'Operating Detail (9)'!AF68</f>
        <v>0</v>
      </c>
      <c r="AI24" s="323">
        <f t="shared" si="2"/>
        <v>0</v>
      </c>
      <c r="AJ24" s="324">
        <f t="shared" si="2"/>
        <v>0</v>
      </c>
      <c r="AK24" s="63">
        <f t="shared" si="2"/>
        <v>0</v>
      </c>
      <c r="AL24" s="64"/>
    </row>
    <row r="25" spans="1:38" s="65" customFormat="1">
      <c r="A25" s="993" t="s">
        <v>306</v>
      </c>
      <c r="B25" s="993"/>
      <c r="C25" s="993"/>
      <c r="D25" s="993"/>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32" t="s">
        <v>307</v>
      </c>
      <c r="B26" s="1132"/>
      <c r="C26" s="1132"/>
      <c r="D26" s="1132"/>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166"/>
      <c r="AJ26" s="127"/>
      <c r="AK26" s="128"/>
    </row>
    <row r="27" spans="1:38">
      <c r="A27" s="993" t="s">
        <v>327</v>
      </c>
      <c r="B27" s="993"/>
      <c r="C27" s="993"/>
      <c r="D27" s="993"/>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30" si="4">SUM(E27,H27,K27,N27,Q27,T27,W27,Z27,AC27,AF27)</f>
        <v>0</v>
      </c>
      <c r="AJ27" s="324">
        <f t="shared" si="4"/>
        <v>0</v>
      </c>
      <c r="AK27" s="63">
        <f t="shared" si="4"/>
        <v>0</v>
      </c>
    </row>
    <row r="28" spans="1:38">
      <c r="A28" s="993" t="s">
        <v>309</v>
      </c>
      <c r="B28" s="993"/>
      <c r="C28" s="993"/>
      <c r="D28" s="993"/>
      <c r="E28" s="335">
        <f>'Operating Detail (9)'!C93</f>
        <v>0</v>
      </c>
      <c r="F28" s="336">
        <f>'Operating Detail (9)'!D93</f>
        <v>0</v>
      </c>
      <c r="G28" s="338">
        <f>'Operating Detail (9)'!E93</f>
        <v>0</v>
      </c>
      <c r="H28" s="339">
        <f>'Operating Detail (9)'!F93</f>
        <v>0</v>
      </c>
      <c r="I28" s="336">
        <f>'Operating Detail (9)'!G93</f>
        <v>0</v>
      </c>
      <c r="J28" s="338">
        <f>'Operating Detail (9)'!H93</f>
        <v>0</v>
      </c>
      <c r="K28" s="339">
        <f>'Operating Detail (9)'!I93</f>
        <v>0</v>
      </c>
      <c r="L28" s="336">
        <f>'Operating Detail (9)'!J93</f>
        <v>0</v>
      </c>
      <c r="M28" s="337">
        <f>'Operating Detail (9)'!K93</f>
        <v>0</v>
      </c>
      <c r="N28" s="335">
        <f>'Operating Detail (9)'!L93</f>
        <v>0</v>
      </c>
      <c r="O28" s="336">
        <f>'Operating Detail (9)'!M93</f>
        <v>0</v>
      </c>
      <c r="P28" s="338">
        <f>'Operating Detail (9)'!N93</f>
        <v>0</v>
      </c>
      <c r="Q28" s="335">
        <f>'Operating Detail (9)'!O93</f>
        <v>0</v>
      </c>
      <c r="R28" s="336">
        <f>'Operating Detail (9)'!P93</f>
        <v>0</v>
      </c>
      <c r="S28" s="338">
        <f>'Operating Detail (9)'!Q93</f>
        <v>0</v>
      </c>
      <c r="T28" s="339">
        <f>'Operating Detail (9)'!R93</f>
        <v>0</v>
      </c>
      <c r="U28" s="336">
        <f>'Operating Detail (9)'!S93</f>
        <v>0</v>
      </c>
      <c r="V28" s="337">
        <f>'Operating Detail (9)'!T93</f>
        <v>0</v>
      </c>
      <c r="W28" s="335">
        <f>'Operating Detail (9)'!U93</f>
        <v>0</v>
      </c>
      <c r="X28" s="336">
        <f>'Operating Detail (9)'!V93</f>
        <v>0</v>
      </c>
      <c r="Y28" s="338">
        <f>'Operating Detail (9)'!W93</f>
        <v>0</v>
      </c>
      <c r="Z28" s="335">
        <f>'Operating Detail (9)'!X93</f>
        <v>0</v>
      </c>
      <c r="AA28" s="336">
        <f>'Operating Detail (9)'!Y93</f>
        <v>0</v>
      </c>
      <c r="AB28" s="338">
        <f>'Operating Detail (9)'!Z93</f>
        <v>0</v>
      </c>
      <c r="AC28" s="335">
        <f>'Operating Detail (9)'!AA93</f>
        <v>0</v>
      </c>
      <c r="AD28" s="336">
        <f>'Operating Detail (9)'!AB93</f>
        <v>0</v>
      </c>
      <c r="AE28" s="338">
        <f>'Operating Detail (9)'!AC93</f>
        <v>0</v>
      </c>
      <c r="AF28" s="335">
        <f>'Operating Detail (9)'!AD93</f>
        <v>0</v>
      </c>
      <c r="AG28" s="336">
        <f>'Operating Detail (9)'!AE93</f>
        <v>0</v>
      </c>
      <c r="AH28" s="338">
        <f>'Operating Detail (9)'!AF93</f>
        <v>0</v>
      </c>
      <c r="AI28" s="323">
        <f t="shared" si="4"/>
        <v>0</v>
      </c>
      <c r="AJ28" s="324">
        <f t="shared" si="4"/>
        <v>0</v>
      </c>
      <c r="AK28" s="63">
        <f t="shared" si="4"/>
        <v>0</v>
      </c>
    </row>
    <row r="29" spans="1:38">
      <c r="A29" s="993" t="s">
        <v>328</v>
      </c>
      <c r="B29" s="993"/>
      <c r="C29" s="993"/>
      <c r="D29" s="993"/>
      <c r="E29" s="340">
        <f>'Operating Detail (9)'!C104</f>
        <v>0</v>
      </c>
      <c r="F29" s="336">
        <f>'Operating Detail (9)'!D104</f>
        <v>0</v>
      </c>
      <c r="G29" s="338">
        <f>'Operating Detail (9)'!E104</f>
        <v>0</v>
      </c>
      <c r="H29" s="341">
        <f>'Operating Detail (9)'!F104</f>
        <v>0</v>
      </c>
      <c r="I29" s="336">
        <f>'Operating Detail (9)'!G104</f>
        <v>0</v>
      </c>
      <c r="J29" s="338">
        <f>'Operating Detail (9)'!H104</f>
        <v>0</v>
      </c>
      <c r="K29" s="341">
        <f>'Operating Detail (9)'!I104</f>
        <v>0</v>
      </c>
      <c r="L29" s="336">
        <f>'Operating Detail (9)'!J104</f>
        <v>0</v>
      </c>
      <c r="M29" s="337">
        <f>'Operating Detail (9)'!K104</f>
        <v>0</v>
      </c>
      <c r="N29" s="340">
        <f>'Operating Detail (9)'!L104</f>
        <v>0</v>
      </c>
      <c r="O29" s="336">
        <f>'Operating Detail (9)'!M104</f>
        <v>0</v>
      </c>
      <c r="P29" s="338">
        <f>'Operating Detail (9)'!N104</f>
        <v>0</v>
      </c>
      <c r="Q29" s="340">
        <f>'Operating Detail (9)'!O104</f>
        <v>0</v>
      </c>
      <c r="R29" s="336">
        <f>'Operating Detail (9)'!P104</f>
        <v>0</v>
      </c>
      <c r="S29" s="338">
        <f>'Operating Detail (9)'!Q104</f>
        <v>0</v>
      </c>
      <c r="T29" s="341">
        <f>'Operating Detail (9)'!R104</f>
        <v>0</v>
      </c>
      <c r="U29" s="336">
        <f>'Operating Detail (9)'!S104</f>
        <v>0</v>
      </c>
      <c r="V29" s="337">
        <f>'Operating Detail (9)'!T104</f>
        <v>0</v>
      </c>
      <c r="W29" s="340">
        <f>'Operating Detail (9)'!U104</f>
        <v>0</v>
      </c>
      <c r="X29" s="336">
        <f>'Operating Detail (9)'!V104</f>
        <v>0</v>
      </c>
      <c r="Y29" s="338">
        <f>'Operating Detail (9)'!W104</f>
        <v>0</v>
      </c>
      <c r="Z29" s="340">
        <f>'Operating Detail (9)'!X104</f>
        <v>0</v>
      </c>
      <c r="AA29" s="336">
        <f>'Operating Detail (9)'!Y104</f>
        <v>0</v>
      </c>
      <c r="AB29" s="338">
        <f>'Operating Detail (9)'!Z104</f>
        <v>0</v>
      </c>
      <c r="AC29" s="340">
        <f>'Operating Detail (9)'!AA104</f>
        <v>0</v>
      </c>
      <c r="AD29" s="336">
        <f>'Operating Detail (9)'!AB104</f>
        <v>0</v>
      </c>
      <c r="AE29" s="338">
        <f>'Operating Detail (9)'!AC104</f>
        <v>0</v>
      </c>
      <c r="AF29" s="340">
        <f>'Operating Detail (9)'!AD104</f>
        <v>0</v>
      </c>
      <c r="AG29" s="336">
        <f>'Operating Detail (9)'!AE104</f>
        <v>0</v>
      </c>
      <c r="AH29" s="338">
        <f>'Operating Detail (9)'!AF104</f>
        <v>0</v>
      </c>
      <c r="AI29" s="323">
        <f t="shared" si="4"/>
        <v>0</v>
      </c>
      <c r="AJ29" s="324">
        <f t="shared" si="4"/>
        <v>0</v>
      </c>
      <c r="AK29" s="63">
        <f t="shared" si="4"/>
        <v>0</v>
      </c>
    </row>
    <row r="30" spans="1:38" s="55" customFormat="1">
      <c r="A30" s="993" t="s">
        <v>329</v>
      </c>
      <c r="B30" s="993"/>
      <c r="C30" s="993"/>
      <c r="D30" s="993"/>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4"/>
        <v>0</v>
      </c>
      <c r="AJ30" s="324">
        <f t="shared" si="4"/>
        <v>0</v>
      </c>
      <c r="AK30" s="63">
        <f t="shared" si="4"/>
        <v>0</v>
      </c>
      <c r="AL30" s="217"/>
    </row>
    <row r="31" spans="1:38" s="55" customFormat="1">
      <c r="A31" s="1114" t="s">
        <v>330</v>
      </c>
      <c r="B31" s="1114"/>
      <c r="C31" s="1114"/>
      <c r="D31" s="1114"/>
      <c r="E31" s="342">
        <f t="shared" ref="E31:AH31" si="5">SUM(E25+E27+E28+E29+E30)</f>
        <v>0</v>
      </c>
      <c r="F31" s="343">
        <f t="shared" si="5"/>
        <v>0</v>
      </c>
      <c r="G31" s="345">
        <f t="shared" si="5"/>
        <v>0</v>
      </c>
      <c r="H31" s="346">
        <f t="shared" si="5"/>
        <v>0</v>
      </c>
      <c r="I31" s="343">
        <f t="shared" si="5"/>
        <v>0</v>
      </c>
      <c r="J31" s="345">
        <f t="shared" si="5"/>
        <v>0</v>
      </c>
      <c r="K31" s="346">
        <f t="shared" si="5"/>
        <v>0</v>
      </c>
      <c r="L31" s="343">
        <f t="shared" si="5"/>
        <v>0</v>
      </c>
      <c r="M31" s="344">
        <f t="shared" si="5"/>
        <v>0</v>
      </c>
      <c r="N31" s="342">
        <f t="shared" si="5"/>
        <v>0</v>
      </c>
      <c r="O31" s="343">
        <f t="shared" si="5"/>
        <v>0</v>
      </c>
      <c r="P31" s="345">
        <f t="shared" si="5"/>
        <v>0</v>
      </c>
      <c r="Q31" s="342">
        <f t="shared" si="5"/>
        <v>0</v>
      </c>
      <c r="R31" s="343">
        <f t="shared" si="5"/>
        <v>0</v>
      </c>
      <c r="S31" s="345">
        <f t="shared" si="5"/>
        <v>0</v>
      </c>
      <c r="T31" s="346">
        <f t="shared" si="5"/>
        <v>0</v>
      </c>
      <c r="U31" s="343">
        <f t="shared" si="5"/>
        <v>0</v>
      </c>
      <c r="V31" s="344">
        <f t="shared" si="5"/>
        <v>0</v>
      </c>
      <c r="W31" s="342">
        <f t="shared" si="5"/>
        <v>0</v>
      </c>
      <c r="X31" s="343">
        <f t="shared" si="5"/>
        <v>0</v>
      </c>
      <c r="Y31" s="345">
        <f t="shared" si="5"/>
        <v>0</v>
      </c>
      <c r="Z31" s="342">
        <f t="shared" si="5"/>
        <v>0</v>
      </c>
      <c r="AA31" s="343">
        <f t="shared" si="5"/>
        <v>0</v>
      </c>
      <c r="AB31" s="345">
        <f t="shared" si="5"/>
        <v>0</v>
      </c>
      <c r="AC31" s="342">
        <f t="shared" si="5"/>
        <v>0</v>
      </c>
      <c r="AD31" s="343">
        <f t="shared" si="5"/>
        <v>0</v>
      </c>
      <c r="AE31" s="345">
        <f t="shared" si="5"/>
        <v>0</v>
      </c>
      <c r="AF31" s="342">
        <f t="shared" si="5"/>
        <v>0</v>
      </c>
      <c r="AG31" s="343">
        <f t="shared" si="5"/>
        <v>0</v>
      </c>
      <c r="AH31" s="345">
        <f t="shared" si="5"/>
        <v>0</v>
      </c>
      <c r="AI31" s="489">
        <f>SUM(E31,H31,K31,N31,Q31,T31,W31,Z31,AC31,AF31)</f>
        <v>0</v>
      </c>
      <c r="AJ31" s="331">
        <f>SUM(F31,I31,L31,O31,R31,U31,X31,AA31,AD31,AG31)</f>
        <v>0</v>
      </c>
      <c r="AK31" s="529">
        <f>SUM(G31,J31,M31,P31,S31,V31,Y31,AB31,AE31,AH31)</f>
        <v>0</v>
      </c>
      <c r="AL31" s="217"/>
    </row>
    <row r="32" spans="1:38" ht="11.25" customHeight="1">
      <c r="A32" s="1117"/>
      <c r="B32" s="1117"/>
      <c r="C32" s="1117"/>
      <c r="D32" s="1117"/>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29" t="s">
        <v>313</v>
      </c>
      <c r="B33" s="1113"/>
      <c r="C33" s="1113"/>
      <c r="D33" s="1113"/>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26" t="str">
        <f>IF('+ Summary (1)'!A34:D34&lt;&gt;"",'+ Summary (1)'!A34:D34,"")</f>
        <v/>
      </c>
      <c r="B34" s="1427"/>
      <c r="C34" s="1427"/>
      <c r="D34" s="1427"/>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6">SUM(E34,H34,K34,N34,Q34,T34,W34,Z34,AC34,AF34)</f>
        <v>0</v>
      </c>
      <c r="AJ34" s="329">
        <f t="shared" si="6"/>
        <v>0</v>
      </c>
      <c r="AK34" s="63">
        <f t="shared" si="6"/>
        <v>0</v>
      </c>
    </row>
    <row r="35" spans="1:38" s="55" customFormat="1">
      <c r="A35" s="1426" t="str">
        <f>IF('+ Summary (1)'!A35:D35&lt;&gt;"",'+ Summary (1)'!A35:D35,"")</f>
        <v/>
      </c>
      <c r="B35" s="1427"/>
      <c r="C35" s="1427"/>
      <c r="D35" s="1427"/>
      <c r="E35" s="309"/>
      <c r="F35" s="310"/>
      <c r="G35" s="338">
        <f t="shared" ref="G35:G45" si="7">E35+F35</f>
        <v>0</v>
      </c>
      <c r="H35" s="313"/>
      <c r="I35" s="310"/>
      <c r="J35" s="338">
        <f t="shared" ref="J35:J45" si="8">H35+I35</f>
        <v>0</v>
      </c>
      <c r="K35" s="313"/>
      <c r="L35" s="310"/>
      <c r="M35" s="337">
        <f t="shared" ref="M35:M45" si="9">K35+L35</f>
        <v>0</v>
      </c>
      <c r="N35" s="309"/>
      <c r="O35" s="310"/>
      <c r="P35" s="338">
        <f t="shared" ref="P35:P45" si="10">N35+O35</f>
        <v>0</v>
      </c>
      <c r="Q35" s="309"/>
      <c r="R35" s="310"/>
      <c r="S35" s="338">
        <f t="shared" ref="S35:S45" si="11">Q35+R35</f>
        <v>0</v>
      </c>
      <c r="T35" s="313"/>
      <c r="U35" s="310"/>
      <c r="V35" s="337">
        <f t="shared" ref="V35:V45" si="12">T35+U35</f>
        <v>0</v>
      </c>
      <c r="W35" s="309"/>
      <c r="X35" s="310"/>
      <c r="Y35" s="338">
        <f t="shared" ref="Y35:Y45" si="13">W35+X35</f>
        <v>0</v>
      </c>
      <c r="Z35" s="309"/>
      <c r="AA35" s="310"/>
      <c r="AB35" s="338">
        <f t="shared" ref="AB35:AB45" si="14">Z35+AA35</f>
        <v>0</v>
      </c>
      <c r="AC35" s="309"/>
      <c r="AD35" s="310"/>
      <c r="AE35" s="338">
        <f t="shared" ref="AE35:AE45" si="15">AC35+AD35</f>
        <v>0</v>
      </c>
      <c r="AF35" s="309"/>
      <c r="AG35" s="310"/>
      <c r="AH35" s="338">
        <f t="shared" ref="AH35:AH45" si="16">AF35+AG35</f>
        <v>0</v>
      </c>
      <c r="AI35" s="323">
        <f t="shared" si="6"/>
        <v>0</v>
      </c>
      <c r="AJ35" s="324">
        <f t="shared" si="6"/>
        <v>0</v>
      </c>
      <c r="AK35" s="63">
        <f t="shared" si="6"/>
        <v>0</v>
      </c>
    </row>
    <row r="36" spans="1:38" s="55" customFormat="1">
      <c r="A36" s="1426" t="str">
        <f>IF('+ Summary (1)'!A36:D36&lt;&gt;"",'+ Summary (1)'!A36:D36,"")</f>
        <v/>
      </c>
      <c r="B36" s="1427"/>
      <c r="C36" s="1427"/>
      <c r="D36" s="1427"/>
      <c r="E36" s="309"/>
      <c r="F36" s="310"/>
      <c r="G36" s="338">
        <f t="shared" si="7"/>
        <v>0</v>
      </c>
      <c r="H36" s="313"/>
      <c r="I36" s="310"/>
      <c r="J36" s="338">
        <f t="shared" si="8"/>
        <v>0</v>
      </c>
      <c r="K36" s="313"/>
      <c r="L36" s="310"/>
      <c r="M36" s="337">
        <f t="shared" si="9"/>
        <v>0</v>
      </c>
      <c r="N36" s="309"/>
      <c r="O36" s="310"/>
      <c r="P36" s="338">
        <f t="shared" si="10"/>
        <v>0</v>
      </c>
      <c r="Q36" s="309"/>
      <c r="R36" s="310"/>
      <c r="S36" s="338">
        <f t="shared" si="11"/>
        <v>0</v>
      </c>
      <c r="T36" s="313"/>
      <c r="U36" s="310"/>
      <c r="V36" s="337">
        <f t="shared" si="12"/>
        <v>0</v>
      </c>
      <c r="W36" s="309"/>
      <c r="X36" s="310"/>
      <c r="Y36" s="338">
        <f t="shared" si="13"/>
        <v>0</v>
      </c>
      <c r="Z36" s="309"/>
      <c r="AA36" s="310"/>
      <c r="AB36" s="338">
        <f t="shared" si="14"/>
        <v>0</v>
      </c>
      <c r="AC36" s="309"/>
      <c r="AD36" s="310"/>
      <c r="AE36" s="338">
        <f t="shared" si="15"/>
        <v>0</v>
      </c>
      <c r="AF36" s="309"/>
      <c r="AG36" s="310"/>
      <c r="AH36" s="338">
        <f t="shared" si="16"/>
        <v>0</v>
      </c>
      <c r="AI36" s="323">
        <f t="shared" si="6"/>
        <v>0</v>
      </c>
      <c r="AJ36" s="324">
        <f t="shared" si="6"/>
        <v>0</v>
      </c>
      <c r="AK36" s="63">
        <f t="shared" si="6"/>
        <v>0</v>
      </c>
    </row>
    <row r="37" spans="1:38" s="55" customFormat="1">
      <c r="A37" s="1426" t="str">
        <f>IF('+ Summary (1)'!A37:D37&lt;&gt;"",'+ Summary (1)'!A37:D37,"")</f>
        <v/>
      </c>
      <c r="B37" s="1427"/>
      <c r="C37" s="1427"/>
      <c r="D37" s="1427"/>
      <c r="E37" s="309"/>
      <c r="F37" s="310"/>
      <c r="G37" s="338">
        <f t="shared" si="7"/>
        <v>0</v>
      </c>
      <c r="H37" s="313"/>
      <c r="I37" s="310"/>
      <c r="J37" s="338">
        <f t="shared" si="8"/>
        <v>0</v>
      </c>
      <c r="K37" s="313"/>
      <c r="L37" s="310"/>
      <c r="M37" s="337">
        <f t="shared" si="9"/>
        <v>0</v>
      </c>
      <c r="N37" s="309"/>
      <c r="O37" s="310"/>
      <c r="P37" s="338">
        <f t="shared" si="10"/>
        <v>0</v>
      </c>
      <c r="Q37" s="309"/>
      <c r="R37" s="310"/>
      <c r="S37" s="338">
        <f t="shared" si="11"/>
        <v>0</v>
      </c>
      <c r="T37" s="313"/>
      <c r="U37" s="310"/>
      <c r="V37" s="337">
        <f t="shared" si="12"/>
        <v>0</v>
      </c>
      <c r="W37" s="309"/>
      <c r="X37" s="310"/>
      <c r="Y37" s="338">
        <f t="shared" si="13"/>
        <v>0</v>
      </c>
      <c r="Z37" s="309"/>
      <c r="AA37" s="310"/>
      <c r="AB37" s="338">
        <f t="shared" si="14"/>
        <v>0</v>
      </c>
      <c r="AC37" s="309"/>
      <c r="AD37" s="310"/>
      <c r="AE37" s="338">
        <f t="shared" si="15"/>
        <v>0</v>
      </c>
      <c r="AF37" s="309"/>
      <c r="AG37" s="310"/>
      <c r="AH37" s="338">
        <f t="shared" si="16"/>
        <v>0</v>
      </c>
      <c r="AI37" s="323">
        <f t="shared" si="6"/>
        <v>0</v>
      </c>
      <c r="AJ37" s="324">
        <f t="shared" si="6"/>
        <v>0</v>
      </c>
      <c r="AK37" s="63">
        <f t="shared" si="6"/>
        <v>0</v>
      </c>
    </row>
    <row r="38" spans="1:38" s="55" customFormat="1">
      <c r="A38" s="1426" t="str">
        <f>IF('+ Summary (1)'!A38:D38&lt;&gt;"",'+ Summary (1)'!A38:D38,"")</f>
        <v/>
      </c>
      <c r="B38" s="1427"/>
      <c r="C38" s="1427"/>
      <c r="D38" s="1427"/>
      <c r="E38" s="309"/>
      <c r="F38" s="310"/>
      <c r="G38" s="338">
        <f t="shared" si="7"/>
        <v>0</v>
      </c>
      <c r="H38" s="313"/>
      <c r="I38" s="310"/>
      <c r="J38" s="338">
        <f t="shared" si="8"/>
        <v>0</v>
      </c>
      <c r="K38" s="313"/>
      <c r="L38" s="310"/>
      <c r="M38" s="337">
        <f t="shared" si="9"/>
        <v>0</v>
      </c>
      <c r="N38" s="309"/>
      <c r="O38" s="310"/>
      <c r="P38" s="338">
        <f t="shared" si="10"/>
        <v>0</v>
      </c>
      <c r="Q38" s="309"/>
      <c r="R38" s="310"/>
      <c r="S38" s="338">
        <f t="shared" si="11"/>
        <v>0</v>
      </c>
      <c r="T38" s="313"/>
      <c r="U38" s="310"/>
      <c r="V38" s="337">
        <f t="shared" si="12"/>
        <v>0</v>
      </c>
      <c r="W38" s="309"/>
      <c r="X38" s="310"/>
      <c r="Y38" s="338">
        <f t="shared" si="13"/>
        <v>0</v>
      </c>
      <c r="Z38" s="309"/>
      <c r="AA38" s="310"/>
      <c r="AB38" s="338">
        <f t="shared" si="14"/>
        <v>0</v>
      </c>
      <c r="AC38" s="309"/>
      <c r="AD38" s="310"/>
      <c r="AE38" s="338">
        <f t="shared" si="15"/>
        <v>0</v>
      </c>
      <c r="AF38" s="309"/>
      <c r="AG38" s="310"/>
      <c r="AH38" s="338">
        <f t="shared" si="16"/>
        <v>0</v>
      </c>
      <c r="AI38" s="323">
        <f t="shared" si="6"/>
        <v>0</v>
      </c>
      <c r="AJ38" s="324">
        <f t="shared" si="6"/>
        <v>0</v>
      </c>
      <c r="AK38" s="63">
        <f t="shared" si="6"/>
        <v>0</v>
      </c>
    </row>
    <row r="39" spans="1:38" s="55" customFormat="1">
      <c r="A39" s="1426" t="str">
        <f>IF('+ Summary (1)'!A39:D39&lt;&gt;"",'+ Summary (1)'!A39:D39,"")</f>
        <v/>
      </c>
      <c r="B39" s="1427"/>
      <c r="C39" s="1427"/>
      <c r="D39" s="1427"/>
      <c r="E39" s="309"/>
      <c r="F39" s="310"/>
      <c r="G39" s="338">
        <f t="shared" si="7"/>
        <v>0</v>
      </c>
      <c r="H39" s="313"/>
      <c r="I39" s="310"/>
      <c r="J39" s="338">
        <f t="shared" si="8"/>
        <v>0</v>
      </c>
      <c r="K39" s="313"/>
      <c r="L39" s="310"/>
      <c r="M39" s="337">
        <f t="shared" si="9"/>
        <v>0</v>
      </c>
      <c r="N39" s="309"/>
      <c r="O39" s="310"/>
      <c r="P39" s="338">
        <f t="shared" si="10"/>
        <v>0</v>
      </c>
      <c r="Q39" s="309"/>
      <c r="R39" s="310"/>
      <c r="S39" s="338">
        <f t="shared" si="11"/>
        <v>0</v>
      </c>
      <c r="T39" s="313"/>
      <c r="U39" s="310"/>
      <c r="V39" s="337">
        <f t="shared" si="12"/>
        <v>0</v>
      </c>
      <c r="W39" s="309"/>
      <c r="X39" s="310"/>
      <c r="Y39" s="338">
        <f t="shared" si="13"/>
        <v>0</v>
      </c>
      <c r="Z39" s="309"/>
      <c r="AA39" s="310"/>
      <c r="AB39" s="338">
        <f t="shared" si="14"/>
        <v>0</v>
      </c>
      <c r="AC39" s="309"/>
      <c r="AD39" s="310"/>
      <c r="AE39" s="338">
        <f t="shared" si="15"/>
        <v>0</v>
      </c>
      <c r="AF39" s="309"/>
      <c r="AG39" s="310"/>
      <c r="AH39" s="338">
        <f t="shared" si="16"/>
        <v>0</v>
      </c>
      <c r="AI39" s="323">
        <f t="shared" si="6"/>
        <v>0</v>
      </c>
      <c r="AJ39" s="324">
        <f t="shared" si="6"/>
        <v>0</v>
      </c>
      <c r="AK39" s="63">
        <f t="shared" si="6"/>
        <v>0</v>
      </c>
    </row>
    <row r="40" spans="1:38" s="55" customFormat="1">
      <c r="A40" s="1426" t="str">
        <f>IF('+ Summary (1)'!A40:D40&lt;&gt;"",'+ Summary (1)'!A40:D40,"")</f>
        <v/>
      </c>
      <c r="B40" s="1427"/>
      <c r="C40" s="1427"/>
      <c r="D40" s="1427"/>
      <c r="E40" s="309"/>
      <c r="F40" s="310"/>
      <c r="G40" s="338">
        <f t="shared" si="7"/>
        <v>0</v>
      </c>
      <c r="H40" s="313"/>
      <c r="I40" s="310"/>
      <c r="J40" s="338">
        <f t="shared" si="8"/>
        <v>0</v>
      </c>
      <c r="K40" s="313"/>
      <c r="L40" s="310"/>
      <c r="M40" s="337">
        <f t="shared" si="9"/>
        <v>0</v>
      </c>
      <c r="N40" s="309"/>
      <c r="O40" s="310"/>
      <c r="P40" s="338">
        <f t="shared" si="10"/>
        <v>0</v>
      </c>
      <c r="Q40" s="309"/>
      <c r="R40" s="310"/>
      <c r="S40" s="338">
        <f t="shared" si="11"/>
        <v>0</v>
      </c>
      <c r="T40" s="313"/>
      <c r="U40" s="310"/>
      <c r="V40" s="337">
        <f t="shared" si="12"/>
        <v>0</v>
      </c>
      <c r="W40" s="309"/>
      <c r="X40" s="310"/>
      <c r="Y40" s="338">
        <f t="shared" si="13"/>
        <v>0</v>
      </c>
      <c r="Z40" s="309"/>
      <c r="AA40" s="310"/>
      <c r="AB40" s="338">
        <f t="shared" si="14"/>
        <v>0</v>
      </c>
      <c r="AC40" s="309"/>
      <c r="AD40" s="310"/>
      <c r="AE40" s="338">
        <f t="shared" si="15"/>
        <v>0</v>
      </c>
      <c r="AF40" s="309"/>
      <c r="AG40" s="310"/>
      <c r="AH40" s="338">
        <f t="shared" si="16"/>
        <v>0</v>
      </c>
      <c r="AI40" s="323">
        <f t="shared" si="6"/>
        <v>0</v>
      </c>
      <c r="AJ40" s="324">
        <f t="shared" si="6"/>
        <v>0</v>
      </c>
      <c r="AK40" s="63">
        <f t="shared" si="6"/>
        <v>0</v>
      </c>
    </row>
    <row r="41" spans="1:38" s="55" customFormat="1">
      <c r="A41" s="1426" t="str">
        <f>IF('+ Summary (1)'!A41:D41&lt;&gt;"",'+ Summary (1)'!A41:D41,"")</f>
        <v/>
      </c>
      <c r="B41" s="1427"/>
      <c r="C41" s="1427"/>
      <c r="D41" s="1427"/>
      <c r="E41" s="309"/>
      <c r="F41" s="310"/>
      <c r="G41" s="338">
        <f t="shared" si="7"/>
        <v>0</v>
      </c>
      <c r="H41" s="313"/>
      <c r="I41" s="310"/>
      <c r="J41" s="338">
        <f t="shared" si="8"/>
        <v>0</v>
      </c>
      <c r="K41" s="313"/>
      <c r="L41" s="310"/>
      <c r="M41" s="337">
        <f t="shared" si="9"/>
        <v>0</v>
      </c>
      <c r="N41" s="309"/>
      <c r="O41" s="310"/>
      <c r="P41" s="338">
        <f t="shared" si="10"/>
        <v>0</v>
      </c>
      <c r="Q41" s="309"/>
      <c r="R41" s="310"/>
      <c r="S41" s="338">
        <f t="shared" si="11"/>
        <v>0</v>
      </c>
      <c r="T41" s="313"/>
      <c r="U41" s="310"/>
      <c r="V41" s="337">
        <f t="shared" si="12"/>
        <v>0</v>
      </c>
      <c r="W41" s="309"/>
      <c r="X41" s="310"/>
      <c r="Y41" s="338">
        <f t="shared" si="13"/>
        <v>0</v>
      </c>
      <c r="Z41" s="309"/>
      <c r="AA41" s="310"/>
      <c r="AB41" s="338">
        <f t="shared" si="14"/>
        <v>0</v>
      </c>
      <c r="AC41" s="309"/>
      <c r="AD41" s="310"/>
      <c r="AE41" s="338">
        <f t="shared" si="15"/>
        <v>0</v>
      </c>
      <c r="AF41" s="309"/>
      <c r="AG41" s="310"/>
      <c r="AH41" s="338">
        <f t="shared" si="16"/>
        <v>0</v>
      </c>
      <c r="AI41" s="323">
        <f t="shared" si="6"/>
        <v>0</v>
      </c>
      <c r="AJ41" s="324">
        <f t="shared" si="6"/>
        <v>0</v>
      </c>
      <c r="AK41" s="63">
        <f t="shared" si="6"/>
        <v>0</v>
      </c>
    </row>
    <row r="42" spans="1:38" s="55" customFormat="1">
      <c r="A42" s="1426" t="str">
        <f>IF('+ Summary (1)'!A42:D42&lt;&gt;"",'+ Summary (1)'!A42:D42,"")</f>
        <v/>
      </c>
      <c r="B42" s="1427"/>
      <c r="C42" s="1427"/>
      <c r="D42" s="1427"/>
      <c r="E42" s="309"/>
      <c r="F42" s="310"/>
      <c r="G42" s="338">
        <f t="shared" si="7"/>
        <v>0</v>
      </c>
      <c r="H42" s="313"/>
      <c r="I42" s="310"/>
      <c r="J42" s="338">
        <f t="shared" si="8"/>
        <v>0</v>
      </c>
      <c r="K42" s="313"/>
      <c r="L42" s="310"/>
      <c r="M42" s="337">
        <f t="shared" si="9"/>
        <v>0</v>
      </c>
      <c r="N42" s="309"/>
      <c r="O42" s="310"/>
      <c r="P42" s="338">
        <f t="shared" si="10"/>
        <v>0</v>
      </c>
      <c r="Q42" s="309"/>
      <c r="R42" s="310"/>
      <c r="S42" s="338">
        <f t="shared" si="11"/>
        <v>0</v>
      </c>
      <c r="T42" s="313"/>
      <c r="U42" s="310"/>
      <c r="V42" s="337">
        <f t="shared" si="12"/>
        <v>0</v>
      </c>
      <c r="W42" s="309"/>
      <c r="X42" s="310"/>
      <c r="Y42" s="338">
        <f t="shared" si="13"/>
        <v>0</v>
      </c>
      <c r="Z42" s="309"/>
      <c r="AA42" s="310"/>
      <c r="AB42" s="338">
        <f t="shared" si="14"/>
        <v>0</v>
      </c>
      <c r="AC42" s="309"/>
      <c r="AD42" s="310"/>
      <c r="AE42" s="338">
        <f t="shared" si="15"/>
        <v>0</v>
      </c>
      <c r="AF42" s="309"/>
      <c r="AG42" s="310"/>
      <c r="AH42" s="338">
        <f t="shared" si="16"/>
        <v>0</v>
      </c>
      <c r="AI42" s="323">
        <f t="shared" si="6"/>
        <v>0</v>
      </c>
      <c r="AJ42" s="324">
        <f t="shared" si="6"/>
        <v>0</v>
      </c>
      <c r="AK42" s="63">
        <f t="shared" si="6"/>
        <v>0</v>
      </c>
    </row>
    <row r="43" spans="1:38" s="55" customFormat="1">
      <c r="A43" s="1426" t="str">
        <f>IF('+ Summary (1)'!A43:D43&lt;&gt;"",'+ Summary (1)'!A43:D43,"")</f>
        <v/>
      </c>
      <c r="B43" s="1427"/>
      <c r="C43" s="1427"/>
      <c r="D43" s="1427"/>
      <c r="E43" s="309"/>
      <c r="F43" s="310"/>
      <c r="G43" s="338">
        <f t="shared" si="7"/>
        <v>0</v>
      </c>
      <c r="H43" s="313"/>
      <c r="I43" s="310"/>
      <c r="J43" s="338">
        <f t="shared" si="8"/>
        <v>0</v>
      </c>
      <c r="K43" s="313"/>
      <c r="L43" s="310"/>
      <c r="M43" s="337">
        <f t="shared" si="9"/>
        <v>0</v>
      </c>
      <c r="N43" s="309"/>
      <c r="O43" s="310"/>
      <c r="P43" s="338">
        <f t="shared" si="10"/>
        <v>0</v>
      </c>
      <c r="Q43" s="309"/>
      <c r="R43" s="310"/>
      <c r="S43" s="338">
        <f t="shared" si="11"/>
        <v>0</v>
      </c>
      <c r="T43" s="313"/>
      <c r="U43" s="310"/>
      <c r="V43" s="337">
        <f t="shared" si="12"/>
        <v>0</v>
      </c>
      <c r="W43" s="309"/>
      <c r="X43" s="310"/>
      <c r="Y43" s="338">
        <f t="shared" si="13"/>
        <v>0</v>
      </c>
      <c r="Z43" s="309"/>
      <c r="AA43" s="310"/>
      <c r="AB43" s="338">
        <f t="shared" si="14"/>
        <v>0</v>
      </c>
      <c r="AC43" s="309"/>
      <c r="AD43" s="310"/>
      <c r="AE43" s="338">
        <f t="shared" si="15"/>
        <v>0</v>
      </c>
      <c r="AF43" s="309"/>
      <c r="AG43" s="310"/>
      <c r="AH43" s="338">
        <f t="shared" si="16"/>
        <v>0</v>
      </c>
      <c r="AI43" s="323">
        <f t="shared" si="6"/>
        <v>0</v>
      </c>
      <c r="AJ43" s="324">
        <f t="shared" si="6"/>
        <v>0</v>
      </c>
      <c r="AK43" s="63">
        <f t="shared" si="6"/>
        <v>0</v>
      </c>
    </row>
    <row r="44" spans="1:38" s="55" customFormat="1">
      <c r="A44" s="1426" t="str">
        <f>IF('+ Summary (1)'!A44:D44&lt;&gt;"",'+ Summary (1)'!A44:D44,"")</f>
        <v/>
      </c>
      <c r="B44" s="1427"/>
      <c r="C44" s="1427"/>
      <c r="D44" s="1427"/>
      <c r="E44" s="309"/>
      <c r="F44" s="310"/>
      <c r="G44" s="338">
        <f t="shared" si="7"/>
        <v>0</v>
      </c>
      <c r="H44" s="313"/>
      <c r="I44" s="310"/>
      <c r="J44" s="338">
        <f t="shared" si="8"/>
        <v>0</v>
      </c>
      <c r="K44" s="313"/>
      <c r="L44" s="310"/>
      <c r="M44" s="337">
        <f t="shared" si="9"/>
        <v>0</v>
      </c>
      <c r="N44" s="309"/>
      <c r="O44" s="310"/>
      <c r="P44" s="338">
        <f t="shared" si="10"/>
        <v>0</v>
      </c>
      <c r="Q44" s="309"/>
      <c r="R44" s="310"/>
      <c r="S44" s="338">
        <f t="shared" si="11"/>
        <v>0</v>
      </c>
      <c r="T44" s="313"/>
      <c r="U44" s="310"/>
      <c r="V44" s="337">
        <f t="shared" si="12"/>
        <v>0</v>
      </c>
      <c r="W44" s="309"/>
      <c r="X44" s="310"/>
      <c r="Y44" s="338">
        <f t="shared" si="13"/>
        <v>0</v>
      </c>
      <c r="Z44" s="309"/>
      <c r="AA44" s="310"/>
      <c r="AB44" s="338">
        <f t="shared" si="14"/>
        <v>0</v>
      </c>
      <c r="AC44" s="309"/>
      <c r="AD44" s="310"/>
      <c r="AE44" s="338">
        <f t="shared" si="15"/>
        <v>0</v>
      </c>
      <c r="AF44" s="309"/>
      <c r="AG44" s="310"/>
      <c r="AH44" s="338">
        <f t="shared" si="16"/>
        <v>0</v>
      </c>
      <c r="AI44" s="323">
        <f t="shared" si="6"/>
        <v>0</v>
      </c>
      <c r="AJ44" s="324">
        <f t="shared" si="6"/>
        <v>0</v>
      </c>
      <c r="AK44" s="63">
        <f t="shared" si="6"/>
        <v>0</v>
      </c>
    </row>
    <row r="45" spans="1:38" s="55" customFormat="1">
      <c r="A45" s="1426" t="str">
        <f>IF('+ Summary (1)'!A45:D45&lt;&gt;"",'+ Summary (1)'!A45:D45,"")</f>
        <v/>
      </c>
      <c r="B45" s="1427"/>
      <c r="C45" s="1427"/>
      <c r="D45" s="1427"/>
      <c r="E45" s="309"/>
      <c r="F45" s="310"/>
      <c r="G45" s="338">
        <f t="shared" si="7"/>
        <v>0</v>
      </c>
      <c r="H45" s="313"/>
      <c r="I45" s="310"/>
      <c r="J45" s="338">
        <f t="shared" si="8"/>
        <v>0</v>
      </c>
      <c r="K45" s="313"/>
      <c r="L45" s="310"/>
      <c r="M45" s="337">
        <f t="shared" si="9"/>
        <v>0</v>
      </c>
      <c r="N45" s="309"/>
      <c r="O45" s="310"/>
      <c r="P45" s="338">
        <f t="shared" si="10"/>
        <v>0</v>
      </c>
      <c r="Q45" s="309"/>
      <c r="R45" s="310"/>
      <c r="S45" s="338">
        <f t="shared" si="11"/>
        <v>0</v>
      </c>
      <c r="T45" s="313"/>
      <c r="U45" s="310"/>
      <c r="V45" s="337">
        <f t="shared" si="12"/>
        <v>0</v>
      </c>
      <c r="W45" s="309"/>
      <c r="X45" s="310"/>
      <c r="Y45" s="338">
        <f t="shared" si="13"/>
        <v>0</v>
      </c>
      <c r="Z45" s="309"/>
      <c r="AA45" s="310"/>
      <c r="AB45" s="338">
        <f t="shared" si="14"/>
        <v>0</v>
      </c>
      <c r="AC45" s="309"/>
      <c r="AD45" s="310"/>
      <c r="AE45" s="338">
        <f t="shared" si="15"/>
        <v>0</v>
      </c>
      <c r="AF45" s="309"/>
      <c r="AG45" s="310"/>
      <c r="AH45" s="338">
        <f t="shared" si="16"/>
        <v>0</v>
      </c>
      <c r="AI45" s="323">
        <f t="shared" si="6"/>
        <v>0</v>
      </c>
      <c r="AJ45" s="324">
        <f t="shared" si="6"/>
        <v>0</v>
      </c>
      <c r="AK45" s="63">
        <f t="shared" si="6"/>
        <v>0</v>
      </c>
    </row>
    <row r="46" spans="1:38">
      <c r="A46" s="1426" t="str">
        <f>IF('+ Summary (1)'!A46:D46&lt;&gt;"",'+ Summary (1)'!A46:D46,"")</f>
        <v/>
      </c>
      <c r="B46" s="1427"/>
      <c r="C46" s="1427"/>
      <c r="D46" s="1427"/>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6"/>
        <v>0</v>
      </c>
      <c r="AJ46" s="324">
        <f t="shared" si="6"/>
        <v>0</v>
      </c>
      <c r="AK46" s="63">
        <f t="shared" si="6"/>
        <v>0</v>
      </c>
    </row>
    <row r="47" spans="1:38">
      <c r="A47" s="1426" t="str">
        <f>IF('+ Summary (1)'!A47:D47&lt;&gt;"",'+ Summary (1)'!A47:D47,"")</f>
        <v/>
      </c>
      <c r="B47" s="1427"/>
      <c r="C47" s="1427"/>
      <c r="D47" s="1427"/>
      <c r="E47" s="299"/>
      <c r="F47" s="310"/>
      <c r="G47" s="338">
        <f t="shared" ref="G47:G48" si="17">E47+F47</f>
        <v>0</v>
      </c>
      <c r="H47" s="301"/>
      <c r="I47" s="310"/>
      <c r="J47" s="338">
        <f t="shared" ref="J47:J48" si="18">H47+I47</f>
        <v>0</v>
      </c>
      <c r="K47" s="301"/>
      <c r="L47" s="310"/>
      <c r="M47" s="337">
        <f t="shared" ref="M47:M48" si="19">K47+L47</f>
        <v>0</v>
      </c>
      <c r="N47" s="299"/>
      <c r="O47" s="310"/>
      <c r="P47" s="338">
        <f t="shared" ref="P47:P48" si="20">N47+O47</f>
        <v>0</v>
      </c>
      <c r="Q47" s="299"/>
      <c r="R47" s="310"/>
      <c r="S47" s="338">
        <f t="shared" ref="S47:S48" si="21">Q47+R47</f>
        <v>0</v>
      </c>
      <c r="T47" s="301"/>
      <c r="U47" s="310"/>
      <c r="V47" s="337">
        <f t="shared" ref="V47:V48" si="22">T47+U47</f>
        <v>0</v>
      </c>
      <c r="W47" s="299"/>
      <c r="X47" s="310"/>
      <c r="Y47" s="338">
        <f t="shared" ref="Y47:Y48" si="23">W47+X47</f>
        <v>0</v>
      </c>
      <c r="Z47" s="299"/>
      <c r="AA47" s="310"/>
      <c r="AB47" s="338">
        <f t="shared" ref="AB47:AB48" si="24">Z47+AA47</f>
        <v>0</v>
      </c>
      <c r="AC47" s="299"/>
      <c r="AD47" s="310"/>
      <c r="AE47" s="338">
        <f t="shared" ref="AE47:AE48" si="25">AC47+AD47</f>
        <v>0</v>
      </c>
      <c r="AF47" s="299"/>
      <c r="AG47" s="310"/>
      <c r="AH47" s="338">
        <f t="shared" ref="AH47:AH48" si="26">AF47+AG47</f>
        <v>0</v>
      </c>
      <c r="AI47" s="323">
        <f t="shared" si="6"/>
        <v>0</v>
      </c>
      <c r="AJ47" s="324">
        <f t="shared" si="6"/>
        <v>0</v>
      </c>
      <c r="AK47" s="63">
        <f t="shared" si="6"/>
        <v>0</v>
      </c>
    </row>
    <row r="48" spans="1:38">
      <c r="A48" s="1426" t="str">
        <f>IF('+ Summary (1)'!A48:D48&lt;&gt;"",'+ Summary (1)'!A48:D48,"")</f>
        <v/>
      </c>
      <c r="B48" s="1427"/>
      <c r="C48" s="1427"/>
      <c r="D48" s="1427"/>
      <c r="E48" s="299"/>
      <c r="F48" s="310"/>
      <c r="G48" s="338">
        <f t="shared" si="17"/>
        <v>0</v>
      </c>
      <c r="H48" s="301"/>
      <c r="I48" s="310"/>
      <c r="J48" s="338">
        <f t="shared" si="18"/>
        <v>0</v>
      </c>
      <c r="K48" s="301"/>
      <c r="L48" s="310"/>
      <c r="M48" s="337">
        <f t="shared" si="19"/>
        <v>0</v>
      </c>
      <c r="N48" s="299"/>
      <c r="O48" s="310"/>
      <c r="P48" s="338">
        <f t="shared" si="20"/>
        <v>0</v>
      </c>
      <c r="Q48" s="299"/>
      <c r="R48" s="310"/>
      <c r="S48" s="338">
        <f t="shared" si="21"/>
        <v>0</v>
      </c>
      <c r="T48" s="301"/>
      <c r="U48" s="310"/>
      <c r="V48" s="337">
        <f t="shared" si="22"/>
        <v>0</v>
      </c>
      <c r="W48" s="299"/>
      <c r="X48" s="310"/>
      <c r="Y48" s="338">
        <f t="shared" si="23"/>
        <v>0</v>
      </c>
      <c r="Z48" s="299"/>
      <c r="AA48" s="310"/>
      <c r="AB48" s="338">
        <f t="shared" si="24"/>
        <v>0</v>
      </c>
      <c r="AC48" s="299"/>
      <c r="AD48" s="310"/>
      <c r="AE48" s="338">
        <f t="shared" si="25"/>
        <v>0</v>
      </c>
      <c r="AF48" s="299"/>
      <c r="AG48" s="310"/>
      <c r="AH48" s="338">
        <f t="shared" si="26"/>
        <v>0</v>
      </c>
      <c r="AI48" s="323">
        <f t="shared" si="6"/>
        <v>0</v>
      </c>
      <c r="AJ48" s="324">
        <f t="shared" si="6"/>
        <v>0</v>
      </c>
      <c r="AK48" s="63">
        <f t="shared" si="6"/>
        <v>0</v>
      </c>
    </row>
    <row r="49" spans="1:39">
      <c r="A49" s="1426" t="str">
        <f>IF('+ Summary (1)'!A49:D49&lt;&gt;"",'+ Summary (1)'!A49:D49,"")</f>
        <v/>
      </c>
      <c r="B49" s="1427"/>
      <c r="C49" s="1427"/>
      <c r="D49" s="1427"/>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6"/>
        <v>0</v>
      </c>
      <c r="AJ49" s="324">
        <f t="shared" si="6"/>
        <v>0</v>
      </c>
      <c r="AK49" s="71">
        <f t="shared" si="6"/>
        <v>0</v>
      </c>
    </row>
    <row r="50" spans="1:39">
      <c r="A50" s="1426" t="str">
        <f>IF('+ Summary (1)'!A50:D50&lt;&gt;"",'+ Summary (1)'!A50:D50,"")</f>
        <v/>
      </c>
      <c r="B50" s="1427"/>
      <c r="C50" s="1427"/>
      <c r="D50" s="1427"/>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6"/>
        <v>0</v>
      </c>
      <c r="AJ50" s="324">
        <f t="shared" si="6"/>
        <v>0</v>
      </c>
      <c r="AK50" s="71">
        <f>SUM(G50,J50,M50,P50,S50,V50,Y50,AB50,AE50,AH50)</f>
        <v>0</v>
      </c>
    </row>
    <row r="51" spans="1:39">
      <c r="A51" s="1426" t="str">
        <f>IF('+ Summary (1)'!A51:D51&lt;&gt;"",'+ Summary (1)'!A51:D51,"")</f>
        <v/>
      </c>
      <c r="B51" s="1427"/>
      <c r="C51" s="1427"/>
      <c r="D51" s="1427"/>
      <c r="E51" s="299"/>
      <c r="F51" s="310"/>
      <c r="G51" s="338">
        <f t="shared" ref="G51:G52" si="27">E51+F51</f>
        <v>0</v>
      </c>
      <c r="H51" s="301"/>
      <c r="I51" s="310"/>
      <c r="J51" s="338">
        <f t="shared" ref="J51:J52" si="28">H51+I51</f>
        <v>0</v>
      </c>
      <c r="K51" s="301"/>
      <c r="L51" s="310"/>
      <c r="M51" s="337">
        <f t="shared" ref="M51:M52" si="29">K51+L51</f>
        <v>0</v>
      </c>
      <c r="N51" s="299"/>
      <c r="O51" s="310"/>
      <c r="P51" s="338">
        <f t="shared" ref="P51:P52" si="30">N51+O51</f>
        <v>0</v>
      </c>
      <c r="Q51" s="299"/>
      <c r="R51" s="310"/>
      <c r="S51" s="338">
        <f t="shared" ref="S51:S52" si="31">Q51+R51</f>
        <v>0</v>
      </c>
      <c r="T51" s="301"/>
      <c r="U51" s="310"/>
      <c r="V51" s="337">
        <f t="shared" ref="V51:V52" si="32">T51+U51</f>
        <v>0</v>
      </c>
      <c r="W51" s="299"/>
      <c r="X51" s="310"/>
      <c r="Y51" s="338">
        <f t="shared" ref="Y51:Y52" si="33">W51+X51</f>
        <v>0</v>
      </c>
      <c r="Z51" s="299"/>
      <c r="AA51" s="310"/>
      <c r="AB51" s="338">
        <f t="shared" ref="AB51:AB52" si="34">Z51+AA51</f>
        <v>0</v>
      </c>
      <c r="AC51" s="299"/>
      <c r="AD51" s="310"/>
      <c r="AE51" s="338">
        <f t="shared" ref="AE51:AE52" si="35">AC51+AD51</f>
        <v>0</v>
      </c>
      <c r="AF51" s="299"/>
      <c r="AG51" s="310"/>
      <c r="AH51" s="338">
        <f t="shared" ref="AH51:AH52" si="36">AF51+AG51</f>
        <v>0</v>
      </c>
      <c r="AI51" s="323">
        <f t="shared" si="6"/>
        <v>0</v>
      </c>
      <c r="AJ51" s="324">
        <f t="shared" si="6"/>
        <v>0</v>
      </c>
      <c r="AK51" s="71">
        <f t="shared" si="6"/>
        <v>0</v>
      </c>
    </row>
    <row r="52" spans="1:39">
      <c r="A52" s="1426" t="str">
        <f>IF('+ Summary (1)'!A52:D52&lt;&gt;"",'+ Summary (1)'!A52:D52,"")</f>
        <v/>
      </c>
      <c r="B52" s="1427"/>
      <c r="C52" s="1427"/>
      <c r="D52" s="1427"/>
      <c r="E52" s="299"/>
      <c r="F52" s="310"/>
      <c r="G52" s="338">
        <f t="shared" si="27"/>
        <v>0</v>
      </c>
      <c r="H52" s="301"/>
      <c r="I52" s="310"/>
      <c r="J52" s="338">
        <f t="shared" si="28"/>
        <v>0</v>
      </c>
      <c r="K52" s="301"/>
      <c r="L52" s="310"/>
      <c r="M52" s="337">
        <f t="shared" si="29"/>
        <v>0</v>
      </c>
      <c r="N52" s="299"/>
      <c r="O52" s="310"/>
      <c r="P52" s="338">
        <f t="shared" si="30"/>
        <v>0</v>
      </c>
      <c r="Q52" s="299"/>
      <c r="R52" s="310"/>
      <c r="S52" s="338">
        <f t="shared" si="31"/>
        <v>0</v>
      </c>
      <c r="T52" s="301"/>
      <c r="U52" s="310"/>
      <c r="V52" s="337">
        <f t="shared" si="32"/>
        <v>0</v>
      </c>
      <c r="W52" s="299"/>
      <c r="X52" s="310"/>
      <c r="Y52" s="338">
        <f t="shared" si="33"/>
        <v>0</v>
      </c>
      <c r="Z52" s="299"/>
      <c r="AA52" s="310"/>
      <c r="AB52" s="338">
        <f t="shared" si="34"/>
        <v>0</v>
      </c>
      <c r="AC52" s="299"/>
      <c r="AD52" s="310"/>
      <c r="AE52" s="338">
        <f t="shared" si="35"/>
        <v>0</v>
      </c>
      <c r="AF52" s="299"/>
      <c r="AG52" s="310"/>
      <c r="AH52" s="338">
        <f t="shared" si="36"/>
        <v>0</v>
      </c>
      <c r="AI52" s="323">
        <f t="shared" si="6"/>
        <v>0</v>
      </c>
      <c r="AJ52" s="324">
        <f t="shared" si="6"/>
        <v>0</v>
      </c>
      <c r="AK52" s="71">
        <f t="shared" si="6"/>
        <v>0</v>
      </c>
    </row>
    <row r="53" spans="1:39" s="55" customFormat="1">
      <c r="A53" s="1428" t="s">
        <v>314</v>
      </c>
      <c r="B53" s="1429"/>
      <c r="C53" s="1429"/>
      <c r="D53" s="1429"/>
      <c r="E53" s="748">
        <f t="shared" ref="E53:AH53" si="37">ROUND(SUM(E34:E52),0)</f>
        <v>0</v>
      </c>
      <c r="F53" s="749">
        <f t="shared" si="37"/>
        <v>0</v>
      </c>
      <c r="G53" s="750">
        <f t="shared" si="37"/>
        <v>0</v>
      </c>
      <c r="H53" s="751">
        <f t="shared" si="37"/>
        <v>0</v>
      </c>
      <c r="I53" s="749">
        <f t="shared" si="37"/>
        <v>0</v>
      </c>
      <c r="J53" s="750">
        <f t="shared" si="37"/>
        <v>0</v>
      </c>
      <c r="K53" s="751">
        <f t="shared" si="37"/>
        <v>0</v>
      </c>
      <c r="L53" s="749">
        <f t="shared" si="37"/>
        <v>0</v>
      </c>
      <c r="M53" s="752">
        <f t="shared" si="37"/>
        <v>0</v>
      </c>
      <c r="N53" s="748">
        <f t="shared" si="37"/>
        <v>0</v>
      </c>
      <c r="O53" s="749">
        <f t="shared" si="37"/>
        <v>0</v>
      </c>
      <c r="P53" s="750">
        <f t="shared" si="37"/>
        <v>0</v>
      </c>
      <c r="Q53" s="748">
        <f t="shared" si="37"/>
        <v>0</v>
      </c>
      <c r="R53" s="749">
        <f t="shared" si="37"/>
        <v>0</v>
      </c>
      <c r="S53" s="750">
        <f t="shared" si="37"/>
        <v>0</v>
      </c>
      <c r="T53" s="751">
        <f t="shared" si="37"/>
        <v>0</v>
      </c>
      <c r="U53" s="749">
        <f t="shared" si="37"/>
        <v>0</v>
      </c>
      <c r="V53" s="752">
        <f t="shared" si="37"/>
        <v>0</v>
      </c>
      <c r="W53" s="748">
        <f t="shared" si="37"/>
        <v>0</v>
      </c>
      <c r="X53" s="749">
        <f t="shared" si="37"/>
        <v>0</v>
      </c>
      <c r="Y53" s="750">
        <f t="shared" si="37"/>
        <v>0</v>
      </c>
      <c r="Z53" s="751">
        <f t="shared" si="37"/>
        <v>0</v>
      </c>
      <c r="AA53" s="749">
        <f t="shared" si="37"/>
        <v>0</v>
      </c>
      <c r="AB53" s="750">
        <f t="shared" si="37"/>
        <v>0</v>
      </c>
      <c r="AC53" s="748">
        <f t="shared" si="37"/>
        <v>0</v>
      </c>
      <c r="AD53" s="749">
        <f t="shared" si="37"/>
        <v>0</v>
      </c>
      <c r="AE53" s="750">
        <f t="shared" si="37"/>
        <v>0</v>
      </c>
      <c r="AF53" s="748">
        <f t="shared" si="37"/>
        <v>0</v>
      </c>
      <c r="AG53" s="749">
        <f t="shared" si="37"/>
        <v>0</v>
      </c>
      <c r="AH53" s="755">
        <f t="shared" si="37"/>
        <v>0</v>
      </c>
      <c r="AI53" s="760">
        <f>SUM(E53,H53,K53,N53,Q53,T53,W53,Z53,AC53,AF53)</f>
        <v>0</v>
      </c>
      <c r="AJ53" s="761">
        <f>SUM(F53,I53,L53,O53,R53,U53,X53,AA53,AD53,AG53)</f>
        <v>0</v>
      </c>
      <c r="AK53" s="753">
        <f>SUM(G53,J53,M53,P53,S53,V53,Y53,AB53,AE53,AH53)</f>
        <v>0</v>
      </c>
      <c r="AL53" s="218"/>
      <c r="AM53" s="218"/>
    </row>
    <row r="54" spans="1:39" ht="9" customHeight="1">
      <c r="A54" s="1117"/>
      <c r="B54" s="1117"/>
      <c r="C54" s="1117"/>
      <c r="D54" s="1117"/>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73"/>
    </row>
    <row r="55" spans="1:39" ht="15.75" customHeight="1">
      <c r="A55" s="1113" t="s">
        <v>315</v>
      </c>
      <c r="B55" s="1113"/>
      <c r="C55" s="1113"/>
      <c r="D55" s="1113"/>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112" t="str">
        <f>IF('+ Summary (1)'!A56:D56&lt;&gt;"",'+ Summary (1)'!A56:D56,"")</f>
        <v/>
      </c>
      <c r="B56" s="1112"/>
      <c r="C56" s="1112"/>
      <c r="D56" s="1112"/>
      <c r="E56" s="299"/>
      <c r="F56" s="300"/>
      <c r="G56" s="521">
        <f t="shared" ref="G56:G59" si="38">E56+F56</f>
        <v>0</v>
      </c>
      <c r="H56" s="301"/>
      <c r="I56" s="300"/>
      <c r="J56" s="521">
        <f t="shared" ref="J56:J59" si="39">H56+I56</f>
        <v>0</v>
      </c>
      <c r="K56" s="301"/>
      <c r="L56" s="300"/>
      <c r="M56" s="522">
        <f t="shared" ref="M56:M59" si="40">K56+L56</f>
        <v>0</v>
      </c>
      <c r="N56" s="299"/>
      <c r="O56" s="300"/>
      <c r="P56" s="521">
        <f t="shared" ref="P56:P59" si="41">N56+O56</f>
        <v>0</v>
      </c>
      <c r="Q56" s="299"/>
      <c r="R56" s="300"/>
      <c r="S56" s="521">
        <f t="shared" ref="S56:S59" si="42">Q56+R56</f>
        <v>0</v>
      </c>
      <c r="T56" s="301"/>
      <c r="U56" s="300"/>
      <c r="V56" s="522">
        <f t="shared" ref="V56:V59" si="43">T56+U56</f>
        <v>0</v>
      </c>
      <c r="W56" s="299"/>
      <c r="X56" s="300"/>
      <c r="Y56" s="521">
        <f t="shared" ref="Y56:Y59" si="44">W56+X56</f>
        <v>0</v>
      </c>
      <c r="Z56" s="299"/>
      <c r="AA56" s="300"/>
      <c r="AB56" s="521">
        <f t="shared" ref="AB56:AB59" si="45">Z56+AA56</f>
        <v>0</v>
      </c>
      <c r="AC56" s="299"/>
      <c r="AD56" s="300"/>
      <c r="AE56" s="521">
        <f t="shared" ref="AE56:AE59" si="46">AC56+AD56</f>
        <v>0</v>
      </c>
      <c r="AF56" s="299"/>
      <c r="AG56" s="300"/>
      <c r="AH56" s="521">
        <f t="shared" ref="AH56:AH59" si="47">AF56+AG56</f>
        <v>0</v>
      </c>
      <c r="AI56" s="522">
        <f t="shared" ref="AI56:AK62" si="48">SUM(E56,H56,K56,N56,Q56,T56,W56,Z56,AC56,AF56)</f>
        <v>0</v>
      </c>
      <c r="AJ56" s="219">
        <f t="shared" si="48"/>
        <v>0</v>
      </c>
      <c r="AK56" s="521">
        <f t="shared" si="48"/>
        <v>0</v>
      </c>
      <c r="AM56" s="64"/>
    </row>
    <row r="57" spans="1:39">
      <c r="A57" s="1112" t="str">
        <f>IF('+ Summary (1)'!A57:D57&lt;&gt;"",'+ Summary (1)'!A57:D57,"")</f>
        <v/>
      </c>
      <c r="B57" s="1112"/>
      <c r="C57" s="1112"/>
      <c r="D57" s="1112"/>
      <c r="E57" s="299"/>
      <c r="F57" s="300"/>
      <c r="G57" s="521">
        <f t="shared" si="38"/>
        <v>0</v>
      </c>
      <c r="H57" s="301"/>
      <c r="I57" s="300"/>
      <c r="J57" s="521">
        <f t="shared" si="39"/>
        <v>0</v>
      </c>
      <c r="K57" s="301"/>
      <c r="L57" s="300"/>
      <c r="M57" s="522">
        <f t="shared" si="40"/>
        <v>0</v>
      </c>
      <c r="N57" s="299"/>
      <c r="O57" s="300"/>
      <c r="P57" s="521">
        <f t="shared" si="41"/>
        <v>0</v>
      </c>
      <c r="Q57" s="299"/>
      <c r="R57" s="300"/>
      <c r="S57" s="521">
        <f t="shared" si="42"/>
        <v>0</v>
      </c>
      <c r="T57" s="301"/>
      <c r="U57" s="300"/>
      <c r="V57" s="522">
        <f t="shared" si="43"/>
        <v>0</v>
      </c>
      <c r="W57" s="299"/>
      <c r="X57" s="300"/>
      <c r="Y57" s="521">
        <f t="shared" si="44"/>
        <v>0</v>
      </c>
      <c r="Z57" s="299"/>
      <c r="AA57" s="300"/>
      <c r="AB57" s="521">
        <f t="shared" si="45"/>
        <v>0</v>
      </c>
      <c r="AC57" s="299"/>
      <c r="AD57" s="300"/>
      <c r="AE57" s="521">
        <f t="shared" si="46"/>
        <v>0</v>
      </c>
      <c r="AF57" s="299"/>
      <c r="AG57" s="300"/>
      <c r="AH57" s="521">
        <f t="shared" si="47"/>
        <v>0</v>
      </c>
      <c r="AI57" s="522">
        <f t="shared" si="48"/>
        <v>0</v>
      </c>
      <c r="AJ57" s="523">
        <f t="shared" si="48"/>
        <v>0</v>
      </c>
      <c r="AK57" s="71">
        <f t="shared" si="48"/>
        <v>0</v>
      </c>
      <c r="AM57" s="64"/>
    </row>
    <row r="58" spans="1:39">
      <c r="A58" s="1112" t="str">
        <f>IF('+ Summary (1)'!A58:D58&lt;&gt;"",'+ Summary (1)'!A58:D58,"")</f>
        <v/>
      </c>
      <c r="B58" s="1112"/>
      <c r="C58" s="1112"/>
      <c r="D58" s="1112"/>
      <c r="E58" s="299"/>
      <c r="F58" s="300"/>
      <c r="G58" s="521">
        <f t="shared" si="38"/>
        <v>0</v>
      </c>
      <c r="H58" s="301"/>
      <c r="I58" s="300"/>
      <c r="J58" s="521">
        <f t="shared" si="39"/>
        <v>0</v>
      </c>
      <c r="K58" s="301"/>
      <c r="L58" s="300"/>
      <c r="M58" s="522">
        <f t="shared" si="40"/>
        <v>0</v>
      </c>
      <c r="N58" s="299"/>
      <c r="O58" s="300"/>
      <c r="P58" s="521">
        <f t="shared" si="41"/>
        <v>0</v>
      </c>
      <c r="Q58" s="299"/>
      <c r="R58" s="300"/>
      <c r="S58" s="521">
        <f t="shared" si="42"/>
        <v>0</v>
      </c>
      <c r="T58" s="301"/>
      <c r="U58" s="300"/>
      <c r="V58" s="522">
        <f t="shared" si="43"/>
        <v>0</v>
      </c>
      <c r="W58" s="299"/>
      <c r="X58" s="300"/>
      <c r="Y58" s="521">
        <f t="shared" si="44"/>
        <v>0</v>
      </c>
      <c r="Z58" s="299"/>
      <c r="AA58" s="300"/>
      <c r="AB58" s="521">
        <f t="shared" si="45"/>
        <v>0</v>
      </c>
      <c r="AC58" s="299"/>
      <c r="AD58" s="300"/>
      <c r="AE58" s="521">
        <f t="shared" si="46"/>
        <v>0</v>
      </c>
      <c r="AF58" s="299"/>
      <c r="AG58" s="300"/>
      <c r="AH58" s="521">
        <f t="shared" si="47"/>
        <v>0</v>
      </c>
      <c r="AI58" s="522">
        <f t="shared" si="48"/>
        <v>0</v>
      </c>
      <c r="AJ58" s="523">
        <f t="shared" si="48"/>
        <v>0</v>
      </c>
      <c r="AK58" s="71">
        <f t="shared" si="48"/>
        <v>0</v>
      </c>
    </row>
    <row r="59" spans="1:39">
      <c r="A59" s="1114" t="str">
        <f>IF('+ Summary (1)'!A59:D59&lt;&gt;"",'+ Summary (1)'!A59:D59,"")</f>
        <v/>
      </c>
      <c r="B59" s="1114"/>
      <c r="C59" s="1114"/>
      <c r="D59" s="1114"/>
      <c r="E59" s="299"/>
      <c r="F59" s="300"/>
      <c r="G59" s="521">
        <f t="shared" si="38"/>
        <v>0</v>
      </c>
      <c r="H59" s="301"/>
      <c r="I59" s="300"/>
      <c r="J59" s="521">
        <f t="shared" si="39"/>
        <v>0</v>
      </c>
      <c r="K59" s="301"/>
      <c r="L59" s="300"/>
      <c r="M59" s="522">
        <f t="shared" si="40"/>
        <v>0</v>
      </c>
      <c r="N59" s="299"/>
      <c r="O59" s="300"/>
      <c r="P59" s="521">
        <f t="shared" si="41"/>
        <v>0</v>
      </c>
      <c r="Q59" s="299"/>
      <c r="R59" s="300"/>
      <c r="S59" s="521">
        <f t="shared" si="42"/>
        <v>0</v>
      </c>
      <c r="T59" s="301"/>
      <c r="U59" s="300"/>
      <c r="V59" s="522">
        <f t="shared" si="43"/>
        <v>0</v>
      </c>
      <c r="W59" s="299"/>
      <c r="X59" s="300"/>
      <c r="Y59" s="521">
        <f t="shared" si="44"/>
        <v>0</v>
      </c>
      <c r="Z59" s="299"/>
      <c r="AA59" s="300"/>
      <c r="AB59" s="521">
        <f t="shared" si="45"/>
        <v>0</v>
      </c>
      <c r="AC59" s="299"/>
      <c r="AD59" s="300"/>
      <c r="AE59" s="521">
        <f t="shared" si="46"/>
        <v>0</v>
      </c>
      <c r="AF59" s="299"/>
      <c r="AG59" s="300"/>
      <c r="AH59" s="521">
        <f t="shared" si="47"/>
        <v>0</v>
      </c>
      <c r="AI59" s="522">
        <f t="shared" si="48"/>
        <v>0</v>
      </c>
      <c r="AJ59" s="523">
        <f t="shared" si="48"/>
        <v>0</v>
      </c>
      <c r="AK59" s="71">
        <f t="shared" si="48"/>
        <v>0</v>
      </c>
    </row>
    <row r="60" spans="1:39" ht="18" customHeight="1">
      <c r="A60" s="1114" t="s">
        <v>316</v>
      </c>
      <c r="B60" s="1114"/>
      <c r="C60" s="1114"/>
      <c r="D60" s="1114"/>
      <c r="E60" s="353">
        <f t="shared" ref="E60:AH60" si="49">ROUND(SUM(E55:E59),0)</f>
        <v>0</v>
      </c>
      <c r="F60" s="354">
        <f t="shared" si="49"/>
        <v>0</v>
      </c>
      <c r="G60" s="355">
        <f t="shared" si="49"/>
        <v>0</v>
      </c>
      <c r="H60" s="356">
        <f t="shared" si="49"/>
        <v>0</v>
      </c>
      <c r="I60" s="354">
        <f t="shared" si="49"/>
        <v>0</v>
      </c>
      <c r="J60" s="355">
        <f t="shared" si="49"/>
        <v>0</v>
      </c>
      <c r="K60" s="356">
        <f t="shared" si="49"/>
        <v>0</v>
      </c>
      <c r="L60" s="354">
        <f t="shared" si="49"/>
        <v>0</v>
      </c>
      <c r="M60" s="328">
        <f t="shared" si="49"/>
        <v>0</v>
      </c>
      <c r="N60" s="353">
        <f t="shared" si="49"/>
        <v>0</v>
      </c>
      <c r="O60" s="354">
        <f t="shared" si="49"/>
        <v>0</v>
      </c>
      <c r="P60" s="355">
        <f t="shared" si="49"/>
        <v>0</v>
      </c>
      <c r="Q60" s="353">
        <f t="shared" si="49"/>
        <v>0</v>
      </c>
      <c r="R60" s="354">
        <f t="shared" si="49"/>
        <v>0</v>
      </c>
      <c r="S60" s="355">
        <f t="shared" si="49"/>
        <v>0</v>
      </c>
      <c r="T60" s="356">
        <f t="shared" si="49"/>
        <v>0</v>
      </c>
      <c r="U60" s="354">
        <f t="shared" si="49"/>
        <v>0</v>
      </c>
      <c r="V60" s="328">
        <f t="shared" si="49"/>
        <v>0</v>
      </c>
      <c r="W60" s="353">
        <f t="shared" si="49"/>
        <v>0</v>
      </c>
      <c r="X60" s="354">
        <f t="shared" si="49"/>
        <v>0</v>
      </c>
      <c r="Y60" s="355">
        <f t="shared" si="49"/>
        <v>0</v>
      </c>
      <c r="Z60" s="353">
        <f t="shared" si="49"/>
        <v>0</v>
      </c>
      <c r="AA60" s="354">
        <f t="shared" si="49"/>
        <v>0</v>
      </c>
      <c r="AB60" s="355">
        <f t="shared" si="49"/>
        <v>0</v>
      </c>
      <c r="AC60" s="353">
        <f t="shared" si="49"/>
        <v>0</v>
      </c>
      <c r="AD60" s="354">
        <f t="shared" si="49"/>
        <v>0</v>
      </c>
      <c r="AE60" s="355">
        <f t="shared" si="49"/>
        <v>0</v>
      </c>
      <c r="AF60" s="353">
        <f t="shared" si="49"/>
        <v>0</v>
      </c>
      <c r="AG60" s="354">
        <f t="shared" si="49"/>
        <v>0</v>
      </c>
      <c r="AH60" s="355">
        <f t="shared" si="49"/>
        <v>0</v>
      </c>
      <c r="AI60" s="328">
        <f t="shared" si="48"/>
        <v>0</v>
      </c>
      <c r="AJ60" s="329">
        <f t="shared" si="48"/>
        <v>0</v>
      </c>
      <c r="AK60" s="70">
        <f t="shared" si="48"/>
        <v>0</v>
      </c>
    </row>
    <row r="61" spans="1:39" ht="18" customHeight="1">
      <c r="A61" s="1114"/>
      <c r="B61" s="1114"/>
      <c r="C61" s="1114"/>
      <c r="D61" s="1114"/>
      <c r="E61" s="822"/>
      <c r="F61" s="819"/>
      <c r="G61" s="818"/>
      <c r="H61" s="818"/>
      <c r="I61" s="819"/>
      <c r="J61" s="818"/>
      <c r="K61" s="818"/>
      <c r="L61" s="819"/>
      <c r="M61" s="818"/>
      <c r="N61" s="818"/>
      <c r="O61" s="819"/>
      <c r="P61" s="818"/>
      <c r="Q61" s="818"/>
      <c r="R61" s="819"/>
      <c r="S61" s="818"/>
      <c r="T61" s="818"/>
      <c r="U61" s="819"/>
      <c r="V61" s="818"/>
      <c r="W61" s="818"/>
      <c r="X61" s="819"/>
      <c r="Y61" s="818"/>
      <c r="Z61" s="818"/>
      <c r="AA61" s="819"/>
      <c r="AB61" s="818"/>
      <c r="AC61" s="818"/>
      <c r="AD61" s="819"/>
      <c r="AE61" s="818"/>
      <c r="AF61" s="818"/>
      <c r="AG61" s="819"/>
      <c r="AH61" s="818"/>
      <c r="AI61" s="818"/>
      <c r="AJ61" s="819"/>
      <c r="AK61" s="833"/>
    </row>
    <row r="62" spans="1:39" s="55" customFormat="1" ht="18" customHeight="1">
      <c r="A62" s="1114" t="s">
        <v>317</v>
      </c>
      <c r="B62" s="1114"/>
      <c r="C62" s="1114"/>
      <c r="D62" s="1114"/>
      <c r="E62" s="815">
        <f>E53+E60</f>
        <v>0</v>
      </c>
      <c r="F62" s="449">
        <f t="shared" ref="F62:AH62" si="50">F53+F60</f>
        <v>0</v>
      </c>
      <c r="G62" s="816">
        <f t="shared" si="50"/>
        <v>0</v>
      </c>
      <c r="H62" s="449">
        <f t="shared" si="50"/>
        <v>0</v>
      </c>
      <c r="I62" s="449">
        <f t="shared" si="50"/>
        <v>0</v>
      </c>
      <c r="J62" s="816">
        <f t="shared" si="50"/>
        <v>0</v>
      </c>
      <c r="K62" s="449">
        <f t="shared" si="50"/>
        <v>0</v>
      </c>
      <c r="L62" s="449">
        <f t="shared" si="50"/>
        <v>0</v>
      </c>
      <c r="M62" s="448">
        <f t="shared" si="50"/>
        <v>0</v>
      </c>
      <c r="N62" s="815">
        <f t="shared" si="50"/>
        <v>0</v>
      </c>
      <c r="O62" s="449">
        <f t="shared" si="50"/>
        <v>0</v>
      </c>
      <c r="P62" s="816">
        <f t="shared" si="50"/>
        <v>0</v>
      </c>
      <c r="Q62" s="815">
        <f t="shared" si="50"/>
        <v>0</v>
      </c>
      <c r="R62" s="449">
        <f t="shared" si="50"/>
        <v>0</v>
      </c>
      <c r="S62" s="816">
        <f t="shared" si="50"/>
        <v>0</v>
      </c>
      <c r="T62" s="449">
        <f t="shared" si="50"/>
        <v>0</v>
      </c>
      <c r="U62" s="449">
        <f t="shared" si="50"/>
        <v>0</v>
      </c>
      <c r="V62" s="448">
        <f t="shared" si="50"/>
        <v>0</v>
      </c>
      <c r="W62" s="815">
        <f t="shared" si="50"/>
        <v>0</v>
      </c>
      <c r="X62" s="449">
        <f t="shared" si="50"/>
        <v>0</v>
      </c>
      <c r="Y62" s="816">
        <f t="shared" si="50"/>
        <v>0</v>
      </c>
      <c r="Z62" s="815">
        <f t="shared" si="50"/>
        <v>0</v>
      </c>
      <c r="AA62" s="449">
        <f t="shared" si="50"/>
        <v>0</v>
      </c>
      <c r="AB62" s="816">
        <f t="shared" si="50"/>
        <v>0</v>
      </c>
      <c r="AC62" s="815">
        <f t="shared" si="50"/>
        <v>0</v>
      </c>
      <c r="AD62" s="449">
        <f t="shared" si="50"/>
        <v>0</v>
      </c>
      <c r="AE62" s="816">
        <f t="shared" si="50"/>
        <v>0</v>
      </c>
      <c r="AF62" s="815">
        <f t="shared" si="50"/>
        <v>0</v>
      </c>
      <c r="AG62" s="449">
        <f t="shared" si="50"/>
        <v>0</v>
      </c>
      <c r="AH62" s="816">
        <f t="shared" si="50"/>
        <v>0</v>
      </c>
      <c r="AI62" s="448">
        <f t="shared" si="48"/>
        <v>0</v>
      </c>
      <c r="AJ62" s="324">
        <f t="shared" si="48"/>
        <v>0</v>
      </c>
      <c r="AK62" s="528">
        <f>SUM(G62,J62,M62,P62,S62,V62,Y62,AB62,AE62,AH62)</f>
        <v>0</v>
      </c>
    </row>
    <row r="63" spans="1:39">
      <c r="A63" s="993" t="s">
        <v>318</v>
      </c>
      <c r="B63" s="993"/>
      <c r="C63" s="993"/>
      <c r="D63" s="993"/>
      <c r="E63" s="444">
        <f>IF(AND(E62-E31&gt;-2,E62-E31&lt;2),0,E62-E31)</f>
        <v>0</v>
      </c>
      <c r="F63" s="447"/>
      <c r="G63" s="446">
        <f>IF(AND(G62-G31&gt;-2,G62-G31&lt;2),0,G62-G31)</f>
        <v>0</v>
      </c>
      <c r="H63" s="587">
        <f>IF(AND(H62-H31&gt;-2,H62-H31&lt;2),0,H62-H31)</f>
        <v>0</v>
      </c>
      <c r="I63" s="585"/>
      <c r="J63" s="586">
        <f>IF(AND(J62-J31&gt;-2,J62-J31&lt;2),0,J62-J31)</f>
        <v>0</v>
      </c>
      <c r="K63" s="587">
        <f>IF(AND(K62-K31&gt;-2,K62-K31&lt;2),0,K62-K31)</f>
        <v>0</v>
      </c>
      <c r="L63" s="585"/>
      <c r="M63" s="588">
        <f>IF(AND(M62-M31&gt;-2,M62-M31&lt;2),0,M62-M31)</f>
        <v>0</v>
      </c>
      <c r="N63" s="584">
        <f>IF(AND(N62-N31&gt;-2,N62-N31&lt;2),0,N62-N31)</f>
        <v>0</v>
      </c>
      <c r="O63" s="585"/>
      <c r="P63" s="586">
        <f>IF(AND(P62-P31&gt;-2,P62-P31&lt;2),0,P62-P31)</f>
        <v>0</v>
      </c>
      <c r="Q63" s="584">
        <f>IF(AND(Q62-Q31&gt;-2,Q62-Q31&lt;2),0,Q62-Q31)</f>
        <v>0</v>
      </c>
      <c r="R63" s="585"/>
      <c r="S63" s="586">
        <f>IF(AND(S62-S31&gt;-2,S62-S31&lt;2),0,S62-S31)</f>
        <v>0</v>
      </c>
      <c r="T63" s="587">
        <f>IF(AND(T62-T31&gt;-2,T62-T31&lt;2),0,T62-T31)</f>
        <v>0</v>
      </c>
      <c r="U63" s="585"/>
      <c r="V63" s="588">
        <f>IF(AND(V62-V31&gt;-2,V62-V31&lt;2),0,V62-V31)</f>
        <v>0</v>
      </c>
      <c r="W63" s="584">
        <f>IF(AND(W62-W31&gt;-2,W62-W31&lt;2),0,W62-W31)</f>
        <v>0</v>
      </c>
      <c r="X63" s="585"/>
      <c r="Y63" s="586">
        <f>IF(AND(Y62-Y31&gt;-2,Y62-Y31&lt;2),0,Y62-Y31)</f>
        <v>0</v>
      </c>
      <c r="Z63" s="584">
        <f>IF(AND(Z62-Z31&gt;-2,Z62-Z31&lt;2),0,Z62-Z31)</f>
        <v>0</v>
      </c>
      <c r="AA63" s="585"/>
      <c r="AB63" s="586">
        <f>IF(AND(AB62-AB31&gt;-2,AB62-AB31&lt;2),0,AB62-AB31)</f>
        <v>0</v>
      </c>
      <c r="AC63" s="584">
        <f>IF(AND(AC62-AC31&gt;-2,AC62-AC31&lt;2),0,AC62-AC31)</f>
        <v>0</v>
      </c>
      <c r="AD63" s="585"/>
      <c r="AE63" s="586">
        <f>IF(AND(AE62-AE31&gt;-2,AE62-AE31&lt;2),0,AE62-AE31)</f>
        <v>0</v>
      </c>
      <c r="AF63" s="584">
        <f>IF(AND(AF62-AF31&gt;-2,AF62-AF31&lt;2),0,AF62-AF31)</f>
        <v>0</v>
      </c>
      <c r="AG63" s="585"/>
      <c r="AH63" s="586">
        <f>IF(AND(AH62-AH31&gt;-2,AH62-AH31&lt;2),0,AH62-AH31)</f>
        <v>0</v>
      </c>
      <c r="AI63" s="589">
        <f>IF(AND(AI62-AI31&gt;-4,AI62-AI31&lt;4),0,AI62-AI31)</f>
        <v>0</v>
      </c>
      <c r="AJ63" s="490"/>
      <c r="AK63" s="590">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5" t="s">
        <v>320</v>
      </c>
      <c r="B67" s="1116" t="str">
        <f>IF('+ Summary (1)'!B67:E67&lt;&gt;"",'+ Summary (1)'!B67:E67,"")</f>
        <v/>
      </c>
      <c r="C67" s="1116"/>
      <c r="D67" s="1116"/>
      <c r="E67" s="82"/>
    </row>
    <row r="68" spans="1:35">
      <c r="A68" s="845" t="s">
        <v>321</v>
      </c>
      <c r="B68" s="1116" t="str">
        <f>IF('+ Summary (1)'!B68:E68&lt;&gt;"",'+ Summary (1)'!B68:E68,"")</f>
        <v/>
      </c>
      <c r="C68" s="1116"/>
      <c r="D68" s="1116"/>
      <c r="E68" s="82"/>
    </row>
    <row r="69" spans="1:35" ht="17.25" customHeight="1">
      <c r="A69" s="845" t="s">
        <v>322</v>
      </c>
      <c r="B69" s="1116" t="str">
        <f>IF('+ Summary (1)'!B69:E69&lt;&gt;"",'+ Summary (1)'!B69:E69,"")</f>
        <v/>
      </c>
      <c r="C69" s="1116"/>
      <c r="D69" s="1116"/>
      <c r="E69" s="82"/>
      <c r="AH69" s="79"/>
    </row>
    <row r="70" spans="1:35" ht="17.25" customHeight="1">
      <c r="A70" s="845" t="s">
        <v>323</v>
      </c>
      <c r="B70" s="1116" t="str">
        <f>IF('+ Summary (1)'!B70:E70&lt;&gt;"",'+ Summary (1)'!B70:E70,"")</f>
        <v/>
      </c>
      <c r="C70" s="1116"/>
      <c r="D70" s="1116"/>
      <c r="E70" s="82"/>
      <c r="AH70" s="79"/>
    </row>
    <row r="71" spans="1:35" ht="15.75" customHeight="1">
      <c r="A71" s="1114"/>
      <c r="B71" s="1114"/>
      <c r="C71" s="1114"/>
      <c r="D71" s="847"/>
      <c r="E71" s="228"/>
    </row>
    <row r="72" spans="1:35">
      <c r="A72" s="1108" t="s">
        <v>324</v>
      </c>
      <c r="B72" s="1109"/>
      <c r="C72" s="1110">
        <f>'+ Summary (1)'!C72:D72</f>
        <v>45000</v>
      </c>
      <c r="D72" s="1111"/>
    </row>
    <row r="87" spans="1:37">
      <c r="A87" s="75" t="s">
        <v>269</v>
      </c>
      <c r="B87" s="75"/>
      <c r="C87" s="75"/>
      <c r="D87" s="75"/>
      <c r="E87" s="75">
        <v>1</v>
      </c>
      <c r="F87" s="75">
        <v>1</v>
      </c>
      <c r="G87" s="75">
        <v>1</v>
      </c>
      <c r="H87" s="75">
        <f>E87+1</f>
        <v>2</v>
      </c>
      <c r="I87" s="75">
        <f t="shared" ref="I87:AH87" si="51">F87+1</f>
        <v>2</v>
      </c>
      <c r="J87" s="75">
        <f t="shared" si="51"/>
        <v>2</v>
      </c>
      <c r="K87" s="75">
        <f t="shared" si="51"/>
        <v>3</v>
      </c>
      <c r="L87" s="75">
        <f t="shared" si="51"/>
        <v>3</v>
      </c>
      <c r="M87" s="75">
        <f t="shared" si="51"/>
        <v>3</v>
      </c>
      <c r="N87" s="75">
        <f t="shared" si="51"/>
        <v>4</v>
      </c>
      <c r="O87" s="75">
        <f t="shared" si="51"/>
        <v>4</v>
      </c>
      <c r="P87" s="75">
        <f t="shared" si="51"/>
        <v>4</v>
      </c>
      <c r="Q87" s="75">
        <f t="shared" si="51"/>
        <v>5</v>
      </c>
      <c r="R87" s="75">
        <f t="shared" si="51"/>
        <v>5</v>
      </c>
      <c r="S87" s="75">
        <f t="shared" si="51"/>
        <v>5</v>
      </c>
      <c r="T87" s="75">
        <f t="shared" si="51"/>
        <v>6</v>
      </c>
      <c r="U87" s="75">
        <f t="shared" si="51"/>
        <v>6</v>
      </c>
      <c r="V87" s="75">
        <f t="shared" si="51"/>
        <v>6</v>
      </c>
      <c r="W87" s="75">
        <f t="shared" si="51"/>
        <v>7</v>
      </c>
      <c r="X87" s="75">
        <f t="shared" si="51"/>
        <v>7</v>
      </c>
      <c r="Y87" s="75">
        <f t="shared" si="51"/>
        <v>7</v>
      </c>
      <c r="Z87" s="75">
        <f t="shared" si="51"/>
        <v>8</v>
      </c>
      <c r="AA87" s="75">
        <f t="shared" si="51"/>
        <v>8</v>
      </c>
      <c r="AB87" s="75">
        <f t="shared" si="51"/>
        <v>8</v>
      </c>
      <c r="AC87" s="75">
        <f t="shared" si="51"/>
        <v>9</v>
      </c>
      <c r="AD87" s="75">
        <f t="shared" si="51"/>
        <v>9</v>
      </c>
      <c r="AE87" s="75">
        <f t="shared" si="51"/>
        <v>9</v>
      </c>
      <c r="AF87" s="75">
        <f t="shared" si="51"/>
        <v>10</v>
      </c>
      <c r="AG87" s="75">
        <f t="shared" si="51"/>
        <v>10</v>
      </c>
      <c r="AH87" s="75">
        <f t="shared" si="51"/>
        <v>10</v>
      </c>
      <c r="AI87" s="75">
        <f>$D$5</f>
        <v>1</v>
      </c>
      <c r="AJ87" s="75">
        <f>$D$6</f>
        <v>1</v>
      </c>
      <c r="AK87" s="75">
        <f>$D$6</f>
        <v>1</v>
      </c>
    </row>
    <row r="88" spans="1:37">
      <c r="A88" s="75" t="s">
        <v>270</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271</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52">DATE(YEAR(AJ88)+$D$5,MONTH(AJ88),DAY(AJ88))-1</f>
        <v>45688</v>
      </c>
      <c r="AK89" s="76">
        <f t="shared" si="52"/>
        <v>45688</v>
      </c>
    </row>
    <row r="90" spans="1:37">
      <c r="A90" s="75" t="s">
        <v>259</v>
      </c>
      <c r="B90" s="75"/>
      <c r="C90" s="75"/>
      <c r="D90" s="75"/>
      <c r="E90" s="76">
        <f>$B$3</f>
        <v>0</v>
      </c>
      <c r="F90" s="76">
        <f t="shared" ref="F90:AK90" si="53">$B$3</f>
        <v>0</v>
      </c>
      <c r="G90" s="76">
        <f t="shared" si="53"/>
        <v>0</v>
      </c>
      <c r="H90" s="76">
        <f t="shared" si="53"/>
        <v>0</v>
      </c>
      <c r="I90" s="76">
        <f t="shared" si="53"/>
        <v>0</v>
      </c>
      <c r="J90" s="76">
        <f t="shared" si="53"/>
        <v>0</v>
      </c>
      <c r="K90" s="76">
        <f t="shared" si="53"/>
        <v>0</v>
      </c>
      <c r="L90" s="76">
        <f t="shared" si="53"/>
        <v>0</v>
      </c>
      <c r="M90" s="76">
        <f t="shared" si="53"/>
        <v>0</v>
      </c>
      <c r="N90" s="76">
        <f t="shared" si="53"/>
        <v>0</v>
      </c>
      <c r="O90" s="76">
        <f t="shared" si="53"/>
        <v>0</v>
      </c>
      <c r="P90" s="76">
        <f t="shared" si="53"/>
        <v>0</v>
      </c>
      <c r="Q90" s="76">
        <f t="shared" si="53"/>
        <v>0</v>
      </c>
      <c r="R90" s="76">
        <f t="shared" si="53"/>
        <v>0</v>
      </c>
      <c r="S90" s="76">
        <f t="shared" si="53"/>
        <v>0</v>
      </c>
      <c r="T90" s="76">
        <f t="shared" si="53"/>
        <v>0</v>
      </c>
      <c r="U90" s="76">
        <f t="shared" si="53"/>
        <v>0</v>
      </c>
      <c r="V90" s="76">
        <f t="shared" si="53"/>
        <v>0</v>
      </c>
      <c r="W90" s="76">
        <f t="shared" si="53"/>
        <v>0</v>
      </c>
      <c r="X90" s="76">
        <f t="shared" si="53"/>
        <v>0</v>
      </c>
      <c r="Y90" s="76">
        <f t="shared" si="53"/>
        <v>0</v>
      </c>
      <c r="Z90" s="76">
        <f t="shared" si="53"/>
        <v>0</v>
      </c>
      <c r="AA90" s="76">
        <f t="shared" si="53"/>
        <v>0</v>
      </c>
      <c r="AB90" s="76">
        <f t="shared" si="53"/>
        <v>0</v>
      </c>
      <c r="AC90" s="76">
        <f t="shared" si="53"/>
        <v>0</v>
      </c>
      <c r="AD90" s="76">
        <f t="shared" si="53"/>
        <v>0</v>
      </c>
      <c r="AE90" s="76">
        <f t="shared" si="53"/>
        <v>0</v>
      </c>
      <c r="AF90" s="76">
        <f t="shared" si="53"/>
        <v>0</v>
      </c>
      <c r="AG90" s="76">
        <f t="shared" si="53"/>
        <v>0</v>
      </c>
      <c r="AH90" s="76">
        <f t="shared" si="53"/>
        <v>0</v>
      </c>
      <c r="AI90" s="76">
        <f t="shared" si="53"/>
        <v>0</v>
      </c>
      <c r="AJ90" s="76">
        <f t="shared" si="53"/>
        <v>0</v>
      </c>
      <c r="AK90" s="76">
        <f t="shared" si="53"/>
        <v>0</v>
      </c>
    </row>
    <row r="91" spans="1:37">
      <c r="A91" s="77" t="s">
        <v>272</v>
      </c>
      <c r="B91" s="77"/>
      <c r="C91" s="77"/>
      <c r="D91" s="77"/>
      <c r="E91" s="77">
        <f>IF((AND(E87&gt;$D$5,E87&lt;=$D$6)),E87-$D$5,0)</f>
        <v>0</v>
      </c>
      <c r="F91" s="77">
        <f t="shared" ref="F91:AH91" si="54">IF((AND(F87&gt;$D$5,F87&lt;=$D$6)),F87-$D$5,0)</f>
        <v>0</v>
      </c>
      <c r="G91" s="77">
        <f t="shared" si="54"/>
        <v>0</v>
      </c>
      <c r="H91" s="77">
        <f t="shared" si="54"/>
        <v>0</v>
      </c>
      <c r="I91" s="77">
        <f t="shared" si="54"/>
        <v>0</v>
      </c>
      <c r="J91" s="77">
        <f t="shared" si="54"/>
        <v>0</v>
      </c>
      <c r="K91" s="77">
        <f t="shared" si="54"/>
        <v>0</v>
      </c>
      <c r="L91" s="77">
        <f t="shared" si="54"/>
        <v>0</v>
      </c>
      <c r="M91" s="77">
        <f t="shared" si="54"/>
        <v>0</v>
      </c>
      <c r="N91" s="77">
        <f t="shared" si="54"/>
        <v>0</v>
      </c>
      <c r="O91" s="77">
        <f t="shared" si="54"/>
        <v>0</v>
      </c>
      <c r="P91" s="77">
        <f t="shared" si="54"/>
        <v>0</v>
      </c>
      <c r="Q91" s="77">
        <f t="shared" si="54"/>
        <v>0</v>
      </c>
      <c r="R91" s="77">
        <f t="shared" si="54"/>
        <v>0</v>
      </c>
      <c r="S91" s="77">
        <f t="shared" si="54"/>
        <v>0</v>
      </c>
      <c r="T91" s="77">
        <f t="shared" si="54"/>
        <v>0</v>
      </c>
      <c r="U91" s="77">
        <f t="shared" si="54"/>
        <v>0</v>
      </c>
      <c r="V91" s="77">
        <f t="shared" si="54"/>
        <v>0</v>
      </c>
      <c r="W91" s="77">
        <f t="shared" si="54"/>
        <v>0</v>
      </c>
      <c r="X91" s="77">
        <f t="shared" si="54"/>
        <v>0</v>
      </c>
      <c r="Y91" s="77">
        <f t="shared" si="54"/>
        <v>0</v>
      </c>
      <c r="Z91" s="77">
        <f t="shared" si="54"/>
        <v>0</v>
      </c>
      <c r="AA91" s="77">
        <f t="shared" si="54"/>
        <v>0</v>
      </c>
      <c r="AB91" s="77">
        <f t="shared" si="54"/>
        <v>0</v>
      </c>
      <c r="AC91" s="77">
        <f t="shared" si="54"/>
        <v>0</v>
      </c>
      <c r="AD91" s="77">
        <f t="shared" si="54"/>
        <v>0</v>
      </c>
      <c r="AE91" s="77">
        <f t="shared" si="54"/>
        <v>0</v>
      </c>
      <c r="AF91" s="77">
        <f t="shared" si="54"/>
        <v>0</v>
      </c>
      <c r="AG91" s="77">
        <f t="shared" si="54"/>
        <v>0</v>
      </c>
      <c r="AH91" s="77">
        <f t="shared" si="54"/>
        <v>0</v>
      </c>
    </row>
    <row r="92" spans="1:37">
      <c r="AI92" s="56" t="str">
        <f>TEXT($B$5,"m/d/yyyy")</f>
        <v>2/1/2024</v>
      </c>
      <c r="AJ92" s="56" t="str">
        <f>TEXT($B$6,"m/d/yyyy")</f>
        <v>2/1/2024</v>
      </c>
      <c r="AK92" s="56" t="str">
        <f>TEXT($B$6,"m/d/yyyy")</f>
        <v>2/1/2024</v>
      </c>
    </row>
    <row r="93" spans="1:37">
      <c r="AI93" s="56" t="str">
        <f>TEXT($C$5,"m/d/yyyy")</f>
        <v>1/31/2025</v>
      </c>
      <c r="AJ93" s="56" t="str">
        <f t="shared" ref="AJ93:AK93" si="55">TEXT($C$5,"m/d/yyyy")</f>
        <v>1/31/2025</v>
      </c>
      <c r="AK93" s="56" t="str">
        <f t="shared" si="55"/>
        <v>1/31/2025</v>
      </c>
    </row>
  </sheetData>
  <sheetProtection formatCells="0" formatColumns="0" formatRows="0" insertHyperlinks="0" sort="0" autoFilter="0" pivotTables="0"/>
  <mergeCells count="80">
    <mergeCell ref="AI20:AI21"/>
    <mergeCell ref="AK20:AK21"/>
    <mergeCell ref="AJ20:AJ21"/>
    <mergeCell ref="Q17:S17"/>
    <mergeCell ref="B7:D7"/>
    <mergeCell ref="B8:D8"/>
    <mergeCell ref="B9:D9"/>
    <mergeCell ref="B10:D10"/>
    <mergeCell ref="B11:D11"/>
    <mergeCell ref="B12:D12"/>
    <mergeCell ref="D13:D16"/>
    <mergeCell ref="E17:G17"/>
    <mergeCell ref="H17:J17"/>
    <mergeCell ref="K17:M17"/>
    <mergeCell ref="N17:P17"/>
    <mergeCell ref="E18:G18"/>
    <mergeCell ref="H18:J18"/>
    <mergeCell ref="K18:M18"/>
    <mergeCell ref="N18:P18"/>
    <mergeCell ref="Q18:S18"/>
    <mergeCell ref="AI18:AK18"/>
    <mergeCell ref="T18:V18"/>
    <mergeCell ref="W18:Y18"/>
    <mergeCell ref="Z18:AB18"/>
    <mergeCell ref="AC18:AE18"/>
    <mergeCell ref="AF18:AH18"/>
    <mergeCell ref="T17:V17"/>
    <mergeCell ref="W17:Y17"/>
    <mergeCell ref="Z17:AB17"/>
    <mergeCell ref="AC17:AE17"/>
    <mergeCell ref="AF17:AH17"/>
    <mergeCell ref="A33:D33"/>
    <mergeCell ref="A22:D22"/>
    <mergeCell ref="A23:D23"/>
    <mergeCell ref="A24:D24"/>
    <mergeCell ref="A25:D25"/>
    <mergeCell ref="A26:D26"/>
    <mergeCell ref="A27:D27"/>
    <mergeCell ref="A28:D28"/>
    <mergeCell ref="A29:D29"/>
    <mergeCell ref="A30:D30"/>
    <mergeCell ref="A31:D31"/>
    <mergeCell ref="A32:D32"/>
    <mergeCell ref="A45:D45"/>
    <mergeCell ref="A34:D34"/>
    <mergeCell ref="A35:D35"/>
    <mergeCell ref="A36:D36"/>
    <mergeCell ref="A37:D37"/>
    <mergeCell ref="A38:D38"/>
    <mergeCell ref="A39:D39"/>
    <mergeCell ref="A40:D40"/>
    <mergeCell ref="A41:D41"/>
    <mergeCell ref="A42:D42"/>
    <mergeCell ref="A43:D43"/>
    <mergeCell ref="A44:D44"/>
    <mergeCell ref="A57:D57"/>
    <mergeCell ref="A46:D46"/>
    <mergeCell ref="A47:D47"/>
    <mergeCell ref="A48:D48"/>
    <mergeCell ref="A49:D49"/>
    <mergeCell ref="A50:D50"/>
    <mergeCell ref="A51:D51"/>
    <mergeCell ref="A52:D52"/>
    <mergeCell ref="A53:D53"/>
    <mergeCell ref="A54:D54"/>
    <mergeCell ref="A55:D55"/>
    <mergeCell ref="A56:D56"/>
    <mergeCell ref="A72:B72"/>
    <mergeCell ref="C72:D72"/>
    <mergeCell ref="A58:D58"/>
    <mergeCell ref="A59:D59"/>
    <mergeCell ref="A60:D60"/>
    <mergeCell ref="A61:D61"/>
    <mergeCell ref="A62:D62"/>
    <mergeCell ref="A63:D63"/>
    <mergeCell ref="B67:D67"/>
    <mergeCell ref="B68:D68"/>
    <mergeCell ref="B69:D69"/>
    <mergeCell ref="B70:D70"/>
    <mergeCell ref="A71:C71"/>
  </mergeCells>
  <conditionalFormatting sqref="B7:B9 B11:B12">
    <cfRule type="containsBlanks" dxfId="121" priority="18">
      <formula>LEN(TRIM(B7))=0</formula>
    </cfRule>
  </conditionalFormatting>
  <conditionalFormatting sqref="B16">
    <cfRule type="containsBlanks" dxfId="120" priority="17">
      <formula>LEN(TRIM(B16))=0</formula>
    </cfRule>
  </conditionalFormatting>
  <conditionalFormatting sqref="B15:C15">
    <cfRule type="cellIs" dxfId="119" priority="12" operator="lessThan">
      <formula>0</formula>
    </cfRule>
  </conditionalFormatting>
  <conditionalFormatting sqref="B10:D10">
    <cfRule type="cellIs" dxfId="118" priority="5" operator="equal">
      <formula>"New Agreement"</formula>
    </cfRule>
    <cfRule type="cellIs" dxfId="117" priority="6" stopIfTrue="1" operator="equal">
      <formula>"Amendment"</formula>
    </cfRule>
    <cfRule type="cellIs" dxfId="116" priority="7" operator="equal">
      <formula>"Modification"</formula>
    </cfRule>
    <cfRule type="cellIs" dxfId="115" priority="8" operator="equal">
      <formula>"Revision"</formula>
    </cfRule>
    <cfRule type="containsBlanks" dxfId="114" priority="9">
      <formula>LEN(TRIM(B10))=0</formula>
    </cfRule>
  </conditionalFormatting>
  <conditionalFormatting sqref="E26 G26:H26 J26:K26 M26:N26 P26:Q26 S26:T26 V26:W26 Y26:Z26 AB26:AC26 AE26:AF26 AH26">
    <cfRule type="containsBlanks" dxfId="113" priority="16">
      <formula>LEN(TRIM(E26))=0</formula>
    </cfRule>
  </conditionalFormatting>
  <conditionalFormatting sqref="E30 G30:H30 J30:K30 M30:N30 P30:Q30 S30:T30 V30:W30 Y30:Z30 AB30:AC30 AE30:AF30 AH30">
    <cfRule type="containsBlanks" dxfId="112" priority="14">
      <formula>LEN(TRIM(E30))=0</formula>
    </cfRule>
  </conditionalFormatting>
  <conditionalFormatting sqref="E18:AH22">
    <cfRule type="expression" dxfId="111" priority="2">
      <formula>E$87&gt;$D$6</formula>
    </cfRule>
  </conditionalFormatting>
  <conditionalFormatting sqref="E20:AH53">
    <cfRule type="expression" dxfId="110" priority="1">
      <formula>E$90&gt;E$89</formula>
    </cfRule>
  </conditionalFormatting>
  <conditionalFormatting sqref="E23:AH63">
    <cfRule type="expression" dxfId="109" priority="23">
      <formula>E$87&gt;$D$6</formula>
    </cfRule>
  </conditionalFormatting>
  <conditionalFormatting sqref="E30:AH30">
    <cfRule type="expression" dxfId="108" priority="13">
      <formula>COUNTIF($A$34:$D$53,"*HUD*")=0</formula>
    </cfRule>
  </conditionalFormatting>
  <conditionalFormatting sqref="E54:AH63">
    <cfRule type="expression" dxfId="107" priority="22">
      <formula>E$90&gt;E$89</formula>
    </cfRule>
  </conditionalFormatting>
  <conditionalFormatting sqref="E63:AK63">
    <cfRule type="cellIs" dxfId="106" priority="19" operator="notBetween">
      <formula>-2</formula>
      <formula>2</formula>
    </cfRule>
  </conditionalFormatting>
  <conditionalFormatting sqref="F21 I21 L21 O21 F23:F25 I23:I25 L23:L25 O23:O25 R23:R25 U23:U25 X23:X25 AA23:AA25 AD23:AD25 AG23:AG25 AJ23:AJ25 AJ28:AJ61">
    <cfRule type="cellIs" dxfId="105" priority="21" operator="notEqual">
      <formula>0</formula>
    </cfRule>
  </conditionalFormatting>
  <conditionalFormatting sqref="F28:F62 I28:I62 L28:L62 O28:O62 R28:R62 U28:U62 X28:X62 AA28:AA62 AD28:AD62 AG28:AG62">
    <cfRule type="cellIs" dxfId="104" priority="15" operator="notEqual">
      <formula>0</formula>
    </cfRule>
  </conditionalFormatting>
  <conditionalFormatting sqref="Q32:Q33">
    <cfRule type="cellIs" dxfId="103" priority="3" operator="notEqual">
      <formula>0</formula>
    </cfRule>
  </conditionalFormatting>
  <conditionalFormatting sqref="Q54:Q55">
    <cfRule type="cellIs" dxfId="102" priority="4" operator="notEqual">
      <formula>0</formula>
    </cfRule>
  </conditionalFormatting>
  <conditionalFormatting sqref="AJ62:AJ63 F63 I63 L63 O63 R63 U63 X63 AA63 AD63 AG63">
    <cfRule type="cellIs" dxfId="101" priority="20"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FFDF8D2-A39B-49A0-B55F-610D4406C006}">
          <x14:formula1>
            <xm:f>'Dropdown Lists'!$C$2:$C$6</xm:f>
          </x14:formula1>
          <xm:sqref>B10:D10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77A90-A6C1-448A-8210-047E21F6C1B7}">
  <sheetPr>
    <tabColor rgb="FF99CCFF"/>
    <pageSetUpPr fitToPage="1"/>
  </sheetPr>
  <dimension ref="A1:DH565"/>
  <sheetViews>
    <sheetView showGridLines="0" showZeros="0" zoomScale="85" zoomScaleNormal="85" workbookViewId="0">
      <pane xSplit="1" ySplit="13" topLeftCell="BI46"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7.7109375" style="317" customWidth="1"/>
    <col min="2" max="2" width="44.4257812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(9)'!A1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331</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31" t="s">
        <v>259</v>
      </c>
      <c r="B3" s="708">
        <f>'Summary (9)'!B3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(9)'!A7</f>
        <v>Provider Name</v>
      </c>
      <c r="B4" s="709">
        <f>'Summary (9)'!B7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(9)'!A8</f>
        <v>Program</v>
      </c>
      <c r="B5" s="709" t="str">
        <f>'Summary (9)'!B8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(9)'!A9</f>
        <v>F$P Contract ID#</v>
      </c>
      <c r="B6" s="624">
        <f>'Summary (9)'!B9</f>
        <v>0</v>
      </c>
      <c r="AB6" s="860"/>
      <c r="BN6" s="1233"/>
      <c r="BO6" s="1233"/>
      <c r="BP6" s="1233"/>
    </row>
    <row r="7" spans="1:112" s="97" customFormat="1">
      <c r="A7" s="294" t="s">
        <v>325</v>
      </c>
      <c r="B7" s="883">
        <f>'Summary (9)'!B12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85" t="str">
        <f>'Summary (9)'!H17</f>
        <v xml:space="preserve"> </v>
      </c>
      <c r="D8" s="1285"/>
      <c r="E8" s="1285"/>
      <c r="F8" s="1285"/>
      <c r="G8" s="1285"/>
      <c r="H8" s="1285"/>
      <c r="I8" s="1285"/>
      <c r="J8" s="1285" t="str">
        <f>'Summary (9)'!K17</f>
        <v xml:space="preserve"> </v>
      </c>
      <c r="K8" s="1285"/>
      <c r="L8" s="1285"/>
      <c r="M8" s="1285"/>
      <c r="N8" s="1285"/>
      <c r="O8" s="1285"/>
      <c r="P8" s="1285"/>
      <c r="Q8" s="1285" t="str">
        <f>'Summary (9)'!N17</f>
        <v xml:space="preserve"> </v>
      </c>
      <c r="R8" s="1285"/>
      <c r="S8" s="1285"/>
      <c r="T8" s="1285"/>
      <c r="U8" s="1285"/>
      <c r="V8" s="1285"/>
      <c r="W8" s="1285"/>
      <c r="X8" s="1285" t="str">
        <f>'Summary (9)'!Q17</f>
        <v xml:space="preserve"> </v>
      </c>
      <c r="Y8" s="1285"/>
      <c r="Z8" s="1285"/>
      <c r="AA8" s="1285"/>
      <c r="AB8" s="1285"/>
      <c r="AC8" s="1285"/>
      <c r="AD8" s="1285"/>
      <c r="AE8" s="1285" t="str">
        <f>'Summary (9)'!T17</f>
        <v xml:space="preserve"> </v>
      </c>
      <c r="AF8" s="1285"/>
      <c r="AG8" s="1285"/>
      <c r="AH8" s="1285"/>
      <c r="AI8" s="1285"/>
      <c r="AJ8" s="1285"/>
      <c r="AK8" s="1285"/>
      <c r="AL8" s="1285" t="str">
        <f>'Summary (9)'!W17</f>
        <v xml:space="preserve"> </v>
      </c>
      <c r="AM8" s="1285"/>
      <c r="AN8" s="1285"/>
      <c r="AO8" s="1285"/>
      <c r="AP8" s="1285"/>
      <c r="AQ8" s="1285"/>
      <c r="AR8" s="1285"/>
      <c r="AS8" s="1285" t="str">
        <f>'Summary (9)'!Z17</f>
        <v xml:space="preserve"> </v>
      </c>
      <c r="AT8" s="1285"/>
      <c r="AU8" s="1285"/>
      <c r="AV8" s="1285"/>
      <c r="AW8" s="1285"/>
      <c r="AX8" s="1285"/>
      <c r="AY8" s="1285"/>
      <c r="AZ8" s="1285" t="str">
        <f>'Summary (9)'!AC17</f>
        <v xml:space="preserve"> </v>
      </c>
      <c r="BA8" s="1285"/>
      <c r="BB8" s="1285"/>
      <c r="BC8" s="1285"/>
      <c r="BD8" s="1285"/>
      <c r="BE8" s="1285"/>
      <c r="BF8" s="1285"/>
      <c r="BG8" s="1285" t="str">
        <f>'Summary (9)'!AF17</f>
        <v xml:space="preserve"> </v>
      </c>
      <c r="BH8" s="1285"/>
      <c r="BI8" s="1285"/>
      <c r="BJ8" s="1285"/>
      <c r="BK8" s="1285"/>
      <c r="BL8" s="1285"/>
      <c r="BM8" s="1285"/>
      <c r="BN8" s="1285">
        <f>'Summary (9)'!AM17</f>
        <v>0</v>
      </c>
      <c r="BO8" s="1285"/>
      <c r="BP8" s="1285"/>
      <c r="BQ8" s="1285"/>
      <c r="BR8" s="1285"/>
      <c r="BS8" s="1285"/>
      <c r="BT8" s="1285"/>
    </row>
    <row r="9" spans="1:112" ht="18" customHeight="1">
      <c r="A9" s="1179"/>
      <c r="B9" s="1180"/>
      <c r="C9" s="1240" t="s">
        <v>275</v>
      </c>
      <c r="D9" s="1241"/>
      <c r="E9" s="1241"/>
      <c r="F9" s="1241"/>
      <c r="G9" s="1241"/>
      <c r="H9" s="1241"/>
      <c r="I9" s="1242"/>
      <c r="J9" s="1309" t="s">
        <v>276</v>
      </c>
      <c r="K9" s="1310"/>
      <c r="L9" s="1310"/>
      <c r="M9" s="1310"/>
      <c r="N9" s="1310"/>
      <c r="O9" s="1310"/>
      <c r="P9" s="1311"/>
      <c r="Q9" s="1237" t="s">
        <v>277</v>
      </c>
      <c r="R9" s="1238"/>
      <c r="S9" s="1238"/>
      <c r="T9" s="1238"/>
      <c r="U9" s="1238"/>
      <c r="V9" s="1238"/>
      <c r="W9" s="1239"/>
      <c r="X9" s="1252" t="s">
        <v>278</v>
      </c>
      <c r="Y9" s="1253"/>
      <c r="Z9" s="1253"/>
      <c r="AA9" s="1253"/>
      <c r="AB9" s="1253"/>
      <c r="AC9" s="1253"/>
      <c r="AD9" s="1254"/>
      <c r="AE9" s="1267" t="s">
        <v>279</v>
      </c>
      <c r="AF9" s="1268"/>
      <c r="AG9" s="1268"/>
      <c r="AH9" s="1268"/>
      <c r="AI9" s="1268"/>
      <c r="AJ9" s="1268"/>
      <c r="AK9" s="1269"/>
      <c r="AL9" s="1255" t="s">
        <v>280</v>
      </c>
      <c r="AM9" s="1256"/>
      <c r="AN9" s="1256"/>
      <c r="AO9" s="1256"/>
      <c r="AP9" s="1256"/>
      <c r="AQ9" s="1256"/>
      <c r="AR9" s="1257"/>
      <c r="AS9" s="1279" t="s">
        <v>281</v>
      </c>
      <c r="AT9" s="1280"/>
      <c r="AU9" s="1280"/>
      <c r="AV9" s="1280"/>
      <c r="AW9" s="1280"/>
      <c r="AX9" s="1280"/>
      <c r="AY9" s="1281"/>
      <c r="AZ9" s="1206" t="s">
        <v>282</v>
      </c>
      <c r="BA9" s="1207"/>
      <c r="BB9" s="1207"/>
      <c r="BC9" s="1207"/>
      <c r="BD9" s="1207"/>
      <c r="BE9" s="1207"/>
      <c r="BF9" s="1208"/>
      <c r="BG9" s="1209" t="s">
        <v>283</v>
      </c>
      <c r="BH9" s="1210"/>
      <c r="BI9" s="1210"/>
      <c r="BJ9" s="1210"/>
      <c r="BK9" s="1210"/>
      <c r="BL9" s="1210"/>
      <c r="BM9" s="1211"/>
      <c r="BN9" s="1295" t="s">
        <v>284</v>
      </c>
      <c r="BO9" s="1296"/>
      <c r="BP9" s="1296"/>
      <c r="BQ9" s="1296"/>
      <c r="BR9" s="1296"/>
      <c r="BS9" s="1296"/>
      <c r="BT9" s="1296"/>
      <c r="BU9" s="1185" t="s">
        <v>302</v>
      </c>
      <c r="BV9" s="1186"/>
      <c r="BW9" s="1187"/>
    </row>
    <row r="10" spans="1:112" s="365" customFormat="1" ht="31.5" customHeight="1">
      <c r="A10" s="1181"/>
      <c r="B10" s="1182"/>
      <c r="C10" s="1303" t="s">
        <v>333</v>
      </c>
      <c r="D10" s="1304"/>
      <c r="E10" s="1297" t="s">
        <v>334</v>
      </c>
      <c r="F10" s="1298"/>
      <c r="G10" s="129" t="str">
        <f>'Summary (9)'!E19</f>
        <v>2/1/2024 - 1/31/2025</v>
      </c>
      <c r="H10" s="386" t="str">
        <f>'Summary (9)'!F19</f>
        <v>2/1/2024 - 1/31/2025</v>
      </c>
      <c r="I10" s="169" t="str">
        <f>'Summary (9)'!G19</f>
        <v>2/1/2024 - 1/31/2025</v>
      </c>
      <c r="J10" s="1312" t="s">
        <v>333</v>
      </c>
      <c r="K10" s="1313"/>
      <c r="L10" s="1318" t="s">
        <v>334</v>
      </c>
      <c r="M10" s="1313"/>
      <c r="N10" s="130" t="str">
        <f>'Summary (9)'!H19</f>
        <v>N/A</v>
      </c>
      <c r="O10" s="387" t="str">
        <f>'Summary (9)'!I19</f>
        <v>N/A</v>
      </c>
      <c r="P10" s="176" t="str">
        <f>'Summary (9)'!J19</f>
        <v>N/A</v>
      </c>
      <c r="Q10" s="1243" t="s">
        <v>333</v>
      </c>
      <c r="R10" s="1244"/>
      <c r="S10" s="1249" t="s">
        <v>334</v>
      </c>
      <c r="T10" s="1244"/>
      <c r="U10" s="131" t="str">
        <f>'Summary (9)'!K19</f>
        <v>N/A</v>
      </c>
      <c r="V10" s="388" t="str">
        <f>'Summary (9)'!L19</f>
        <v>N/A</v>
      </c>
      <c r="W10" s="179" t="str">
        <f>'Summary (9)'!M19</f>
        <v>N/A</v>
      </c>
      <c r="X10" s="1321" t="s">
        <v>333</v>
      </c>
      <c r="Y10" s="1222"/>
      <c r="Z10" s="1221" t="s">
        <v>334</v>
      </c>
      <c r="AA10" s="1222"/>
      <c r="AB10" s="132" t="str">
        <f>'Summary (9)'!N19</f>
        <v>N/A</v>
      </c>
      <c r="AC10" s="389" t="str">
        <f>'Summary (9)'!O19</f>
        <v>N/A</v>
      </c>
      <c r="AD10" s="182" t="str">
        <f>'Summary (9)'!P19</f>
        <v>N/A</v>
      </c>
      <c r="AE10" s="1270" t="s">
        <v>333</v>
      </c>
      <c r="AF10" s="1271"/>
      <c r="AG10" s="1276" t="s">
        <v>334</v>
      </c>
      <c r="AH10" s="1271"/>
      <c r="AI10" s="839" t="str">
        <f>'Summary (9)'!Q19</f>
        <v>N/A</v>
      </c>
      <c r="AJ10" s="390" t="str">
        <f>'Summary (9)'!R19</f>
        <v>N/A</v>
      </c>
      <c r="AK10" s="185" t="str">
        <f>'Summary (9)'!S19</f>
        <v>N/A</v>
      </c>
      <c r="AL10" s="1258" t="s">
        <v>333</v>
      </c>
      <c r="AM10" s="1259"/>
      <c r="AN10" s="1264" t="s">
        <v>334</v>
      </c>
      <c r="AO10" s="1259"/>
      <c r="AP10" s="838" t="str">
        <f>'Summary (9)'!T19</f>
        <v>N/A</v>
      </c>
      <c r="AQ10" s="391" t="str">
        <f>'Summary (9)'!U19</f>
        <v>N/A</v>
      </c>
      <c r="AR10" s="188" t="str">
        <f>'Summary (9)'!V19</f>
        <v>N/A</v>
      </c>
      <c r="AS10" s="1286" t="s">
        <v>333</v>
      </c>
      <c r="AT10" s="1287"/>
      <c r="AU10" s="1292" t="s">
        <v>334</v>
      </c>
      <c r="AV10" s="1287"/>
      <c r="AW10" s="836" t="str">
        <f>'Summary (9)'!W19</f>
        <v>N/A</v>
      </c>
      <c r="AX10" s="392" t="str">
        <f>'Summary (9)'!X19</f>
        <v>N/A</v>
      </c>
      <c r="AY10" s="191" t="str">
        <f>'Summary (9)'!Y19</f>
        <v>N/A</v>
      </c>
      <c r="AZ10" s="1197" t="s">
        <v>333</v>
      </c>
      <c r="BA10" s="1198"/>
      <c r="BB10" s="1203" t="s">
        <v>334</v>
      </c>
      <c r="BC10" s="1198"/>
      <c r="BD10" s="840" t="str">
        <f>'Summary (9)'!Z19</f>
        <v>N/A</v>
      </c>
      <c r="BE10" s="393" t="str">
        <f>'Summary (9)'!AA19</f>
        <v>N/A</v>
      </c>
      <c r="BF10" s="194" t="str">
        <f>'Summary (9)'!AB19</f>
        <v>N/A</v>
      </c>
      <c r="BG10" s="1212" t="s">
        <v>333</v>
      </c>
      <c r="BH10" s="1213"/>
      <c r="BI10" s="1218" t="s">
        <v>334</v>
      </c>
      <c r="BJ10" s="1213"/>
      <c r="BK10" s="841" t="str">
        <f>'Summary (9)'!AC19</f>
        <v>N/A</v>
      </c>
      <c r="BL10" s="394" t="str">
        <f>'Summary (9)'!AD19</f>
        <v>N/A</v>
      </c>
      <c r="BM10" s="197" t="str">
        <f>'Summary (9)'!AE19</f>
        <v>N/A</v>
      </c>
      <c r="BN10" s="1188" t="s">
        <v>333</v>
      </c>
      <c r="BO10" s="1189"/>
      <c r="BP10" s="1194" t="s">
        <v>334</v>
      </c>
      <c r="BQ10" s="1189"/>
      <c r="BR10" s="141" t="str">
        <f>'Summary (9)'!AF19</f>
        <v>N/A</v>
      </c>
      <c r="BS10" s="395" t="str">
        <f>'Summary (9)'!AG19</f>
        <v>N/A</v>
      </c>
      <c r="BT10" s="904" t="str">
        <f>'Summary (9)'!AH19</f>
        <v>N/A</v>
      </c>
      <c r="BU10" s="880" t="str">
        <f>'Summary (9)'!AI19</f>
        <v>2/1/2024 - 1/31/2025</v>
      </c>
      <c r="BV10" s="907" t="str">
        <f>'Summary (9)'!AJ19</f>
        <v>2/1/2024 - 1/31/2025</v>
      </c>
      <c r="BW10" s="908" t="str">
        <f>'Summary (9)'!AK19</f>
        <v>2/1/2024 - 1/31/2025</v>
      </c>
    </row>
    <row r="11" spans="1:112" s="365" customFormat="1">
      <c r="A11" s="1181"/>
      <c r="B11" s="1182"/>
      <c r="C11" s="1305"/>
      <c r="D11" s="1306"/>
      <c r="E11" s="1299"/>
      <c r="F11" s="1300"/>
      <c r="G11" s="129" t="str">
        <f>'Summary (9)'!E20</f>
        <v>12 Months</v>
      </c>
      <c r="H11" s="386" t="str">
        <f>'Summary (9)'!F20</f>
        <v>12 Months</v>
      </c>
      <c r="I11" s="169" t="str">
        <f>'Summary (9)'!G20</f>
        <v>12 Months</v>
      </c>
      <c r="J11" s="1314"/>
      <c r="K11" s="1315"/>
      <c r="L11" s="1319"/>
      <c r="M11" s="1315"/>
      <c r="N11" s="130" t="str">
        <f>'Summary (9)'!H20</f>
        <v>12 Months</v>
      </c>
      <c r="O11" s="387" t="str">
        <f>'Summary (9)'!I20</f>
        <v>12 Months</v>
      </c>
      <c r="P11" s="176" t="str">
        <f>'Summary (9)'!J20</f>
        <v>12 Months</v>
      </c>
      <c r="Q11" s="1245"/>
      <c r="R11" s="1246"/>
      <c r="S11" s="1250"/>
      <c r="T11" s="1246"/>
      <c r="U11" s="131" t="str">
        <f>'Summary (9)'!K20</f>
        <v>12 Months</v>
      </c>
      <c r="V11" s="388" t="str">
        <f>'Summary (9)'!L20</f>
        <v>12 Months</v>
      </c>
      <c r="W11" s="179" t="str">
        <f>'Summary (9)'!M20</f>
        <v>12 Months</v>
      </c>
      <c r="X11" s="1322"/>
      <c r="Y11" s="1224"/>
      <c r="Z11" s="1223"/>
      <c r="AA11" s="1224"/>
      <c r="AB11" s="132" t="str">
        <f>'Summary (9)'!N20</f>
        <v>12 Months</v>
      </c>
      <c r="AC11" s="389" t="str">
        <f>'Summary (9)'!O20</f>
        <v>12 Months</v>
      </c>
      <c r="AD11" s="182" t="str">
        <f>'Summary (9)'!P20</f>
        <v>12 Months</v>
      </c>
      <c r="AE11" s="1272"/>
      <c r="AF11" s="1273"/>
      <c r="AG11" s="1277"/>
      <c r="AH11" s="1273"/>
      <c r="AI11" s="839" t="str">
        <f>'Summary (9)'!Q20</f>
        <v>12 Months</v>
      </c>
      <c r="AJ11" s="390" t="str">
        <f>'Summary (9)'!R20</f>
        <v>12 Months</v>
      </c>
      <c r="AK11" s="185" t="str">
        <f>'Summary (9)'!S20</f>
        <v>12 Months</v>
      </c>
      <c r="AL11" s="1260"/>
      <c r="AM11" s="1261"/>
      <c r="AN11" s="1265"/>
      <c r="AO11" s="1261"/>
      <c r="AP11" s="838" t="str">
        <f>'Summary (9)'!T20</f>
        <v>12 Months</v>
      </c>
      <c r="AQ11" s="391" t="str">
        <f>'Summary (9)'!U20</f>
        <v>12 Months</v>
      </c>
      <c r="AR11" s="188" t="str">
        <f>'Summary (9)'!V20</f>
        <v>12 Months</v>
      </c>
      <c r="AS11" s="1288"/>
      <c r="AT11" s="1289"/>
      <c r="AU11" s="1293"/>
      <c r="AV11" s="1289"/>
      <c r="AW11" s="836" t="str">
        <f>'Summary (9)'!W20</f>
        <v>12 Months</v>
      </c>
      <c r="AX11" s="392" t="str">
        <f>'Summary (9)'!X20</f>
        <v>12 Months</v>
      </c>
      <c r="AY11" s="191" t="str">
        <f>'Summary (9)'!Y20</f>
        <v>12 Months</v>
      </c>
      <c r="AZ11" s="1199"/>
      <c r="BA11" s="1200"/>
      <c r="BB11" s="1204"/>
      <c r="BC11" s="1200"/>
      <c r="BD11" s="840" t="str">
        <f>'Summary (9)'!Z20</f>
        <v>12 Months</v>
      </c>
      <c r="BE11" s="393" t="str">
        <f>'Summary (9)'!AA20</f>
        <v>12 Months</v>
      </c>
      <c r="BF11" s="194" t="str">
        <f>'Summary (9)'!AB20</f>
        <v>12 Months</v>
      </c>
      <c r="BG11" s="1214"/>
      <c r="BH11" s="1215"/>
      <c r="BI11" s="1219"/>
      <c r="BJ11" s="1215"/>
      <c r="BK11" s="841" t="str">
        <f>'Summary (9)'!AC20</f>
        <v>12 Months</v>
      </c>
      <c r="BL11" s="394" t="str">
        <f>'Summary (9)'!AD20</f>
        <v>12 Months</v>
      </c>
      <c r="BM11" s="197" t="str">
        <f>'Summary (9)'!AE20</f>
        <v>12 Months</v>
      </c>
      <c r="BN11" s="1190"/>
      <c r="BO11" s="1191"/>
      <c r="BP11" s="1195"/>
      <c r="BQ11" s="1191"/>
      <c r="BR11" s="141" t="str">
        <f>'Summary (9)'!AF20</f>
        <v>12 Months</v>
      </c>
      <c r="BS11" s="395" t="str">
        <f>'Summary (9)'!AG20</f>
        <v>12 Months</v>
      </c>
      <c r="BT11" s="904" t="str">
        <f>'Summary (9)'!AH20</f>
        <v>12 Months</v>
      </c>
      <c r="BU11" s="1227" t="str">
        <f>IF('+ Summary (1)'!$B$10="New Agreement","","Current")</f>
        <v/>
      </c>
      <c r="BV11" s="1229" t="str">
        <f>'Summary (9)'!AJ20</f>
        <v xml:space="preserve"> </v>
      </c>
      <c r="BW11" s="1231" t="str">
        <f>'Summary (6)'!AK20</f>
        <v>New</v>
      </c>
    </row>
    <row r="12" spans="1:112" s="366" customFormat="1" ht="15.75" customHeight="1">
      <c r="A12" s="1181"/>
      <c r="B12" s="1182"/>
      <c r="C12" s="1307"/>
      <c r="D12" s="1308"/>
      <c r="E12" s="1301"/>
      <c r="F12" s="1302"/>
      <c r="G12" s="133" t="str">
        <f>IF('+ Summary (1)'!$B$10="New Agreement","","Current")</f>
        <v/>
      </c>
      <c r="H12" s="386" t="str">
        <f>'Summary (9)'!F21</f>
        <v xml:space="preserve"> </v>
      </c>
      <c r="I12" s="170" t="str">
        <f>'Summary (9)'!G21</f>
        <v>New</v>
      </c>
      <c r="J12" s="1316"/>
      <c r="K12" s="1317"/>
      <c r="L12" s="1320"/>
      <c r="M12" s="1317"/>
      <c r="N12" s="134" t="str">
        <f>IF('+ Summary (1)'!$B$10="New Agreement","","Current")</f>
        <v/>
      </c>
      <c r="O12" s="387" t="str">
        <f>'Summary (9)'!I21</f>
        <v xml:space="preserve"> </v>
      </c>
      <c r="P12" s="177" t="str">
        <f>'Summary (9)'!J21</f>
        <v>New</v>
      </c>
      <c r="Q12" s="1247"/>
      <c r="R12" s="1248"/>
      <c r="S12" s="1251"/>
      <c r="T12" s="1248"/>
      <c r="U12" s="135" t="str">
        <f>IF('+ Summary (1)'!$B$10="New Agreement","","Current")</f>
        <v/>
      </c>
      <c r="V12" s="388" t="str">
        <f>'Summary (9)'!L21</f>
        <v xml:space="preserve"> </v>
      </c>
      <c r="W12" s="180" t="str">
        <f>'Summary (9)'!M21</f>
        <v>New</v>
      </c>
      <c r="X12" s="1323"/>
      <c r="Y12" s="1226"/>
      <c r="Z12" s="1225"/>
      <c r="AA12" s="1226"/>
      <c r="AB12" s="136" t="str">
        <f>IF('+ Summary (1)'!$B$10="New Agreement","","Current")</f>
        <v/>
      </c>
      <c r="AC12" s="396" t="str">
        <f>'Summary (9)'!O21</f>
        <v xml:space="preserve"> </v>
      </c>
      <c r="AD12" s="183" t="str">
        <f>'Summary (9)'!P21</f>
        <v>New</v>
      </c>
      <c r="AE12" s="1274"/>
      <c r="AF12" s="1275"/>
      <c r="AG12" s="1278"/>
      <c r="AH12" s="1275"/>
      <c r="AI12" s="137" t="str">
        <f>IF('+ Summary (1)'!$B$10="New Agreement","","Current")</f>
        <v/>
      </c>
      <c r="AJ12" s="397" t="str">
        <f>'Summary (9)'!R21</f>
        <v xml:space="preserve"> </v>
      </c>
      <c r="AK12" s="186" t="str">
        <f>'Summary (9)'!S21</f>
        <v>New</v>
      </c>
      <c r="AL12" s="1262"/>
      <c r="AM12" s="1263"/>
      <c r="AN12" s="1266"/>
      <c r="AO12" s="1263"/>
      <c r="AP12" s="142" t="str">
        <f>IF('+ Summary (1)'!$B$10="New Agreement","","Current")</f>
        <v/>
      </c>
      <c r="AQ12" s="398" t="str">
        <f>'Summary (9)'!U21</f>
        <v xml:space="preserve"> </v>
      </c>
      <c r="AR12" s="189" t="str">
        <f>'Summary (9)'!V21</f>
        <v>New</v>
      </c>
      <c r="AS12" s="1290"/>
      <c r="AT12" s="1291"/>
      <c r="AU12" s="1294"/>
      <c r="AV12" s="1291"/>
      <c r="AW12" s="143" t="str">
        <f>IF('+ Summary (1)'!$B$10="New Agreement","","Current")</f>
        <v/>
      </c>
      <c r="AX12" s="399" t="str">
        <f>'Summary (9)'!X21</f>
        <v xml:space="preserve"> </v>
      </c>
      <c r="AY12" s="192" t="str">
        <f>'Summary (9)'!Y21</f>
        <v>New</v>
      </c>
      <c r="AZ12" s="1201"/>
      <c r="BA12" s="1202"/>
      <c r="BB12" s="1205"/>
      <c r="BC12" s="1202"/>
      <c r="BD12" s="144" t="str">
        <f>IF('+ Summary (1)'!$B$10="New Agreement","","Current")</f>
        <v/>
      </c>
      <c r="BE12" s="400" t="str">
        <f>'Summary (9)'!AA21</f>
        <v xml:space="preserve"> </v>
      </c>
      <c r="BF12" s="195" t="str">
        <f>'Summary (9)'!AB21</f>
        <v>New</v>
      </c>
      <c r="BG12" s="1216"/>
      <c r="BH12" s="1217"/>
      <c r="BI12" s="1220"/>
      <c r="BJ12" s="1217"/>
      <c r="BK12" s="145" t="str">
        <f>IF('+ Summary (1)'!$B$10="New Agreement","","Current")</f>
        <v/>
      </c>
      <c r="BL12" s="401" t="str">
        <f>'Summary (9)'!AD21</f>
        <v xml:space="preserve"> </v>
      </c>
      <c r="BM12" s="198" t="str">
        <f>'Summary (9)'!AE21</f>
        <v>New</v>
      </c>
      <c r="BN12" s="1192"/>
      <c r="BO12" s="1193"/>
      <c r="BP12" s="1196"/>
      <c r="BQ12" s="1193"/>
      <c r="BR12" s="146" t="str">
        <f>IF('+ Summary (1)'!$B$10="New Agreement","","Current")</f>
        <v/>
      </c>
      <c r="BS12" s="402" t="str">
        <f>'Summary (9)'!AG21</f>
        <v xml:space="preserve"> </v>
      </c>
      <c r="BT12" s="905" t="str">
        <f>'Summary (9)'!AH21</f>
        <v>New</v>
      </c>
      <c r="BU12" s="1228"/>
      <c r="BV12" s="1230"/>
      <c r="BW12" s="1232"/>
    </row>
    <row r="13" spans="1:112" s="366" customFormat="1" ht="63">
      <c r="A13" s="1183" t="s">
        <v>332</v>
      </c>
      <c r="B13" s="1184"/>
      <c r="C13" s="171" t="s">
        <v>335</v>
      </c>
      <c r="D13" s="139" t="s">
        <v>336</v>
      </c>
      <c r="E13" s="139" t="s">
        <v>337</v>
      </c>
      <c r="F13" s="139" t="s">
        <v>338</v>
      </c>
      <c r="G13" s="129" t="s">
        <v>339</v>
      </c>
      <c r="H13" s="386" t="s">
        <v>340</v>
      </c>
      <c r="I13" s="169" t="s">
        <v>339</v>
      </c>
      <c r="J13" s="178" t="s">
        <v>335</v>
      </c>
      <c r="K13" s="130" t="s">
        <v>336</v>
      </c>
      <c r="L13" s="130" t="s">
        <v>337</v>
      </c>
      <c r="M13" s="130" t="s">
        <v>338</v>
      </c>
      <c r="N13" s="130" t="str">
        <f>G13</f>
        <v>Budgeted Salary</v>
      </c>
      <c r="O13" s="387" t="str">
        <f>H13</f>
        <v>Change</v>
      </c>
      <c r="P13" s="176" t="str">
        <f>I13</f>
        <v>Budgeted Salary</v>
      </c>
      <c r="Q13" s="181" t="s">
        <v>335</v>
      </c>
      <c r="R13" s="131" t="s">
        <v>336</v>
      </c>
      <c r="S13" s="131" t="s">
        <v>337</v>
      </c>
      <c r="T13" s="131" t="s">
        <v>338</v>
      </c>
      <c r="U13" s="131" t="str">
        <f>N13</f>
        <v>Budgeted Salary</v>
      </c>
      <c r="V13" s="388" t="str">
        <f>O13</f>
        <v>Change</v>
      </c>
      <c r="W13" s="179" t="str">
        <f>P13</f>
        <v>Budgeted Salary</v>
      </c>
      <c r="X13" s="184" t="s">
        <v>335</v>
      </c>
      <c r="Y13" s="140" t="s">
        <v>336</v>
      </c>
      <c r="Z13" s="140" t="s">
        <v>337</v>
      </c>
      <c r="AA13" s="140" t="s">
        <v>338</v>
      </c>
      <c r="AB13" s="136" t="str">
        <f>U13</f>
        <v>Budgeted Salary</v>
      </c>
      <c r="AC13" s="396" t="str">
        <f>V13</f>
        <v>Change</v>
      </c>
      <c r="AD13" s="183" t="str">
        <f>W13</f>
        <v>Budgeted Salary</v>
      </c>
      <c r="AE13" s="187" t="s">
        <v>335</v>
      </c>
      <c r="AF13" s="138" t="s">
        <v>336</v>
      </c>
      <c r="AG13" s="138" t="s">
        <v>337</v>
      </c>
      <c r="AH13" s="138" t="s">
        <v>338</v>
      </c>
      <c r="AI13" s="137" t="str">
        <f>AB13</f>
        <v>Budgeted Salary</v>
      </c>
      <c r="AJ13" s="397" t="str">
        <f>AC13</f>
        <v>Change</v>
      </c>
      <c r="AK13" s="186" t="str">
        <f>AD13</f>
        <v>Budgeted Salary</v>
      </c>
      <c r="AL13" s="190" t="s">
        <v>335</v>
      </c>
      <c r="AM13" s="147" t="s">
        <v>336</v>
      </c>
      <c r="AN13" s="147" t="s">
        <v>337</v>
      </c>
      <c r="AO13" s="147" t="s">
        <v>338</v>
      </c>
      <c r="AP13" s="142" t="str">
        <f>AI13</f>
        <v>Budgeted Salary</v>
      </c>
      <c r="AQ13" s="398" t="str">
        <f>AJ13</f>
        <v>Change</v>
      </c>
      <c r="AR13" s="189" t="str">
        <f>AK13</f>
        <v>Budgeted Salary</v>
      </c>
      <c r="AS13" s="193" t="s">
        <v>335</v>
      </c>
      <c r="AT13" s="148" t="s">
        <v>336</v>
      </c>
      <c r="AU13" s="148" t="s">
        <v>337</v>
      </c>
      <c r="AV13" s="148" t="s">
        <v>338</v>
      </c>
      <c r="AW13" s="143" t="str">
        <f>AP13</f>
        <v>Budgeted Salary</v>
      </c>
      <c r="AX13" s="399" t="str">
        <f>AQ13</f>
        <v>Change</v>
      </c>
      <c r="AY13" s="192" t="str">
        <f>AR13</f>
        <v>Budgeted Salary</v>
      </c>
      <c r="AZ13" s="196" t="s">
        <v>335</v>
      </c>
      <c r="BA13" s="149" t="s">
        <v>336</v>
      </c>
      <c r="BB13" s="149" t="s">
        <v>337</v>
      </c>
      <c r="BC13" s="149" t="s">
        <v>338</v>
      </c>
      <c r="BD13" s="144" t="str">
        <f>AW13</f>
        <v>Budgeted Salary</v>
      </c>
      <c r="BE13" s="400" t="str">
        <f>AX13</f>
        <v>Change</v>
      </c>
      <c r="BF13" s="195" t="str">
        <f>AY13</f>
        <v>Budgeted Salary</v>
      </c>
      <c r="BG13" s="199" t="s">
        <v>335</v>
      </c>
      <c r="BH13" s="150" t="s">
        <v>336</v>
      </c>
      <c r="BI13" s="150" t="s">
        <v>337</v>
      </c>
      <c r="BJ13" s="150" t="s">
        <v>338</v>
      </c>
      <c r="BK13" s="145" t="str">
        <f>BD13</f>
        <v>Budgeted Salary</v>
      </c>
      <c r="BL13" s="401" t="str">
        <f>BE13</f>
        <v>Change</v>
      </c>
      <c r="BM13" s="198" t="str">
        <f>BF13</f>
        <v>Budgeted Salary</v>
      </c>
      <c r="BN13" s="200" t="s">
        <v>335</v>
      </c>
      <c r="BO13" s="151" t="s">
        <v>336</v>
      </c>
      <c r="BP13" s="151" t="s">
        <v>337</v>
      </c>
      <c r="BQ13" s="151" t="s">
        <v>338</v>
      </c>
      <c r="BR13" s="146" t="str">
        <f>BK13</f>
        <v>Budgeted Salary</v>
      </c>
      <c r="BS13" s="402" t="str">
        <f>BL13</f>
        <v>Change</v>
      </c>
      <c r="BT13" s="905" t="str">
        <f>BM13</f>
        <v>Budgeted Salary</v>
      </c>
      <c r="BU13" s="906" t="str">
        <f>U13</f>
        <v>Budgeted Salary</v>
      </c>
      <c r="BV13" s="909" t="s">
        <v>340</v>
      </c>
      <c r="BW13" s="910"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176"/>
      <c r="B14" s="1145"/>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11">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176"/>
      <c r="B15" s="1145"/>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11">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176"/>
      <c r="B16" s="1145"/>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11">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176"/>
      <c r="B17" s="1145"/>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 t="shared" si="9"/>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11">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176"/>
      <c r="B18" s="1145"/>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11">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176"/>
      <c r="B19" s="1145"/>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11">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176"/>
      <c r="B20" s="1145"/>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11">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176"/>
      <c r="B21" s="1145"/>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11">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176"/>
      <c r="B22" s="1145"/>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11">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176"/>
      <c r="B23" s="1145"/>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11">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176"/>
      <c r="B24" s="1145"/>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11">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176"/>
      <c r="B25" s="1145"/>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11">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176"/>
      <c r="B26" s="1145"/>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11">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176"/>
      <c r="B27" s="1145"/>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11">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176"/>
      <c r="B28" s="1145"/>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11">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176"/>
      <c r="B29" s="1145"/>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11">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176"/>
      <c r="B30" s="1145"/>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11">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176"/>
      <c r="B31" s="1145"/>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11">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176"/>
      <c r="B32" s="1145"/>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11">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176"/>
      <c r="B33" s="1145"/>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11">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176"/>
      <c r="B34" s="1145"/>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11">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176"/>
      <c r="B35" s="1145"/>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11">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176"/>
      <c r="B36" s="1145"/>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11">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176"/>
      <c r="B37" s="1145"/>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11">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176"/>
      <c r="B38" s="1145"/>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11">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176"/>
      <c r="B39" s="1145"/>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11">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176"/>
      <c r="B40" s="1145"/>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11">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176"/>
      <c r="B41" s="1145"/>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11">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176"/>
      <c r="B42" s="1145"/>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11">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176"/>
      <c r="B43" s="1145"/>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11">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176"/>
      <c r="B44" s="1145"/>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11">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176"/>
      <c r="B45" s="1145"/>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11">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176"/>
      <c r="B46" s="1145"/>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11">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176"/>
      <c r="B47" s="1145"/>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11">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176"/>
      <c r="B48" s="1145"/>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11">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176"/>
      <c r="B49" s="1145"/>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11">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176"/>
      <c r="B50" s="1145"/>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11">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176"/>
      <c r="B51" s="1145"/>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11">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176"/>
      <c r="B52" s="1145"/>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11">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176"/>
      <c r="B53" s="1145"/>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11">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176"/>
      <c r="B54" s="1145"/>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11">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176"/>
      <c r="B55" s="1145"/>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11">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176"/>
      <c r="B56" s="1145"/>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11">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176"/>
      <c r="B57" s="1145"/>
      <c r="C57" s="1282" t="s">
        <v>341</v>
      </c>
      <c r="D57" s="1283"/>
      <c r="E57" s="1283"/>
      <c r="F57" s="1284"/>
      <c r="G57" s="611">
        <f>ROUND(SUM(G14:G56),0)</f>
        <v>0</v>
      </c>
      <c r="H57" s="609">
        <f>ROUND(SUM(H14:H56),0)</f>
        <v>0</v>
      </c>
      <c r="I57" s="612">
        <f>ROUND(SUM(I14:I56),0)</f>
        <v>0</v>
      </c>
      <c r="J57" s="1282" t="s">
        <v>341</v>
      </c>
      <c r="K57" s="1283"/>
      <c r="L57" s="1283"/>
      <c r="M57" s="1284"/>
      <c r="N57" s="611">
        <f>ROUND(SUM(N14:N56),0)</f>
        <v>0</v>
      </c>
      <c r="O57" s="609">
        <f>ROUND(SUM(O14:O56),0)</f>
        <v>0</v>
      </c>
      <c r="P57" s="612">
        <f>ROUND(SUM(P14:P56),0)</f>
        <v>0</v>
      </c>
      <c r="Q57" s="1282" t="s">
        <v>341</v>
      </c>
      <c r="R57" s="1283"/>
      <c r="S57" s="1283"/>
      <c r="T57" s="1284"/>
      <c r="U57" s="611">
        <f>ROUND(SUM(U14:U56),0)</f>
        <v>0</v>
      </c>
      <c r="V57" s="609">
        <f>ROUND(SUM(V14:V56),0)</f>
        <v>0</v>
      </c>
      <c r="W57" s="612">
        <f>ROUND(SUM(W14:W56),0)</f>
        <v>0</v>
      </c>
      <c r="X57" s="1282" t="s">
        <v>341</v>
      </c>
      <c r="Y57" s="1283"/>
      <c r="Z57" s="1283"/>
      <c r="AA57" s="1284"/>
      <c r="AB57" s="611">
        <f>ROUND(SUM(AB14:AB56),0)</f>
        <v>0</v>
      </c>
      <c r="AC57" s="609">
        <f>ROUND(SUM(AC14:AC56),0)</f>
        <v>0</v>
      </c>
      <c r="AD57" s="612">
        <f>ROUND(SUM(AD14:AD56),0)</f>
        <v>0</v>
      </c>
      <c r="AE57" s="1282" t="s">
        <v>341</v>
      </c>
      <c r="AF57" s="1283"/>
      <c r="AG57" s="1283"/>
      <c r="AH57" s="1284"/>
      <c r="AI57" s="611">
        <f>ROUND(SUM(AI14:AI56),0)</f>
        <v>0</v>
      </c>
      <c r="AJ57" s="609">
        <f>ROUND(SUM(AJ14:AJ56),0)</f>
        <v>0</v>
      </c>
      <c r="AK57" s="612">
        <f>SUM(AK14:AK56)</f>
        <v>0</v>
      </c>
      <c r="AL57" s="1282" t="s">
        <v>341</v>
      </c>
      <c r="AM57" s="1283"/>
      <c r="AN57" s="1283"/>
      <c r="AO57" s="1284"/>
      <c r="AP57" s="611">
        <f>ROUND(SUM(AP14:AP56),0)</f>
        <v>0</v>
      </c>
      <c r="AQ57" s="609">
        <f>ROUND(SUM(AQ14:AQ56),0)</f>
        <v>0</v>
      </c>
      <c r="AR57" s="612">
        <f>ROUND(SUM(AR14:AR56),0)</f>
        <v>0</v>
      </c>
      <c r="AS57" s="1282" t="s">
        <v>341</v>
      </c>
      <c r="AT57" s="1283"/>
      <c r="AU57" s="1283"/>
      <c r="AV57" s="1284"/>
      <c r="AW57" s="611">
        <f>ROUND(SUM(AW14:AW56),0)</f>
        <v>0</v>
      </c>
      <c r="AX57" s="609">
        <f>ROUND(SUM(AX14:AX56),0)</f>
        <v>0</v>
      </c>
      <c r="AY57" s="612">
        <f>ROUND(SUM(AY14:AY56),0)</f>
        <v>0</v>
      </c>
      <c r="AZ57" s="1282" t="s">
        <v>341</v>
      </c>
      <c r="BA57" s="1283"/>
      <c r="BB57" s="1283"/>
      <c r="BC57" s="1284"/>
      <c r="BD57" s="611">
        <f>ROUND(SUM(BD14:BD56),0)</f>
        <v>0</v>
      </c>
      <c r="BE57" s="609">
        <f>ROUND(SUM(BE14:BE56),0)</f>
        <v>0</v>
      </c>
      <c r="BF57" s="612">
        <f>ROUND(SUM(BF14:BF56),0)</f>
        <v>0</v>
      </c>
      <c r="BG57" s="1282" t="s">
        <v>341</v>
      </c>
      <c r="BH57" s="1283"/>
      <c r="BI57" s="1283"/>
      <c r="BJ57" s="1284"/>
      <c r="BK57" s="611">
        <f>ROUND(SUM(BK14:BK56),0)</f>
        <v>0</v>
      </c>
      <c r="BL57" s="609">
        <f>ROUND(SUM(BL14:BL56),0)</f>
        <v>0</v>
      </c>
      <c r="BM57" s="612">
        <f>ROUND(SUM(BM14:BM56),0)</f>
        <v>0</v>
      </c>
      <c r="BN57" s="1282" t="s">
        <v>341</v>
      </c>
      <c r="BO57" s="1283"/>
      <c r="BP57" s="1283"/>
      <c r="BQ57" s="1284"/>
      <c r="BR57" s="611">
        <f>ROUND(SUM(BR14:BR56),0)</f>
        <v>0</v>
      </c>
      <c r="BS57" s="609">
        <f>ROUND(SUM(BS14:BS56),0)</f>
        <v>0</v>
      </c>
      <c r="BT57" s="912">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176"/>
      <c r="B58" s="1145"/>
      <c r="C58" s="1234" t="s">
        <v>342</v>
      </c>
      <c r="D58" s="1235"/>
      <c r="E58" s="1236"/>
      <c r="F58" s="616">
        <f>SUM(F14:F56)</f>
        <v>0</v>
      </c>
      <c r="G58" s="90"/>
      <c r="H58" s="403"/>
      <c r="I58" s="98"/>
      <c r="J58" s="1234" t="s">
        <v>342</v>
      </c>
      <c r="K58" s="1235"/>
      <c r="L58" s="1236"/>
      <c r="M58" s="616">
        <f>SUM(M14:M56)</f>
        <v>0</v>
      </c>
      <c r="N58" s="90"/>
      <c r="O58" s="403"/>
      <c r="P58" s="98"/>
      <c r="Q58" s="1234" t="s">
        <v>342</v>
      </c>
      <c r="R58" s="1235"/>
      <c r="S58" s="1236"/>
      <c r="T58" s="616">
        <f>SUM(T14:T56)</f>
        <v>0</v>
      </c>
      <c r="U58" s="90"/>
      <c r="V58" s="403"/>
      <c r="W58" s="98"/>
      <c r="X58" s="1234" t="s">
        <v>342</v>
      </c>
      <c r="Y58" s="1235"/>
      <c r="Z58" s="1236"/>
      <c r="AA58" s="616">
        <f>SUM(AA14:AA56)</f>
        <v>0</v>
      </c>
      <c r="AB58" s="90"/>
      <c r="AC58" s="403"/>
      <c r="AD58" s="98"/>
      <c r="AE58" s="1234" t="s">
        <v>342</v>
      </c>
      <c r="AF58" s="1235"/>
      <c r="AG58" s="1236"/>
      <c r="AH58" s="616">
        <f>SUM(AH14:AH56)</f>
        <v>0</v>
      </c>
      <c r="AI58" s="90"/>
      <c r="AJ58" s="403"/>
      <c r="AK58" s="98"/>
      <c r="AL58" s="1234" t="s">
        <v>342</v>
      </c>
      <c r="AM58" s="1235"/>
      <c r="AN58" s="1236"/>
      <c r="AO58" s="616">
        <f>SUM(AO14:AO56)</f>
        <v>0</v>
      </c>
      <c r="AP58" s="90"/>
      <c r="AQ58" s="403"/>
      <c r="AR58" s="98"/>
      <c r="AS58" s="1234" t="s">
        <v>342</v>
      </c>
      <c r="AT58" s="1235"/>
      <c r="AU58" s="1236"/>
      <c r="AV58" s="616">
        <f>SUM(AV14:AV56)</f>
        <v>0</v>
      </c>
      <c r="AW58" s="90"/>
      <c r="AX58" s="403"/>
      <c r="AY58" s="98"/>
      <c r="AZ58" s="1234" t="s">
        <v>342</v>
      </c>
      <c r="BA58" s="1235"/>
      <c r="BB58" s="1236"/>
      <c r="BC58" s="616">
        <f>SUM(BC14:BC56)</f>
        <v>0</v>
      </c>
      <c r="BD58" s="90"/>
      <c r="BE58" s="403"/>
      <c r="BF58" s="98"/>
      <c r="BG58" s="1234" t="s">
        <v>342</v>
      </c>
      <c r="BH58" s="1235"/>
      <c r="BI58" s="1236"/>
      <c r="BJ58" s="616">
        <f>SUM(BJ14:BJ56)</f>
        <v>0</v>
      </c>
      <c r="BK58" s="90"/>
      <c r="BL58" s="403"/>
      <c r="BM58" s="98"/>
      <c r="BN58" s="1234" t="s">
        <v>342</v>
      </c>
      <c r="BO58" s="1235"/>
      <c r="BP58" s="1236"/>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176"/>
      <c r="B59" s="1145"/>
      <c r="C59" s="374"/>
      <c r="D59" s="375"/>
      <c r="E59" s="375"/>
      <c r="F59" s="794" t="s">
        <v>343</v>
      </c>
      <c r="G59" s="377"/>
      <c r="H59" s="617">
        <f>I59-G59</f>
        <v>0</v>
      </c>
      <c r="I59" s="378"/>
      <c r="J59" s="374"/>
      <c r="K59" s="168"/>
      <c r="L59" s="375"/>
      <c r="M59" s="794" t="s">
        <v>343</v>
      </c>
      <c r="N59" s="527"/>
      <c r="O59" s="617">
        <f>P59-N59</f>
        <v>0</v>
      </c>
      <c r="P59" s="378"/>
      <c r="Q59" s="173"/>
      <c r="R59" s="375"/>
      <c r="S59" s="375"/>
      <c r="T59" s="797" t="s">
        <v>343</v>
      </c>
      <c r="U59" s="377"/>
      <c r="V59" s="617">
        <f>W59-U59</f>
        <v>0</v>
      </c>
      <c r="W59" s="378"/>
      <c r="X59" s="374"/>
      <c r="Y59" s="375"/>
      <c r="Z59" s="168"/>
      <c r="AA59" s="794" t="s">
        <v>343</v>
      </c>
      <c r="AB59" s="377"/>
      <c r="AC59" s="617">
        <f>AD59-AB59</f>
        <v>0</v>
      </c>
      <c r="AD59" s="378"/>
      <c r="AE59" s="374"/>
      <c r="AF59" s="168"/>
      <c r="AG59" s="375"/>
      <c r="AH59" s="794" t="s">
        <v>343</v>
      </c>
      <c r="AI59" s="527"/>
      <c r="AJ59" s="437">
        <f>AK59-AI59</f>
        <v>0</v>
      </c>
      <c r="AK59" s="378"/>
      <c r="AL59" s="173"/>
      <c r="AM59" s="375"/>
      <c r="AN59" s="375"/>
      <c r="AO59" s="794" t="s">
        <v>343</v>
      </c>
      <c r="AP59" s="377"/>
      <c r="AQ59" s="437">
        <f>AR59-AP59</f>
        <v>0</v>
      </c>
      <c r="AR59" s="378"/>
      <c r="AS59" s="374"/>
      <c r="AT59" s="375"/>
      <c r="AU59" s="375"/>
      <c r="AV59" s="794" t="s">
        <v>343</v>
      </c>
      <c r="AW59" s="377"/>
      <c r="AX59" s="437">
        <f>AY59-AW59</f>
        <v>0</v>
      </c>
      <c r="AY59" s="378"/>
      <c r="AZ59" s="374"/>
      <c r="BA59" s="375"/>
      <c r="BB59" s="375"/>
      <c r="BC59" s="376" t="s">
        <v>343</v>
      </c>
      <c r="BD59" s="377"/>
      <c r="BE59" s="437">
        <f>BF59-BD59</f>
        <v>0</v>
      </c>
      <c r="BF59" s="378"/>
      <c r="BG59" s="374"/>
      <c r="BH59" s="375"/>
      <c r="BI59" s="375"/>
      <c r="BJ59" s="794" t="s">
        <v>343</v>
      </c>
      <c r="BK59" s="377"/>
      <c r="BL59" s="437">
        <f>BM59-BK59</f>
        <v>0</v>
      </c>
      <c r="BM59" s="378"/>
      <c r="BN59" s="374"/>
      <c r="BO59" s="375"/>
      <c r="BP59" s="375"/>
      <c r="BQ59" s="794" t="s">
        <v>343</v>
      </c>
      <c r="BR59" s="377"/>
      <c r="BS59" s="437">
        <f>BT59-BR59</f>
        <v>0</v>
      </c>
      <c r="BT59" s="913"/>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176"/>
      <c r="B60" s="1145"/>
      <c r="C60" s="406"/>
      <c r="D60" s="87"/>
      <c r="E60" s="99"/>
      <c r="F60" s="795" t="s">
        <v>344</v>
      </c>
      <c r="G60" s="901">
        <f>ROUND(G57*G59,0)</f>
        <v>0</v>
      </c>
      <c r="H60" s="609">
        <f>I60-G60</f>
        <v>0</v>
      </c>
      <c r="I60" s="902">
        <f>ROUND(I57*I59,0)</f>
        <v>0</v>
      </c>
      <c r="J60" s="406"/>
      <c r="K60" s="87"/>
      <c r="L60" s="99"/>
      <c r="M60" s="795" t="s">
        <v>344</v>
      </c>
      <c r="N60" s="901">
        <f>ROUND(N57*N59,0)</f>
        <v>0</v>
      </c>
      <c r="O60" s="609">
        <f>P60-N60</f>
        <v>0</v>
      </c>
      <c r="P60" s="902">
        <f>ROUND(P57*P59,0)</f>
        <v>0</v>
      </c>
      <c r="Q60" s="406"/>
      <c r="R60" s="87"/>
      <c r="S60" s="99"/>
      <c r="T60" s="795" t="s">
        <v>344</v>
      </c>
      <c r="U60" s="901">
        <f>ROUND(U57*U59,0)</f>
        <v>0</v>
      </c>
      <c r="V60" s="609">
        <f>W60-U60</f>
        <v>0</v>
      </c>
      <c r="W60" s="902">
        <f>ROUND(W57*W59,0)</f>
        <v>0</v>
      </c>
      <c r="X60" s="406"/>
      <c r="Y60" s="87"/>
      <c r="Z60" s="99"/>
      <c r="AA60" s="795" t="s">
        <v>344</v>
      </c>
      <c r="AB60" s="901">
        <f>ROUND(AB57*AB59,0)</f>
        <v>0</v>
      </c>
      <c r="AC60" s="609">
        <f>AD60-AB60</f>
        <v>0</v>
      </c>
      <c r="AD60" s="902">
        <f>ROUND(AD57*AD59,0)</f>
        <v>0</v>
      </c>
      <c r="AE60" s="406"/>
      <c r="AF60" s="87"/>
      <c r="AG60" s="99"/>
      <c r="AH60" s="795" t="s">
        <v>344</v>
      </c>
      <c r="AI60" s="901">
        <f>ROUND(AI57*AI59,0)</f>
        <v>0</v>
      </c>
      <c r="AJ60" s="609">
        <f>AK60-AI60</f>
        <v>0</v>
      </c>
      <c r="AK60" s="902">
        <f>ROUND(AK57*AK59,0)</f>
        <v>0</v>
      </c>
      <c r="AL60" s="406"/>
      <c r="AM60" s="87"/>
      <c r="AN60" s="99"/>
      <c r="AO60" s="795" t="s">
        <v>344</v>
      </c>
      <c r="AP60" s="864">
        <f>ROUND(AP57*AP59,0)</f>
        <v>0</v>
      </c>
      <c r="AQ60" s="613">
        <f>AR60-AP60</f>
        <v>0</v>
      </c>
      <c r="AR60" s="707">
        <f>ROUND(AR57*AR59,0)</f>
        <v>0</v>
      </c>
      <c r="AS60" s="406"/>
      <c r="AT60" s="87"/>
      <c r="AU60" s="99"/>
      <c r="AV60" s="795" t="s">
        <v>344</v>
      </c>
      <c r="AW60" s="901">
        <f>ROUND(AW57*AW59,0)</f>
        <v>0</v>
      </c>
      <c r="AX60" s="609">
        <f>AY60-AW60</f>
        <v>0</v>
      </c>
      <c r="AY60" s="902">
        <f>ROUND(AY57*AY59,0)</f>
        <v>0</v>
      </c>
      <c r="AZ60" s="406"/>
      <c r="BA60" s="87"/>
      <c r="BB60" s="99"/>
      <c r="BC60" s="837" t="s">
        <v>344</v>
      </c>
      <c r="BD60" s="901">
        <f>ROUND(BD57*BD59,0)</f>
        <v>0</v>
      </c>
      <c r="BE60" s="609">
        <f>BF60-BD60</f>
        <v>0</v>
      </c>
      <c r="BF60" s="902">
        <f>ROUND(BF57*BF59,0)</f>
        <v>0</v>
      </c>
      <c r="BG60" s="406"/>
      <c r="BH60" s="87"/>
      <c r="BI60" s="99"/>
      <c r="BJ60" s="795" t="s">
        <v>344</v>
      </c>
      <c r="BK60" s="901">
        <f>ROUND(BK57*BK59,0)</f>
        <v>0</v>
      </c>
      <c r="BL60" s="609">
        <f>BM60-BK60</f>
        <v>0</v>
      </c>
      <c r="BM60" s="902">
        <f>ROUND(BM57*BM59,0)</f>
        <v>0</v>
      </c>
      <c r="BN60" s="406"/>
      <c r="BO60" s="87"/>
      <c r="BP60" s="99"/>
      <c r="BQ60" s="795" t="s">
        <v>344</v>
      </c>
      <c r="BR60" s="901">
        <f>ROUND(BR57*BR59,0)</f>
        <v>0</v>
      </c>
      <c r="BS60" s="609">
        <f>BT60-BR60</f>
        <v>0</v>
      </c>
      <c r="BT60" s="914">
        <f>ROUND(BT57*BT59,0)</f>
        <v>0</v>
      </c>
      <c r="BU60" s="623">
        <f t="shared" ref="BU60:BW61" si="33">SUM(G60,N60,U60,AB60,AI60,AP60,AW60,BD60,BK60,BR60)</f>
        <v>0</v>
      </c>
      <c r="BV60" s="903">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177"/>
      <c r="B61" s="1178"/>
      <c r="C61" s="407"/>
      <c r="D61" s="174"/>
      <c r="E61" s="174"/>
      <c r="F61" s="796" t="s">
        <v>345</v>
      </c>
      <c r="G61" s="865">
        <f>G57+G60</f>
        <v>0</v>
      </c>
      <c r="H61" s="614">
        <f>H57+H60</f>
        <v>0</v>
      </c>
      <c r="I61" s="615">
        <f>I57+I60</f>
        <v>0</v>
      </c>
      <c r="J61" s="407"/>
      <c r="K61" s="174"/>
      <c r="L61" s="174"/>
      <c r="M61" s="796" t="s">
        <v>345</v>
      </c>
      <c r="N61" s="865">
        <f>N57+N60</f>
        <v>0</v>
      </c>
      <c r="O61" s="614">
        <f>O57+O60</f>
        <v>0</v>
      </c>
      <c r="P61" s="615">
        <f>P57+P60</f>
        <v>0</v>
      </c>
      <c r="Q61" s="407"/>
      <c r="R61" s="174"/>
      <c r="S61" s="174"/>
      <c r="T61" s="796" t="s">
        <v>345</v>
      </c>
      <c r="U61" s="865">
        <f>U57+U60</f>
        <v>0</v>
      </c>
      <c r="V61" s="614">
        <f>V57+V60</f>
        <v>0</v>
      </c>
      <c r="W61" s="615">
        <f>W57+W60</f>
        <v>0</v>
      </c>
      <c r="X61" s="407"/>
      <c r="Y61" s="174"/>
      <c r="Z61" s="174"/>
      <c r="AA61" s="796" t="s">
        <v>345</v>
      </c>
      <c r="AB61" s="865">
        <f>AB57+AB60</f>
        <v>0</v>
      </c>
      <c r="AC61" s="614">
        <f>AC57+AC60</f>
        <v>0</v>
      </c>
      <c r="AD61" s="615">
        <f>AD57+AD60</f>
        <v>0</v>
      </c>
      <c r="AE61" s="407"/>
      <c r="AF61" s="174"/>
      <c r="AG61" s="174"/>
      <c r="AH61" s="796" t="s">
        <v>345</v>
      </c>
      <c r="AI61" s="865">
        <f>AI57+AI60</f>
        <v>0</v>
      </c>
      <c r="AJ61" s="614">
        <f>AJ57+AJ60</f>
        <v>0</v>
      </c>
      <c r="AK61" s="615">
        <f>AK57+AK60</f>
        <v>0</v>
      </c>
      <c r="AL61" s="407"/>
      <c r="AM61" s="174"/>
      <c r="AN61" s="174"/>
      <c r="AO61" s="796" t="s">
        <v>345</v>
      </c>
      <c r="AP61" s="865">
        <f>AP57+AP60</f>
        <v>0</v>
      </c>
      <c r="AQ61" s="614">
        <f>AQ57+AQ60</f>
        <v>0</v>
      </c>
      <c r="AR61" s="615">
        <f>AR57+AR60</f>
        <v>0</v>
      </c>
      <c r="AS61" s="407"/>
      <c r="AT61" s="174"/>
      <c r="AU61" s="174"/>
      <c r="AV61" s="796" t="s">
        <v>345</v>
      </c>
      <c r="AW61" s="865">
        <f>AW57+AW60</f>
        <v>0</v>
      </c>
      <c r="AX61" s="614">
        <f>AX57+AX60</f>
        <v>0</v>
      </c>
      <c r="AY61" s="615">
        <f>AY57+AY60</f>
        <v>0</v>
      </c>
      <c r="AZ61" s="407"/>
      <c r="BA61" s="174"/>
      <c r="BB61" s="174"/>
      <c r="BC61" s="175" t="s">
        <v>345</v>
      </c>
      <c r="BD61" s="865">
        <f>BD57+BD60</f>
        <v>0</v>
      </c>
      <c r="BE61" s="614">
        <f>BE57+BE60</f>
        <v>0</v>
      </c>
      <c r="BF61" s="615">
        <f>BF57+BF60</f>
        <v>0</v>
      </c>
      <c r="BG61" s="407"/>
      <c r="BH61" s="174"/>
      <c r="BI61" s="174"/>
      <c r="BJ61" s="796" t="s">
        <v>345</v>
      </c>
      <c r="BK61" s="865">
        <f>BK57+BK60</f>
        <v>0</v>
      </c>
      <c r="BL61" s="614">
        <f>BL57+BL60</f>
        <v>0</v>
      </c>
      <c r="BM61" s="615">
        <f>BM57+BM60</f>
        <v>0</v>
      </c>
      <c r="BN61" s="407"/>
      <c r="BO61" s="174"/>
      <c r="BP61" s="174"/>
      <c r="BQ61" s="796" t="s">
        <v>345</v>
      </c>
      <c r="BR61" s="865">
        <f>BR57+BR60</f>
        <v>0</v>
      </c>
      <c r="BS61" s="614">
        <f>BS57+BS60</f>
        <v>0</v>
      </c>
      <c r="BT61" s="915">
        <f>BT57+BT60</f>
        <v>0</v>
      </c>
      <c r="BU61" s="619">
        <f t="shared" si="33"/>
        <v>0</v>
      </c>
      <c r="BV61" s="620">
        <f t="shared" si="33"/>
        <v>0</v>
      </c>
      <c r="BW61" s="621">
        <f t="shared" si="33"/>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269</v>
      </c>
      <c r="B73" s="599"/>
      <c r="C73" s="240">
        <f>'Summary (9)'!$E87</f>
        <v>1</v>
      </c>
      <c r="D73" s="241">
        <f>'Summary (9)'!$E87</f>
        <v>1</v>
      </c>
      <c r="E73" s="241">
        <f>'Summary (9)'!$E87</f>
        <v>1</v>
      </c>
      <c r="F73" s="241">
        <f>'Summary (9)'!$E87</f>
        <v>1</v>
      </c>
      <c r="G73" s="241">
        <f>'Summary (9)'!$E87</f>
        <v>1</v>
      </c>
      <c r="H73" s="410">
        <f>'Summary (9)'!$E87</f>
        <v>1</v>
      </c>
      <c r="I73" s="242">
        <f>'Summary (9)'!$E87</f>
        <v>1</v>
      </c>
      <c r="J73" s="240">
        <f>'Summary (9)'!$H87</f>
        <v>2</v>
      </c>
      <c r="K73" s="241">
        <f>'Summary (9)'!$H87</f>
        <v>2</v>
      </c>
      <c r="L73" s="241">
        <f>'Summary (9)'!$H87</f>
        <v>2</v>
      </c>
      <c r="M73" s="241">
        <f>'Summary (9)'!$H87</f>
        <v>2</v>
      </c>
      <c r="N73" s="241">
        <f>'Summary (9)'!$H87</f>
        <v>2</v>
      </c>
      <c r="O73" s="410">
        <f>'Summary (9)'!$H87</f>
        <v>2</v>
      </c>
      <c r="P73" s="242">
        <f>'Summary (9)'!$H87</f>
        <v>2</v>
      </c>
      <c r="Q73" s="240">
        <f>'Summary (9)'!$K87</f>
        <v>3</v>
      </c>
      <c r="R73" s="241">
        <f>'Summary (9)'!$K87</f>
        <v>3</v>
      </c>
      <c r="S73" s="241">
        <f>'Summary (9)'!$K87</f>
        <v>3</v>
      </c>
      <c r="T73" s="241">
        <f>'Summary (9)'!$K87</f>
        <v>3</v>
      </c>
      <c r="U73" s="241">
        <f>'Summary (9)'!$K87</f>
        <v>3</v>
      </c>
      <c r="V73" s="410">
        <f>'Summary (9)'!$K87</f>
        <v>3</v>
      </c>
      <c r="W73" s="242">
        <f>'Summary (9)'!$K87</f>
        <v>3</v>
      </c>
      <c r="X73" s="240">
        <f>'Summary (9)'!$N87</f>
        <v>4</v>
      </c>
      <c r="Y73" s="241">
        <f>'Summary (9)'!$N87</f>
        <v>4</v>
      </c>
      <c r="Z73" s="241">
        <f>'Summary (9)'!$N87</f>
        <v>4</v>
      </c>
      <c r="AA73" s="241">
        <f>'Summary (9)'!$N87</f>
        <v>4</v>
      </c>
      <c r="AB73" s="241">
        <f>'Summary (9)'!$N87</f>
        <v>4</v>
      </c>
      <c r="AC73" s="410">
        <f>'Summary (9)'!$N87</f>
        <v>4</v>
      </c>
      <c r="AD73" s="242">
        <f>'Summary (9)'!$N87</f>
        <v>4</v>
      </c>
      <c r="AE73" s="240">
        <f>'Summary (9)'!$Q87</f>
        <v>5</v>
      </c>
      <c r="AF73" s="241">
        <f>'Summary (9)'!$Q87</f>
        <v>5</v>
      </c>
      <c r="AG73" s="241">
        <f>'Summary (9)'!$Q87</f>
        <v>5</v>
      </c>
      <c r="AH73" s="241">
        <f>'Summary (9)'!$Q87</f>
        <v>5</v>
      </c>
      <c r="AI73" s="241">
        <f>'Summary (9)'!$Q87</f>
        <v>5</v>
      </c>
      <c r="AJ73" s="410">
        <f>'Summary (9)'!$Q87</f>
        <v>5</v>
      </c>
      <c r="AK73" s="242">
        <f>'Summary (9)'!$Q87</f>
        <v>5</v>
      </c>
      <c r="AL73" s="240">
        <f>'Summary (9)'!$T87</f>
        <v>6</v>
      </c>
      <c r="AM73" s="241">
        <f>'Summary (9)'!$T87</f>
        <v>6</v>
      </c>
      <c r="AN73" s="241">
        <f>'Summary (9)'!$T87</f>
        <v>6</v>
      </c>
      <c r="AO73" s="241">
        <f>'Summary (9)'!$T87</f>
        <v>6</v>
      </c>
      <c r="AP73" s="241">
        <f>'Summary (9)'!$T87</f>
        <v>6</v>
      </c>
      <c r="AQ73" s="410">
        <f>'Summary (9)'!$T87</f>
        <v>6</v>
      </c>
      <c r="AR73" s="242">
        <f>'Summary (9)'!$T87</f>
        <v>6</v>
      </c>
      <c r="AS73" s="240">
        <f>'Summary (9)'!$W87</f>
        <v>7</v>
      </c>
      <c r="AT73" s="241">
        <f>'Summary (9)'!$W87</f>
        <v>7</v>
      </c>
      <c r="AU73" s="241">
        <f>'Summary (9)'!$W87</f>
        <v>7</v>
      </c>
      <c r="AV73" s="241">
        <f>'Summary (9)'!$W87</f>
        <v>7</v>
      </c>
      <c r="AW73" s="241">
        <f>'Summary (9)'!$W87</f>
        <v>7</v>
      </c>
      <c r="AX73" s="410">
        <f>'Summary (9)'!$W87</f>
        <v>7</v>
      </c>
      <c r="AY73" s="242">
        <f>'Summary (9)'!$W87</f>
        <v>7</v>
      </c>
      <c r="AZ73" s="240">
        <f>'Summary (9)'!$Z87</f>
        <v>8</v>
      </c>
      <c r="BA73" s="241">
        <f>'Summary (9)'!$Z87</f>
        <v>8</v>
      </c>
      <c r="BB73" s="241">
        <f>'Summary (9)'!$Z87</f>
        <v>8</v>
      </c>
      <c r="BC73" s="241">
        <f>'Summary (9)'!$Z87</f>
        <v>8</v>
      </c>
      <c r="BD73" s="241">
        <f>'Summary (9)'!$Z87</f>
        <v>8</v>
      </c>
      <c r="BE73" s="410">
        <f>'Summary (9)'!$Z87</f>
        <v>8</v>
      </c>
      <c r="BF73" s="242">
        <f>'Summary (9)'!$Z87</f>
        <v>8</v>
      </c>
      <c r="BG73" s="240">
        <f>'Summary (9)'!$AC87</f>
        <v>9</v>
      </c>
      <c r="BH73" s="241">
        <f>'Summary (9)'!$AC87</f>
        <v>9</v>
      </c>
      <c r="BI73" s="241">
        <f>'Summary (9)'!$AC87</f>
        <v>9</v>
      </c>
      <c r="BJ73" s="241">
        <f>'Summary (9)'!$AC87</f>
        <v>9</v>
      </c>
      <c r="BK73" s="241">
        <f>'Summary (9)'!$AC87</f>
        <v>9</v>
      </c>
      <c r="BL73" s="410">
        <f>'Summary (9)'!$AC87</f>
        <v>9</v>
      </c>
      <c r="BM73" s="242">
        <f>'Summary (9)'!$AC87</f>
        <v>9</v>
      </c>
      <c r="BN73" s="240">
        <f>'Summary (9)'!$AF87</f>
        <v>10</v>
      </c>
      <c r="BO73" s="241">
        <f>'Summary (9)'!$AF87</f>
        <v>10</v>
      </c>
      <c r="BP73" s="241">
        <f>'Summary (9)'!$AF87</f>
        <v>10</v>
      </c>
      <c r="BQ73" s="241">
        <f>'Summary (9)'!$AF87</f>
        <v>10</v>
      </c>
      <c r="BR73" s="241">
        <f>'Summary (9)'!$AF87</f>
        <v>10</v>
      </c>
      <c r="BS73" s="410">
        <f>'Summary (9)'!$AF87</f>
        <v>10</v>
      </c>
      <c r="BT73" s="242">
        <f>'Summary (9)'!$AF87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270</v>
      </c>
      <c r="B74" s="600"/>
      <c r="C74" s="243">
        <f>'Summary (9)'!$E88</f>
        <v>45323</v>
      </c>
      <c r="D74" s="92">
        <f>'Summary (9)'!$E88</f>
        <v>45323</v>
      </c>
      <c r="E74" s="92">
        <f>'Summary (9)'!$E88</f>
        <v>45323</v>
      </c>
      <c r="F74" s="92">
        <f>'Summary (9)'!$E88</f>
        <v>45323</v>
      </c>
      <c r="G74" s="92">
        <f>'Summary (9)'!$E88</f>
        <v>45323</v>
      </c>
      <c r="H74" s="411">
        <f>'Summary (9)'!$E88</f>
        <v>45323</v>
      </c>
      <c r="I74" s="244">
        <f>'Summary (9)'!$E88</f>
        <v>45323</v>
      </c>
      <c r="J74" s="243">
        <f>'Summary (9)'!$H88</f>
        <v>45689</v>
      </c>
      <c r="K74" s="92">
        <f>'Summary (9)'!$H88</f>
        <v>45689</v>
      </c>
      <c r="L74" s="92">
        <f>'Summary (9)'!$H88</f>
        <v>45689</v>
      </c>
      <c r="M74" s="92">
        <f>'Summary (9)'!$H88</f>
        <v>45689</v>
      </c>
      <c r="N74" s="92">
        <f>'Summary (9)'!$H88</f>
        <v>45689</v>
      </c>
      <c r="O74" s="411">
        <f>'Summary (9)'!$H88</f>
        <v>45689</v>
      </c>
      <c r="P74" s="244">
        <f>'Summary (9)'!$H88</f>
        <v>45689</v>
      </c>
      <c r="Q74" s="243">
        <f>'Summary (9)'!$K88</f>
        <v>46054</v>
      </c>
      <c r="R74" s="92">
        <f>'Summary (9)'!$K88</f>
        <v>46054</v>
      </c>
      <c r="S74" s="92">
        <f>'Summary (9)'!$K88</f>
        <v>46054</v>
      </c>
      <c r="T74" s="92">
        <f>'Summary (9)'!$K88</f>
        <v>46054</v>
      </c>
      <c r="U74" s="92">
        <f>'Summary (9)'!$K88</f>
        <v>46054</v>
      </c>
      <c r="V74" s="411">
        <f>'Summary (9)'!$K88</f>
        <v>46054</v>
      </c>
      <c r="W74" s="244">
        <f>'Summary (9)'!$K88</f>
        <v>46054</v>
      </c>
      <c r="X74" s="243">
        <f>'Summary (9)'!$N88</f>
        <v>46419</v>
      </c>
      <c r="Y74" s="92">
        <f>'Summary (9)'!$N88</f>
        <v>46419</v>
      </c>
      <c r="Z74" s="92">
        <f>'Summary (9)'!$N88</f>
        <v>46419</v>
      </c>
      <c r="AA74" s="92">
        <f>'Summary (9)'!$N88</f>
        <v>46419</v>
      </c>
      <c r="AB74" s="92">
        <f>'Summary (9)'!$N88</f>
        <v>46419</v>
      </c>
      <c r="AC74" s="411">
        <f>'Summary (9)'!$N88</f>
        <v>46419</v>
      </c>
      <c r="AD74" s="244">
        <f>'Summary (9)'!$N88</f>
        <v>46419</v>
      </c>
      <c r="AE74" s="243">
        <f>'Summary (9)'!$Q88</f>
        <v>46784</v>
      </c>
      <c r="AF74" s="92">
        <f>'Summary (9)'!$Q88</f>
        <v>46784</v>
      </c>
      <c r="AG74" s="92">
        <f>'Summary (9)'!$Q88</f>
        <v>46784</v>
      </c>
      <c r="AH74" s="92">
        <f>'Summary (9)'!$Q88</f>
        <v>46784</v>
      </c>
      <c r="AI74" s="92">
        <f>'Summary (9)'!$Q88</f>
        <v>46784</v>
      </c>
      <c r="AJ74" s="411">
        <f>'Summary (9)'!$Q88</f>
        <v>46784</v>
      </c>
      <c r="AK74" s="244">
        <f>'Summary (9)'!$Q88</f>
        <v>46784</v>
      </c>
      <c r="AL74" s="243">
        <f>'Summary (9)'!$T88</f>
        <v>47150</v>
      </c>
      <c r="AM74" s="92">
        <f>'Summary (9)'!$T88</f>
        <v>47150</v>
      </c>
      <c r="AN74" s="92">
        <f>'Summary (9)'!$T88</f>
        <v>47150</v>
      </c>
      <c r="AO74" s="92">
        <f>'Summary (9)'!$T88</f>
        <v>47150</v>
      </c>
      <c r="AP74" s="92">
        <f>'Summary (9)'!$T88</f>
        <v>47150</v>
      </c>
      <c r="AQ74" s="411">
        <f>'Summary (9)'!$T88</f>
        <v>47150</v>
      </c>
      <c r="AR74" s="244">
        <f>'Summary (9)'!$T88</f>
        <v>47150</v>
      </c>
      <c r="AS74" s="243">
        <f>'Summary (9)'!$W88</f>
        <v>47515</v>
      </c>
      <c r="AT74" s="92">
        <f>'Summary (9)'!$W88</f>
        <v>47515</v>
      </c>
      <c r="AU74" s="92">
        <f>'Summary (9)'!$W88</f>
        <v>47515</v>
      </c>
      <c r="AV74" s="92">
        <f>'Summary (9)'!$W88</f>
        <v>47515</v>
      </c>
      <c r="AW74" s="92">
        <f>'Summary (9)'!$W88</f>
        <v>47515</v>
      </c>
      <c r="AX74" s="411">
        <f>'Summary (9)'!$W88</f>
        <v>47515</v>
      </c>
      <c r="AY74" s="244">
        <f>'Summary (9)'!$W88</f>
        <v>47515</v>
      </c>
      <c r="AZ74" s="243">
        <f>'Summary (9)'!$Z88</f>
        <v>47880</v>
      </c>
      <c r="BA74" s="92">
        <f>'Summary (9)'!$Z88</f>
        <v>47880</v>
      </c>
      <c r="BB74" s="92">
        <f>'Summary (9)'!$Z88</f>
        <v>47880</v>
      </c>
      <c r="BC74" s="92">
        <f>'Summary (9)'!$Z88</f>
        <v>47880</v>
      </c>
      <c r="BD74" s="92">
        <f>'Summary (9)'!$Z88</f>
        <v>47880</v>
      </c>
      <c r="BE74" s="411">
        <f>'Summary (9)'!$Z88</f>
        <v>47880</v>
      </c>
      <c r="BF74" s="244">
        <f>'Summary (9)'!$Z88</f>
        <v>47880</v>
      </c>
      <c r="BG74" s="243">
        <f>'Summary (9)'!$AC88</f>
        <v>48245</v>
      </c>
      <c r="BH74" s="92">
        <f>'Summary (9)'!$AC88</f>
        <v>48245</v>
      </c>
      <c r="BI74" s="92">
        <f>'Summary (9)'!$AC88</f>
        <v>48245</v>
      </c>
      <c r="BJ74" s="92">
        <f>'Summary (9)'!$AC88</f>
        <v>48245</v>
      </c>
      <c r="BK74" s="92">
        <f>'Summary (9)'!$AC88</f>
        <v>48245</v>
      </c>
      <c r="BL74" s="411">
        <f>'Summary (9)'!$AC88</f>
        <v>48245</v>
      </c>
      <c r="BM74" s="244">
        <f>'Summary (9)'!$AC88</f>
        <v>48245</v>
      </c>
      <c r="BN74" s="243">
        <f>'Summary (9)'!$AF88</f>
        <v>48611</v>
      </c>
      <c r="BO74" s="92">
        <f>'Summary (9)'!$AF88</f>
        <v>48611</v>
      </c>
      <c r="BP74" s="92">
        <f>'Summary (9)'!$AF88</f>
        <v>48611</v>
      </c>
      <c r="BQ74" s="92">
        <f>'Summary (9)'!$AF88</f>
        <v>48611</v>
      </c>
      <c r="BR74" s="92">
        <f>'Summary (9)'!$AF88</f>
        <v>48611</v>
      </c>
      <c r="BS74" s="411">
        <f>'Summary (9)'!$AF88</f>
        <v>48611</v>
      </c>
      <c r="BT74" s="244">
        <f>'Summary (9)'!$AF88</f>
        <v>48611</v>
      </c>
      <c r="BU74" s="92">
        <f>'Summary (9)'!AI88</f>
        <v>45323</v>
      </c>
      <c r="BV74" s="92">
        <f>'Summary (9)'!AJ88</f>
        <v>45323</v>
      </c>
      <c r="BW74" s="92">
        <f>'Summary (9)'!AK88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271</v>
      </c>
      <c r="B75" s="600"/>
      <c r="C75" s="243">
        <f>'Summary (9)'!$E89</f>
        <v>45688</v>
      </c>
      <c r="D75" s="92">
        <f>'Summary (9)'!$E89</f>
        <v>45688</v>
      </c>
      <c r="E75" s="92">
        <f>'Summary (9)'!$E89</f>
        <v>45688</v>
      </c>
      <c r="F75" s="92">
        <f>'Summary (9)'!$E89</f>
        <v>45688</v>
      </c>
      <c r="G75" s="92">
        <f>'Summary (9)'!$E89</f>
        <v>45688</v>
      </c>
      <c r="H75" s="411">
        <f>'Summary (9)'!$E89</f>
        <v>45688</v>
      </c>
      <c r="I75" s="244">
        <f>'Summary (9)'!$E89</f>
        <v>45688</v>
      </c>
      <c r="J75" s="243">
        <f>'Summary (9)'!$H89</f>
        <v>46053</v>
      </c>
      <c r="K75" s="92">
        <f>'Summary (9)'!$H89</f>
        <v>46053</v>
      </c>
      <c r="L75" s="92">
        <f>'Summary (9)'!$H89</f>
        <v>46053</v>
      </c>
      <c r="M75" s="92">
        <f>'Summary (9)'!$H89</f>
        <v>46053</v>
      </c>
      <c r="N75" s="92">
        <f>'Summary (9)'!$H89</f>
        <v>46053</v>
      </c>
      <c r="O75" s="411">
        <f>'Summary (9)'!$H89</f>
        <v>46053</v>
      </c>
      <c r="P75" s="244">
        <f>'Summary (9)'!$H89</f>
        <v>46053</v>
      </c>
      <c r="Q75" s="243">
        <f>'Summary (9)'!$K89</f>
        <v>46418</v>
      </c>
      <c r="R75" s="92">
        <f>'Summary (9)'!$K89</f>
        <v>46418</v>
      </c>
      <c r="S75" s="92">
        <f>'Summary (9)'!$K89</f>
        <v>46418</v>
      </c>
      <c r="T75" s="92">
        <f>'Summary (9)'!$K89</f>
        <v>46418</v>
      </c>
      <c r="U75" s="92">
        <f>'Summary (9)'!$K89</f>
        <v>46418</v>
      </c>
      <c r="V75" s="411">
        <f>'Summary (9)'!$K89</f>
        <v>46418</v>
      </c>
      <c r="W75" s="244">
        <f>'Summary (9)'!$K89</f>
        <v>46418</v>
      </c>
      <c r="X75" s="243">
        <f>'Summary (9)'!$N89</f>
        <v>46783</v>
      </c>
      <c r="Y75" s="92">
        <f>'Summary (9)'!$N89</f>
        <v>46783</v>
      </c>
      <c r="Z75" s="92">
        <f>'Summary (9)'!$N89</f>
        <v>46783</v>
      </c>
      <c r="AA75" s="92">
        <f>'Summary (9)'!$N89</f>
        <v>46783</v>
      </c>
      <c r="AB75" s="92">
        <f>'Summary (9)'!$N89</f>
        <v>46783</v>
      </c>
      <c r="AC75" s="411">
        <f>'Summary (9)'!$N89</f>
        <v>46783</v>
      </c>
      <c r="AD75" s="244">
        <f>'Summary (9)'!$N89</f>
        <v>46783</v>
      </c>
      <c r="AE75" s="243">
        <f>'Summary (9)'!$Q89</f>
        <v>47149</v>
      </c>
      <c r="AF75" s="92">
        <f>'Summary (9)'!$Q89</f>
        <v>47149</v>
      </c>
      <c r="AG75" s="92">
        <f>'Summary (9)'!$Q89</f>
        <v>47149</v>
      </c>
      <c r="AH75" s="92">
        <f>'Summary (9)'!$Q89</f>
        <v>47149</v>
      </c>
      <c r="AI75" s="92">
        <f>'Summary (9)'!$Q89</f>
        <v>47149</v>
      </c>
      <c r="AJ75" s="411">
        <f>'Summary (9)'!$Q89</f>
        <v>47149</v>
      </c>
      <c r="AK75" s="244">
        <f>'Summary (9)'!$Q89</f>
        <v>47149</v>
      </c>
      <c r="AL75" s="243">
        <f>'Summary (9)'!$T89</f>
        <v>47514</v>
      </c>
      <c r="AM75" s="92">
        <f>'Summary (9)'!$T89</f>
        <v>47514</v>
      </c>
      <c r="AN75" s="92">
        <f>'Summary (9)'!$T89</f>
        <v>47514</v>
      </c>
      <c r="AO75" s="92">
        <f>'Summary (9)'!$T89</f>
        <v>47514</v>
      </c>
      <c r="AP75" s="92">
        <f>'Summary (9)'!$T89</f>
        <v>47514</v>
      </c>
      <c r="AQ75" s="411">
        <f>'Summary (9)'!$T89</f>
        <v>47514</v>
      </c>
      <c r="AR75" s="244">
        <f>'Summary (9)'!$T89</f>
        <v>47514</v>
      </c>
      <c r="AS75" s="243">
        <f>'Summary (9)'!$W89</f>
        <v>47879</v>
      </c>
      <c r="AT75" s="92">
        <f>'Summary (9)'!$W89</f>
        <v>47879</v>
      </c>
      <c r="AU75" s="92">
        <f>'Summary (9)'!$W89</f>
        <v>47879</v>
      </c>
      <c r="AV75" s="92">
        <f>'Summary (9)'!$W89</f>
        <v>47879</v>
      </c>
      <c r="AW75" s="92">
        <f>'Summary (9)'!$W89</f>
        <v>47879</v>
      </c>
      <c r="AX75" s="411">
        <f>'Summary (9)'!$W89</f>
        <v>47879</v>
      </c>
      <c r="AY75" s="244">
        <f>'Summary (9)'!$W89</f>
        <v>47879</v>
      </c>
      <c r="AZ75" s="243">
        <f>'Summary (9)'!$Z89</f>
        <v>48244</v>
      </c>
      <c r="BA75" s="92">
        <f>'Summary (9)'!$Z89</f>
        <v>48244</v>
      </c>
      <c r="BB75" s="92">
        <f>'Summary (9)'!$Z89</f>
        <v>48244</v>
      </c>
      <c r="BC75" s="92">
        <f>'Summary (9)'!$Z89</f>
        <v>48244</v>
      </c>
      <c r="BD75" s="92">
        <f>'Summary (9)'!$Z89</f>
        <v>48244</v>
      </c>
      <c r="BE75" s="411">
        <f>'Summary (9)'!$Z89</f>
        <v>48244</v>
      </c>
      <c r="BF75" s="244">
        <f>'Summary (9)'!$Z89</f>
        <v>48244</v>
      </c>
      <c r="BG75" s="243">
        <f>'Summary (9)'!$AC89</f>
        <v>48610</v>
      </c>
      <c r="BH75" s="92">
        <f>'Summary (9)'!$AC89</f>
        <v>48610</v>
      </c>
      <c r="BI75" s="92">
        <f>'Summary (9)'!$AC89</f>
        <v>48610</v>
      </c>
      <c r="BJ75" s="92">
        <f>'Summary (9)'!$AC89</f>
        <v>48610</v>
      </c>
      <c r="BK75" s="92">
        <f>'Summary (9)'!$AC89</f>
        <v>48610</v>
      </c>
      <c r="BL75" s="411">
        <f>'Summary (9)'!$AC89</f>
        <v>48610</v>
      </c>
      <c r="BM75" s="244">
        <f>'Summary (9)'!$AC89</f>
        <v>48610</v>
      </c>
      <c r="BN75" s="243">
        <f>'Summary (9)'!$AF89</f>
        <v>48975</v>
      </c>
      <c r="BO75" s="92">
        <f>'Summary (9)'!$AF89</f>
        <v>48975</v>
      </c>
      <c r="BP75" s="92">
        <f>'Summary (9)'!$AF89</f>
        <v>48975</v>
      </c>
      <c r="BQ75" s="92">
        <f>'Summary (9)'!$AF89</f>
        <v>48975</v>
      </c>
      <c r="BR75" s="92">
        <f>'Summary (9)'!$AF89</f>
        <v>48975</v>
      </c>
      <c r="BS75" s="411">
        <f>'Summary (9)'!$AF89</f>
        <v>48975</v>
      </c>
      <c r="BT75" s="244">
        <f>'Summary (9)'!$AF89</f>
        <v>48975</v>
      </c>
      <c r="BU75" s="92">
        <f>'Summary (9)'!AI89</f>
        <v>45688</v>
      </c>
      <c r="BV75" s="92">
        <f>'Summary (9)'!AJ89</f>
        <v>45688</v>
      </c>
      <c r="BW75" s="92">
        <f>'Summary (9)'!AK89</f>
        <v>45688</v>
      </c>
    </row>
    <row r="76" spans="1:112" s="86" customFormat="1">
      <c r="A76" s="599" t="s">
        <v>259</v>
      </c>
      <c r="B76" s="599"/>
      <c r="C76" s="243">
        <f>'Summary (9)'!$E90</f>
        <v>0</v>
      </c>
      <c r="D76" s="92">
        <f>'Summary (9)'!$E90</f>
        <v>0</v>
      </c>
      <c r="E76" s="92">
        <f>'Summary (9)'!$E90</f>
        <v>0</v>
      </c>
      <c r="F76" s="92">
        <f>'Summary (9)'!$E90</f>
        <v>0</v>
      </c>
      <c r="G76" s="92">
        <f>'Summary (9)'!$E90</f>
        <v>0</v>
      </c>
      <c r="H76" s="411">
        <f>'Summary (9)'!$E90</f>
        <v>0</v>
      </c>
      <c r="I76" s="244">
        <f>'Summary (9)'!$E90</f>
        <v>0</v>
      </c>
      <c r="J76" s="243">
        <f>'Summary (9)'!$H90</f>
        <v>0</v>
      </c>
      <c r="K76" s="92">
        <f>'Summary (9)'!$H90</f>
        <v>0</v>
      </c>
      <c r="L76" s="92">
        <f>'Summary (9)'!$H90</f>
        <v>0</v>
      </c>
      <c r="M76" s="92">
        <f>'Summary (9)'!$H90</f>
        <v>0</v>
      </c>
      <c r="N76" s="92">
        <f>'Summary (9)'!$H90</f>
        <v>0</v>
      </c>
      <c r="O76" s="411">
        <f>'Summary (9)'!$H90</f>
        <v>0</v>
      </c>
      <c r="P76" s="244">
        <f>'Summary (9)'!$H90</f>
        <v>0</v>
      </c>
      <c r="Q76" s="243">
        <f>'Summary (9)'!$K90</f>
        <v>0</v>
      </c>
      <c r="R76" s="92">
        <f>'Summary (9)'!$K90</f>
        <v>0</v>
      </c>
      <c r="S76" s="92">
        <f>'Summary (9)'!$K90</f>
        <v>0</v>
      </c>
      <c r="T76" s="92">
        <f>'Summary (9)'!$K90</f>
        <v>0</v>
      </c>
      <c r="U76" s="92">
        <f>'Summary (9)'!$K90</f>
        <v>0</v>
      </c>
      <c r="V76" s="411">
        <f>'Summary (9)'!$K90</f>
        <v>0</v>
      </c>
      <c r="W76" s="244">
        <f>'Summary (9)'!$K90</f>
        <v>0</v>
      </c>
      <c r="X76" s="243">
        <f>'Summary (9)'!$N90</f>
        <v>0</v>
      </c>
      <c r="Y76" s="92">
        <f>'Summary (9)'!$N90</f>
        <v>0</v>
      </c>
      <c r="Z76" s="92">
        <f>'Summary (9)'!$N90</f>
        <v>0</v>
      </c>
      <c r="AA76" s="92">
        <f>'Summary (9)'!$N90</f>
        <v>0</v>
      </c>
      <c r="AB76" s="92">
        <f>'Summary (9)'!$N90</f>
        <v>0</v>
      </c>
      <c r="AC76" s="411">
        <f>'Summary (9)'!$N90</f>
        <v>0</v>
      </c>
      <c r="AD76" s="244">
        <f>'Summary (9)'!$N90</f>
        <v>0</v>
      </c>
      <c r="AE76" s="243">
        <f>'Summary (9)'!$Q90</f>
        <v>0</v>
      </c>
      <c r="AF76" s="92">
        <f>'Summary (9)'!$Q90</f>
        <v>0</v>
      </c>
      <c r="AG76" s="92">
        <f>'Summary (9)'!$Q90</f>
        <v>0</v>
      </c>
      <c r="AH76" s="92">
        <f>'Summary (9)'!$Q90</f>
        <v>0</v>
      </c>
      <c r="AI76" s="92">
        <f>'Summary (9)'!$Q90</f>
        <v>0</v>
      </c>
      <c r="AJ76" s="411">
        <f>'Summary (9)'!$Q90</f>
        <v>0</v>
      </c>
      <c r="AK76" s="244">
        <f>'Summary (9)'!$Q90</f>
        <v>0</v>
      </c>
      <c r="AL76" s="243">
        <f>'Summary (9)'!$T90</f>
        <v>0</v>
      </c>
      <c r="AM76" s="92">
        <f>'Summary (9)'!$T90</f>
        <v>0</v>
      </c>
      <c r="AN76" s="92">
        <f>'Summary (9)'!$T90</f>
        <v>0</v>
      </c>
      <c r="AO76" s="92">
        <f>'Summary (9)'!$T90</f>
        <v>0</v>
      </c>
      <c r="AP76" s="92">
        <f>'Summary (9)'!$T90</f>
        <v>0</v>
      </c>
      <c r="AQ76" s="411">
        <f>'Summary (9)'!$T90</f>
        <v>0</v>
      </c>
      <c r="AR76" s="244">
        <f>'Summary (9)'!$T90</f>
        <v>0</v>
      </c>
      <c r="AS76" s="243">
        <f>'Summary (9)'!$W90</f>
        <v>0</v>
      </c>
      <c r="AT76" s="92">
        <f>'Summary (9)'!$W90</f>
        <v>0</v>
      </c>
      <c r="AU76" s="92">
        <f>'Summary (9)'!$W90</f>
        <v>0</v>
      </c>
      <c r="AV76" s="92">
        <f>'Summary (9)'!$W90</f>
        <v>0</v>
      </c>
      <c r="AW76" s="92">
        <f>'Summary (9)'!$W90</f>
        <v>0</v>
      </c>
      <c r="AX76" s="411">
        <f>'Summary (9)'!$W90</f>
        <v>0</v>
      </c>
      <c r="AY76" s="244">
        <f>'Summary (9)'!$W90</f>
        <v>0</v>
      </c>
      <c r="AZ76" s="243">
        <f>'Summary (9)'!$Z90</f>
        <v>0</v>
      </c>
      <c r="BA76" s="92">
        <f>'Summary (9)'!$Z90</f>
        <v>0</v>
      </c>
      <c r="BB76" s="92">
        <f>'Summary (9)'!$Z90</f>
        <v>0</v>
      </c>
      <c r="BC76" s="92">
        <f>'Summary (9)'!$Z90</f>
        <v>0</v>
      </c>
      <c r="BD76" s="92">
        <f>'Summary (9)'!$Z90</f>
        <v>0</v>
      </c>
      <c r="BE76" s="411">
        <f>'Summary (9)'!$Z90</f>
        <v>0</v>
      </c>
      <c r="BF76" s="244">
        <f>'Summary (9)'!$Z90</f>
        <v>0</v>
      </c>
      <c r="BG76" s="243">
        <f>'Summary (9)'!$AC90</f>
        <v>0</v>
      </c>
      <c r="BH76" s="92">
        <f>'Summary (9)'!$AC90</f>
        <v>0</v>
      </c>
      <c r="BI76" s="92">
        <f>'Summary (9)'!$AC90</f>
        <v>0</v>
      </c>
      <c r="BJ76" s="92">
        <f>'Summary (9)'!$AC90</f>
        <v>0</v>
      </c>
      <c r="BK76" s="92">
        <f>'Summary (9)'!$AC90</f>
        <v>0</v>
      </c>
      <c r="BL76" s="411">
        <f>'Summary (9)'!$AC90</f>
        <v>0</v>
      </c>
      <c r="BM76" s="244">
        <f>'Summary (9)'!$AC90</f>
        <v>0</v>
      </c>
      <c r="BN76" s="243">
        <f>'Summary (9)'!$AF90</f>
        <v>0</v>
      </c>
      <c r="BO76" s="92">
        <f>'Summary (9)'!$AF90</f>
        <v>0</v>
      </c>
      <c r="BP76" s="92">
        <f>'Summary (9)'!$AF90</f>
        <v>0</v>
      </c>
      <c r="BQ76" s="92">
        <f>'Summary (9)'!$AF90</f>
        <v>0</v>
      </c>
      <c r="BR76" s="92">
        <f>'Summary (9)'!$AF90</f>
        <v>0</v>
      </c>
      <c r="BS76" s="411">
        <f>'Summary (9)'!$AF90</f>
        <v>0</v>
      </c>
      <c r="BT76" s="244">
        <f>'Summary (9)'!$AF90</f>
        <v>0</v>
      </c>
      <c r="BU76" s="92">
        <f>'Summary (9)'!AI90</f>
        <v>0</v>
      </c>
      <c r="BV76" s="92">
        <f>'Summary (9)'!AJ90</f>
        <v>0</v>
      </c>
      <c r="BW76" s="92">
        <f>'Summary (9)'!AK90</f>
        <v>0</v>
      </c>
    </row>
    <row r="77" spans="1:112" s="86" customFormat="1" ht="16.5" thickBot="1">
      <c r="A77" s="601" t="s">
        <v>272</v>
      </c>
      <c r="B77" s="601"/>
      <c r="C77" s="245">
        <f>'Summary (9)'!$E91</f>
        <v>0</v>
      </c>
      <c r="D77" s="246">
        <f>'Summary (9)'!$E91</f>
        <v>0</v>
      </c>
      <c r="E77" s="246">
        <f>'Summary (9)'!$E91</f>
        <v>0</v>
      </c>
      <c r="F77" s="246">
        <f>'Summary (9)'!$E91</f>
        <v>0</v>
      </c>
      <c r="G77" s="246">
        <f>'Summary (9)'!$E91</f>
        <v>0</v>
      </c>
      <c r="H77" s="412">
        <f>'Summary (9)'!$E91</f>
        <v>0</v>
      </c>
      <c r="I77" s="247">
        <f>'Summary (9)'!$E91</f>
        <v>0</v>
      </c>
      <c r="J77" s="245">
        <f>'Summary (9)'!$H91</f>
        <v>0</v>
      </c>
      <c r="K77" s="246">
        <f>'Summary (9)'!$H91</f>
        <v>0</v>
      </c>
      <c r="L77" s="246">
        <f>'Summary (9)'!$H91</f>
        <v>0</v>
      </c>
      <c r="M77" s="246">
        <f>'Summary (9)'!$H91</f>
        <v>0</v>
      </c>
      <c r="N77" s="246">
        <f>'Summary (9)'!$H91</f>
        <v>0</v>
      </c>
      <c r="O77" s="412">
        <f>'Summary (9)'!$H91</f>
        <v>0</v>
      </c>
      <c r="P77" s="247">
        <f>'Summary (9)'!$H91</f>
        <v>0</v>
      </c>
      <c r="Q77" s="245">
        <f>'Summary (9)'!$K91</f>
        <v>0</v>
      </c>
      <c r="R77" s="246">
        <f>'Summary (9)'!$K91</f>
        <v>0</v>
      </c>
      <c r="S77" s="246">
        <f>'Summary (9)'!$K91</f>
        <v>0</v>
      </c>
      <c r="T77" s="246">
        <f>'Summary (9)'!$K91</f>
        <v>0</v>
      </c>
      <c r="U77" s="246">
        <f>'Summary (9)'!$K91</f>
        <v>0</v>
      </c>
      <c r="V77" s="412">
        <f>'Summary (9)'!$K91</f>
        <v>0</v>
      </c>
      <c r="W77" s="247">
        <f>'Summary (9)'!$K91</f>
        <v>0</v>
      </c>
      <c r="X77" s="245">
        <f>'Summary (9)'!$N91</f>
        <v>0</v>
      </c>
      <c r="Y77" s="246">
        <f>'Summary (9)'!$N91</f>
        <v>0</v>
      </c>
      <c r="Z77" s="246">
        <f>'Summary (9)'!$N91</f>
        <v>0</v>
      </c>
      <c r="AA77" s="246">
        <f>'Summary (9)'!$N91</f>
        <v>0</v>
      </c>
      <c r="AB77" s="246">
        <f>'Summary (9)'!$N91</f>
        <v>0</v>
      </c>
      <c r="AC77" s="412">
        <f>'Summary (9)'!$N91</f>
        <v>0</v>
      </c>
      <c r="AD77" s="247">
        <f>'Summary (9)'!$N91</f>
        <v>0</v>
      </c>
      <c r="AE77" s="245">
        <f>'Summary (9)'!$Q91</f>
        <v>0</v>
      </c>
      <c r="AF77" s="246">
        <f>'Summary (9)'!$Q91</f>
        <v>0</v>
      </c>
      <c r="AG77" s="246">
        <f>'Summary (9)'!$Q91</f>
        <v>0</v>
      </c>
      <c r="AH77" s="246">
        <f>'Summary (9)'!$Q91</f>
        <v>0</v>
      </c>
      <c r="AI77" s="246">
        <f>'Summary (9)'!$Q91</f>
        <v>0</v>
      </c>
      <c r="AJ77" s="412">
        <f>'Summary (9)'!$Q91</f>
        <v>0</v>
      </c>
      <c r="AK77" s="247">
        <f>'Summary (9)'!$Q91</f>
        <v>0</v>
      </c>
      <c r="AL77" s="245">
        <f>'Summary (9)'!$T91</f>
        <v>0</v>
      </c>
      <c r="AM77" s="246">
        <f>'Summary (9)'!$T91</f>
        <v>0</v>
      </c>
      <c r="AN77" s="246">
        <f>'Summary (9)'!$T91</f>
        <v>0</v>
      </c>
      <c r="AO77" s="246">
        <f>'Summary (9)'!$T91</f>
        <v>0</v>
      </c>
      <c r="AP77" s="246">
        <f>'Summary (9)'!$T91</f>
        <v>0</v>
      </c>
      <c r="AQ77" s="412">
        <f>'Summary (9)'!$T91</f>
        <v>0</v>
      </c>
      <c r="AR77" s="247">
        <f>'Summary (9)'!$T91</f>
        <v>0</v>
      </c>
      <c r="AS77" s="245">
        <f>'Summary (9)'!$W91</f>
        <v>0</v>
      </c>
      <c r="AT77" s="246">
        <f>'Summary (9)'!$W91</f>
        <v>0</v>
      </c>
      <c r="AU77" s="246">
        <f>'Summary (9)'!$W91</f>
        <v>0</v>
      </c>
      <c r="AV77" s="246">
        <f>'Summary (9)'!$W91</f>
        <v>0</v>
      </c>
      <c r="AW77" s="246">
        <f>'Summary (9)'!$W91</f>
        <v>0</v>
      </c>
      <c r="AX77" s="412">
        <f>'Summary (9)'!$W91</f>
        <v>0</v>
      </c>
      <c r="AY77" s="247">
        <f>'Summary (9)'!$W91</f>
        <v>0</v>
      </c>
      <c r="AZ77" s="245">
        <f>'Summary (9)'!$Z91</f>
        <v>0</v>
      </c>
      <c r="BA77" s="246">
        <f>'Summary (9)'!$Z91</f>
        <v>0</v>
      </c>
      <c r="BB77" s="246">
        <f>'Summary (9)'!$Z91</f>
        <v>0</v>
      </c>
      <c r="BC77" s="246">
        <f>'Summary (9)'!$Z91</f>
        <v>0</v>
      </c>
      <c r="BD77" s="246">
        <f>'Summary (9)'!$Z91</f>
        <v>0</v>
      </c>
      <c r="BE77" s="412">
        <f>'Summary (9)'!$Z91</f>
        <v>0</v>
      </c>
      <c r="BF77" s="247">
        <f>'Summary (9)'!$Z91</f>
        <v>0</v>
      </c>
      <c r="BG77" s="245">
        <f>'Summary (9)'!$AC91</f>
        <v>0</v>
      </c>
      <c r="BH77" s="246">
        <f>'Summary (9)'!$AC91</f>
        <v>0</v>
      </c>
      <c r="BI77" s="246">
        <f>'Summary (9)'!$AC91</f>
        <v>0</v>
      </c>
      <c r="BJ77" s="246">
        <f>'Summary (9)'!$AC91</f>
        <v>0</v>
      </c>
      <c r="BK77" s="246">
        <f>'Summary (9)'!$AC91</f>
        <v>0</v>
      </c>
      <c r="BL77" s="412">
        <f>'Summary (9)'!$AC91</f>
        <v>0</v>
      </c>
      <c r="BM77" s="247">
        <f>'Summary (9)'!$AC91</f>
        <v>0</v>
      </c>
      <c r="BN77" s="245">
        <f>'Summary (9)'!$AF91</f>
        <v>0</v>
      </c>
      <c r="BO77" s="246">
        <f>'Summary (9)'!$AF91</f>
        <v>0</v>
      </c>
      <c r="BP77" s="246">
        <f>'Summary (9)'!$AF91</f>
        <v>0</v>
      </c>
      <c r="BQ77" s="246">
        <f>'Summary (9)'!$AF91</f>
        <v>0</v>
      </c>
      <c r="BR77" s="246">
        <f>'Summary (9)'!$AF91</f>
        <v>0</v>
      </c>
      <c r="BS77" s="412">
        <f>'Summary (9)'!$AF91</f>
        <v>0</v>
      </c>
      <c r="BT77" s="247">
        <f>'Summary (9)'!$AF91</f>
        <v>0</v>
      </c>
      <c r="BU77" s="226"/>
      <c r="BV77" s="226"/>
      <c r="BW77" s="227"/>
    </row>
    <row r="78" spans="1:112" s="363" customFormat="1">
      <c r="A78" s="632" t="s">
        <v>346</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BN6:BP6"/>
    <mergeCell ref="C8:I8"/>
    <mergeCell ref="J8:P8"/>
    <mergeCell ref="Q8:W8"/>
    <mergeCell ref="X8:AD8"/>
    <mergeCell ref="AE8:AK8"/>
    <mergeCell ref="AL8:AR8"/>
    <mergeCell ref="AS8:AY8"/>
    <mergeCell ref="AZ8:BF8"/>
    <mergeCell ref="BG8:BM8"/>
    <mergeCell ref="BN8:BT8"/>
    <mergeCell ref="A9:B13"/>
    <mergeCell ref="C9:I9"/>
    <mergeCell ref="J9:P9"/>
    <mergeCell ref="Q9:W9"/>
    <mergeCell ref="X9:AD9"/>
    <mergeCell ref="AE9:AK9"/>
    <mergeCell ref="AL9:AR9"/>
    <mergeCell ref="AS9:AY9"/>
    <mergeCell ref="AZ9:BF9"/>
    <mergeCell ref="BG9:BM9"/>
    <mergeCell ref="BN9:BT9"/>
    <mergeCell ref="BU9:BW9"/>
    <mergeCell ref="C10:D12"/>
    <mergeCell ref="E10:F12"/>
    <mergeCell ref="J10:K12"/>
    <mergeCell ref="L10:M12"/>
    <mergeCell ref="Q10:R12"/>
    <mergeCell ref="S10:T12"/>
    <mergeCell ref="X10:Y12"/>
    <mergeCell ref="BU11:BU12"/>
    <mergeCell ref="BV11:BV12"/>
    <mergeCell ref="BW11:BW12"/>
    <mergeCell ref="A19:B19"/>
    <mergeCell ref="A20:B20"/>
    <mergeCell ref="A21:B21"/>
    <mergeCell ref="A22:B22"/>
    <mergeCell ref="A23:B23"/>
    <mergeCell ref="A24:B24"/>
    <mergeCell ref="BP10:BQ12"/>
    <mergeCell ref="A14:B14"/>
    <mergeCell ref="A15:B15"/>
    <mergeCell ref="A16:B16"/>
    <mergeCell ref="A17:B17"/>
    <mergeCell ref="A18:B18"/>
    <mergeCell ref="AU10:AV12"/>
    <mergeCell ref="AZ10:BA12"/>
    <mergeCell ref="BB10:BC12"/>
    <mergeCell ref="BG10:BH12"/>
    <mergeCell ref="BI10:BJ12"/>
    <mergeCell ref="BN10:BO12"/>
    <mergeCell ref="Z10:AA12"/>
    <mergeCell ref="AE10:AF12"/>
    <mergeCell ref="AG10:AH12"/>
    <mergeCell ref="AL10:AM12"/>
    <mergeCell ref="AN10:AO12"/>
    <mergeCell ref="AS10:AT12"/>
    <mergeCell ref="A31:B31"/>
    <mergeCell ref="A32:B32"/>
    <mergeCell ref="A33:B33"/>
    <mergeCell ref="A34:B34"/>
    <mergeCell ref="A35:B35"/>
    <mergeCell ref="A36:B36"/>
    <mergeCell ref="A25:B25"/>
    <mergeCell ref="A26:B26"/>
    <mergeCell ref="A27:B27"/>
    <mergeCell ref="A28:B28"/>
    <mergeCell ref="A29:B29"/>
    <mergeCell ref="A30:B30"/>
    <mergeCell ref="A43:B43"/>
    <mergeCell ref="A44:B44"/>
    <mergeCell ref="A45:B45"/>
    <mergeCell ref="A46:B46"/>
    <mergeCell ref="A47:B47"/>
    <mergeCell ref="A48:B48"/>
    <mergeCell ref="A37:B37"/>
    <mergeCell ref="A38:B38"/>
    <mergeCell ref="A39:B39"/>
    <mergeCell ref="A40:B40"/>
    <mergeCell ref="A41:B41"/>
    <mergeCell ref="A42:B42"/>
    <mergeCell ref="A55:B55"/>
    <mergeCell ref="A56:B56"/>
    <mergeCell ref="A57:B57"/>
    <mergeCell ref="C57:F57"/>
    <mergeCell ref="J57:M57"/>
    <mergeCell ref="Q57:T57"/>
    <mergeCell ref="A49:B49"/>
    <mergeCell ref="A50:B50"/>
    <mergeCell ref="A51:B51"/>
    <mergeCell ref="A52:B52"/>
    <mergeCell ref="A53:B53"/>
    <mergeCell ref="A54:B54"/>
    <mergeCell ref="BG58:BI58"/>
    <mergeCell ref="BN58:BP58"/>
    <mergeCell ref="A59:B59"/>
    <mergeCell ref="A60:B60"/>
    <mergeCell ref="A61:B61"/>
    <mergeCell ref="BN57:BQ57"/>
    <mergeCell ref="A58:B58"/>
    <mergeCell ref="C58:E58"/>
    <mergeCell ref="J58:L58"/>
    <mergeCell ref="Q58:S58"/>
    <mergeCell ref="X58:Z58"/>
    <mergeCell ref="AE58:AG58"/>
    <mergeCell ref="AL58:AN58"/>
    <mergeCell ref="AS58:AU58"/>
    <mergeCell ref="AZ58:BB58"/>
    <mergeCell ref="X57:AA57"/>
    <mergeCell ref="AE57:AH57"/>
    <mergeCell ref="AL57:AO57"/>
    <mergeCell ref="AS57:AV57"/>
    <mergeCell ref="AZ57:BC57"/>
    <mergeCell ref="BG57:BJ57"/>
  </mergeCells>
  <conditionalFormatting sqref="C14:C56 J14:J56 Q14:Q56 X14:X56 AE14:AE56 AL14:AL56 AS14:AS56 AZ14:AZ56 BG14:BG56 BN14:BN56">
    <cfRule type="expression" dxfId="100" priority="12">
      <formula>AND(C14&gt;0,C14&lt;C$78)</formula>
    </cfRule>
  </conditionalFormatting>
  <conditionalFormatting sqref="C14:E56 J14:L56 Q14:S56 X14:Z56 AE14:AG56 AL14:AN56 AS14:AU56 AZ14:BB56 BG14:BI56 BN14:BP56">
    <cfRule type="expression" dxfId="99" priority="9">
      <formula>$A14=""</formula>
    </cfRule>
    <cfRule type="containsBlanks" dxfId="98" priority="11">
      <formula>LEN(TRIM(C14))=0</formula>
    </cfRule>
  </conditionalFormatting>
  <conditionalFormatting sqref="C58:BQ61">
    <cfRule type="expression" dxfId="96" priority="8">
      <formula>C$76&gt;C$75</formula>
    </cfRule>
  </conditionalFormatting>
  <conditionalFormatting sqref="C14:BT56 C57 G57:J57 Q57 X57 AE57 AL57 AS57 AZ57 BG57 BN57 N57:P61 U57:W61 AB57:AD61 AI57:AK61 AP57:AR61 AW57:AY61 BD57:BF61 BK57:BM61 BR57:BT61">
    <cfRule type="expression" dxfId="95" priority="6">
      <formula>C$76&gt;C$75</formula>
    </cfRule>
  </conditionalFormatting>
  <conditionalFormatting sqref="G59 I59 N59 P59 U59 W59 AB59 AD59 AI59 AK59 AP59 AR59 AW59 AY59 BD59 BF59 BK59 BM59 BR59 BT59">
    <cfRule type="containsBlanks" dxfId="94" priority="10">
      <formula>LEN(TRIM(G59))=0</formula>
    </cfRule>
  </conditionalFormatting>
  <conditionalFormatting sqref="BR60">
    <cfRule type="expression" dxfId="92" priority="4">
      <formula>BR$76&gt;BR$75</formula>
    </cfRule>
  </conditionalFormatting>
  <conditionalFormatting sqref="BT60">
    <cfRule type="expression" dxfId="89" priority="2">
      <formula>BT$76&gt;BT$75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A4D0A6A1-7DB0-4278-8C1A-2A0866B347C1}">
            <xm:f>C$73&gt;'+ Summary (1)'!$D$6</xm:f>
            <x14:dxf>
              <fill>
                <patternFill>
                  <bgColor theme="0" tint="-0.499984740745262"/>
                </patternFill>
              </fill>
            </x14:dxf>
          </x14:cfRule>
          <xm:sqref>C58:BQ61</xm:sqref>
        </x14:conditionalFormatting>
        <x14:conditionalFormatting xmlns:xm="http://schemas.microsoft.com/office/excel/2006/main">
          <x14:cfRule type="expression" priority="3" id="{2ED1830E-FB35-4B59-9D61-8D88A99B336B}">
            <xm:f>BR$73&gt;'+ Summary (1)'!$D$6</xm:f>
            <x14:dxf>
              <fill>
                <patternFill>
                  <bgColor theme="0" tint="-0.499984740745262"/>
                </patternFill>
              </fill>
            </x14:dxf>
          </x14:cfRule>
          <xm:sqref>BR60</xm:sqref>
        </x14:conditionalFormatting>
        <x14:conditionalFormatting xmlns:xm="http://schemas.microsoft.com/office/excel/2006/main">
          <x14:cfRule type="expression" priority="5" id="{E64DF41D-6632-4137-B0F0-BA7FCC872146}">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1" id="{E1BAE0AD-8266-47F2-AB88-DF78CDE184E2}">
            <xm:f>BT$73&gt;'+ Summary (1)'!$D$6</xm:f>
            <x14:dxf>
              <fill>
                <patternFill>
                  <bgColor theme="0" tint="-0.499984740745262"/>
                </patternFill>
              </fill>
            </x14:dxf>
          </x14:cfRule>
          <xm:sqref>BT60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9F67E-5CD1-47A5-97ED-CE7C42FA38A7}">
  <sheetPr>
    <tabColor rgb="FF99CCFF"/>
    <pageSetUpPr fitToPage="1"/>
  </sheetPr>
  <dimension ref="A1:AL125"/>
  <sheetViews>
    <sheetView showGridLines="0" showZeros="0" zoomScaleNormal="100" workbookViewId="0">
      <pane xSplit="1" ySplit="13" topLeftCell="R82"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(9)'!A1</f>
        <v>DEPARTMENT OF HOMELESSNESS AND SUPPORTIVE HOUSING</v>
      </c>
      <c r="B1" s="89"/>
      <c r="C1" s="82"/>
      <c r="D1" s="82"/>
      <c r="E1" s="82"/>
      <c r="F1" s="82"/>
      <c r="G1" s="82"/>
      <c r="AI1" s="540"/>
    </row>
    <row r="2" spans="1:35" ht="15.75">
      <c r="A2" s="89" t="s">
        <v>347</v>
      </c>
      <c r="B2" s="89"/>
      <c r="C2" s="89"/>
      <c r="D2" s="82"/>
      <c r="E2" s="82"/>
      <c r="F2" s="82"/>
      <c r="G2" s="85"/>
    </row>
    <row r="3" spans="1:35" ht="15" customHeight="1">
      <c r="A3" s="95" t="s">
        <v>259</v>
      </c>
      <c r="B3" s="728">
        <f>'Summary (9)'!B3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(9)'!A7</f>
        <v>Provider Name</v>
      </c>
      <c r="B4" s="729">
        <f>'Summary (9)'!B7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(9)'!A8</f>
        <v>Program</v>
      </c>
      <c r="B5" s="729" t="str">
        <f>'Summary (9)'!B8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(9)'!A9</f>
        <v>F$P Contract ID#</v>
      </c>
      <c r="B6" s="730">
        <f>'Summary (9)'!B9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325</v>
      </c>
      <c r="B7" s="884">
        <f>'Summary (9)'!B12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78" t="str">
        <f>'Summary (9)'!E17</f>
        <v xml:space="preserve"> </v>
      </c>
      <c r="D8" s="1378"/>
      <c r="E8" s="1378"/>
      <c r="F8" s="1377" t="str">
        <f>'Summary (9)'!H17</f>
        <v xml:space="preserve"> </v>
      </c>
      <c r="G8" s="1377"/>
      <c r="H8" s="1377"/>
      <c r="I8" s="1377" t="str">
        <f>'Summary (9)'!K17</f>
        <v xml:space="preserve"> </v>
      </c>
      <c r="J8" s="1377"/>
      <c r="K8" s="1377"/>
      <c r="L8" s="1377" t="str">
        <f>'Summary (9)'!N17</f>
        <v xml:space="preserve"> </v>
      </c>
      <c r="M8" s="1377"/>
      <c r="N8" s="1377"/>
      <c r="O8" s="1377" t="str">
        <f>'Summary (9)'!Q17</f>
        <v xml:space="preserve"> </v>
      </c>
      <c r="P8" s="1377"/>
      <c r="Q8" s="1377"/>
      <c r="R8" s="1377" t="str">
        <f>'Summary (9)'!T17</f>
        <v xml:space="preserve"> </v>
      </c>
      <c r="S8" s="1377"/>
      <c r="T8" s="1377"/>
      <c r="U8" s="1377" t="str">
        <f>'Summary (9)'!W17</f>
        <v xml:space="preserve"> </v>
      </c>
      <c r="V8" s="1377"/>
      <c r="W8" s="1377"/>
      <c r="X8" s="1377" t="str">
        <f>'Summary (9)'!Z17</f>
        <v xml:space="preserve"> </v>
      </c>
      <c r="Y8" s="1377"/>
      <c r="Z8" s="1377"/>
      <c r="AA8" s="1377" t="str">
        <f>'Summary (9)'!AC17</f>
        <v xml:space="preserve"> </v>
      </c>
      <c r="AB8" s="1377"/>
      <c r="AC8" s="1377"/>
      <c r="AD8" s="1377" t="str">
        <f>'Summary (9)'!AF17</f>
        <v xml:space="preserve"> </v>
      </c>
      <c r="AE8" s="1377"/>
      <c r="AF8" s="1377"/>
    </row>
    <row r="9" spans="1:35" ht="24.75" customHeight="1">
      <c r="C9" s="1329" t="str">
        <f>'Summary (6)'!E18</f>
        <v>Year 1</v>
      </c>
      <c r="D9" s="1330"/>
      <c r="E9" s="1331"/>
      <c r="F9" s="1332" t="str">
        <f>'Summary (6)'!H18</f>
        <v>Year 2</v>
      </c>
      <c r="G9" s="1333"/>
      <c r="H9" s="1334"/>
      <c r="I9" s="1335" t="str">
        <f>'Summary (6)'!K18</f>
        <v>Year 3</v>
      </c>
      <c r="J9" s="1336"/>
      <c r="K9" s="1337"/>
      <c r="L9" s="1338" t="str">
        <f>'Summary (6)'!N18</f>
        <v>Year 4</v>
      </c>
      <c r="M9" s="1339"/>
      <c r="N9" s="1340"/>
      <c r="O9" s="1341" t="str">
        <f>'Summary (6)'!Q18</f>
        <v>Year 5</v>
      </c>
      <c r="P9" s="1342"/>
      <c r="Q9" s="1343"/>
      <c r="R9" s="1344" t="str">
        <f>'Summary (6)'!T18</f>
        <v>Year 6</v>
      </c>
      <c r="S9" s="1345"/>
      <c r="T9" s="1346"/>
      <c r="U9" s="1347" t="str">
        <f>'Summary (6)'!W18</f>
        <v>Year 7</v>
      </c>
      <c r="V9" s="1348"/>
      <c r="W9" s="1349"/>
      <c r="X9" s="1350" t="str">
        <f>'Summary (6)'!Z18</f>
        <v>Year 8</v>
      </c>
      <c r="Y9" s="1351"/>
      <c r="Z9" s="1352"/>
      <c r="AA9" s="1353" t="str">
        <f>'Summary (6)'!AC18</f>
        <v>Year 9</v>
      </c>
      <c r="AB9" s="1354"/>
      <c r="AC9" s="1355"/>
      <c r="AD9" s="1356" t="str">
        <f>'Summary (6)'!AF18</f>
        <v>Year 10</v>
      </c>
      <c r="AE9" s="1357"/>
      <c r="AF9" s="1358"/>
      <c r="AG9" s="1326" t="s">
        <v>302</v>
      </c>
      <c r="AH9" s="1327"/>
      <c r="AI9" s="1328"/>
    </row>
    <row r="10" spans="1:35" s="21" customFormat="1" ht="27" customHeight="1">
      <c r="C10" s="643" t="str">
        <f>'Salary Detail (6)'!G10</f>
        <v>2/1/2024 - 1/31/2025</v>
      </c>
      <c r="D10" s="644" t="str">
        <f>'Salary Detail (6)'!H10</f>
        <v>2/1/2024 - 1/31/2025</v>
      </c>
      <c r="E10" s="645" t="str">
        <f>'Salary Detail (6)'!I10</f>
        <v>2/1/2024 - 1/31/2025</v>
      </c>
      <c r="F10" s="646" t="str">
        <f>'Salary Detail (6)'!N10</f>
        <v>N/A</v>
      </c>
      <c r="G10" s="647" t="str">
        <f>'Salary Detail (6)'!O10</f>
        <v>N/A</v>
      </c>
      <c r="H10" s="648" t="str">
        <f>'Salary Detail (6)'!P10</f>
        <v>N/A</v>
      </c>
      <c r="I10" s="649" t="str">
        <f>'Salary Detail (6)'!U10</f>
        <v>N/A</v>
      </c>
      <c r="J10" s="650" t="str">
        <f>'Salary Detail (6)'!V10</f>
        <v>N/A</v>
      </c>
      <c r="K10" s="651" t="str">
        <f>'Salary Detail (6)'!W10</f>
        <v>N/A</v>
      </c>
      <c r="L10" s="652" t="str">
        <f>'Salary Detail (6)'!AB10</f>
        <v>N/A</v>
      </c>
      <c r="M10" s="653" t="str">
        <f>'Salary Detail (6)'!AC10</f>
        <v>N/A</v>
      </c>
      <c r="N10" s="654" t="str">
        <f>'Salary Detail (6)'!AD10</f>
        <v>N/A</v>
      </c>
      <c r="O10" s="655" t="str">
        <f>'Salary Detail (6)'!AI10</f>
        <v>N/A</v>
      </c>
      <c r="P10" s="656" t="str">
        <f>'Salary Detail (6)'!AJ10</f>
        <v>N/A</v>
      </c>
      <c r="Q10" s="657" t="str">
        <f>'Salary Detail (6)'!AK10</f>
        <v>N/A</v>
      </c>
      <c r="R10" s="658" t="str">
        <f>'Salary Detail (6)'!AP10</f>
        <v>N/A</v>
      </c>
      <c r="S10" s="659" t="str">
        <f>'Salary Detail (6)'!AQ10</f>
        <v>N/A</v>
      </c>
      <c r="T10" s="660" t="str">
        <f>'Salary Detail (6)'!AR10</f>
        <v>N/A</v>
      </c>
      <c r="U10" s="661" t="str">
        <f>'Salary Detail (6)'!AW10</f>
        <v>N/A</v>
      </c>
      <c r="V10" s="662" t="str">
        <f>'Salary Detail (6)'!AX10</f>
        <v>N/A</v>
      </c>
      <c r="W10" s="663" t="str">
        <f>'Salary Detail (6)'!AY10</f>
        <v>N/A</v>
      </c>
      <c r="X10" s="664" t="str">
        <f>'Salary Detail (6)'!BD10</f>
        <v>N/A</v>
      </c>
      <c r="Y10" s="665" t="str">
        <f>'Salary Detail (6)'!BE10</f>
        <v>N/A</v>
      </c>
      <c r="Z10" s="666" t="str">
        <f>'Salary Detail (6)'!BF10</f>
        <v>N/A</v>
      </c>
      <c r="AA10" s="667" t="str">
        <f>'Salary Detail (6)'!BK10</f>
        <v>N/A</v>
      </c>
      <c r="AB10" s="668" t="str">
        <f>'Salary Detail (6)'!BL10</f>
        <v>N/A</v>
      </c>
      <c r="AC10" s="669" t="str">
        <f>'Salary Detail (6)'!BM10</f>
        <v>N/A</v>
      </c>
      <c r="AD10" s="670" t="str">
        <f>'Salary Detail (6)'!BR10</f>
        <v>N/A</v>
      </c>
      <c r="AE10" s="671" t="str">
        <f>'Salary Detail (6)'!BS10</f>
        <v>N/A</v>
      </c>
      <c r="AF10" s="672" t="str">
        <f>'Salary Detail (6)'!BT10</f>
        <v>N/A</v>
      </c>
      <c r="AG10" s="798" t="str">
        <f>'Salary Detail (6)'!BU10</f>
        <v>2/1/2024 - 1/31/2025</v>
      </c>
      <c r="AH10" s="799" t="str">
        <f>'Salary Detail (6)'!BV10</f>
        <v>2/1/2024 - 1/31/2025</v>
      </c>
      <c r="AI10" s="800" t="str">
        <f>'Salary Detail (6)'!BW10</f>
        <v>2/1/2024 - 1/31/2025</v>
      </c>
    </row>
    <row r="11" spans="1:35" ht="19.5" customHeight="1">
      <c r="C11" s="673" t="str">
        <f>'Salary Detail (6)'!G11</f>
        <v>12 Months</v>
      </c>
      <c r="D11" s="691" t="str">
        <f>'Salary Detail (6)'!H11</f>
        <v>12 Months</v>
      </c>
      <c r="E11" s="692" t="str">
        <f>'Salary Detail (6)'!I11</f>
        <v>12 Months</v>
      </c>
      <c r="F11" s="676" t="str">
        <f>'Salary Detail (6)'!N11</f>
        <v>12 Months</v>
      </c>
      <c r="G11" s="693" t="str">
        <f>'Salary Detail (6)'!O11</f>
        <v>12 Months</v>
      </c>
      <c r="H11" s="678" t="str">
        <f>'Salary Detail (6)'!P11</f>
        <v>12 Months</v>
      </c>
      <c r="I11" s="694" t="str">
        <f>'Salary Detail (6)'!U11</f>
        <v>12 Months</v>
      </c>
      <c r="J11" s="695" t="str">
        <f>'Salary Detail (6)'!V11</f>
        <v>12 Months</v>
      </c>
      <c r="K11" s="696" t="str">
        <f>'Salary Detail (6)'!W11</f>
        <v>12 Months</v>
      </c>
      <c r="L11" s="31" t="str">
        <f>'Salary Detail (6)'!AB11</f>
        <v>12 Months</v>
      </c>
      <c r="M11" s="697" t="str">
        <f>'Salary Detail (6)'!AC11</f>
        <v>12 Months</v>
      </c>
      <c r="N11" s="33" t="str">
        <f>'Salary Detail (6)'!AD11</f>
        <v>12 Months</v>
      </c>
      <c r="O11" s="34" t="str">
        <f>'Salary Detail (6)'!AI11</f>
        <v>12 Months</v>
      </c>
      <c r="P11" s="698" t="str">
        <f>'Salary Detail (6)'!AJ11</f>
        <v>12 Months</v>
      </c>
      <c r="Q11" s="36" t="str">
        <f>'Salary Detail (6)'!AK11</f>
        <v>12 Months</v>
      </c>
      <c r="R11" s="37" t="str">
        <f>'Salary Detail (6)'!AP11</f>
        <v>12 Months</v>
      </c>
      <c r="S11" s="699" t="str">
        <f>'Salary Detail (6)'!AQ11</f>
        <v>12 Months</v>
      </c>
      <c r="T11" s="39" t="str">
        <f>'Salary Detail (6)'!AR11</f>
        <v>12 Months</v>
      </c>
      <c r="U11" s="40" t="str">
        <f>'Salary Detail (6)'!AW11</f>
        <v>12 Months</v>
      </c>
      <c r="V11" s="700" t="str">
        <f>'Salary Detail (6)'!AX11</f>
        <v>12 Months</v>
      </c>
      <c r="W11" s="42" t="str">
        <f>'Salary Detail (6)'!AY11</f>
        <v>12 Months</v>
      </c>
      <c r="X11" s="43" t="str">
        <f>'Salary Detail (6)'!BD11</f>
        <v>12 Months</v>
      </c>
      <c r="Y11" s="701" t="str">
        <f>'Salary Detail (6)'!BE11</f>
        <v>12 Months</v>
      </c>
      <c r="Z11" s="45" t="str">
        <f>'Salary Detail (6)'!BF11</f>
        <v>12 Months</v>
      </c>
      <c r="AA11" s="46" t="str">
        <f>'Salary Detail (6)'!BK11</f>
        <v>12 Months</v>
      </c>
      <c r="AB11" s="702" t="str">
        <f>'Salary Detail (6)'!BL11</f>
        <v>12 Months</v>
      </c>
      <c r="AC11" s="48" t="str">
        <f>'Salary Detail (6)'!BM11</f>
        <v>12 Months</v>
      </c>
      <c r="AD11" s="49" t="str">
        <f>'Salary Detail (6)'!BR11</f>
        <v>12 Months</v>
      </c>
      <c r="AE11" s="703" t="str">
        <f>'Salary Detail (6)'!BS11</f>
        <v>12 Months</v>
      </c>
      <c r="AF11" s="51" t="str">
        <f>'Salary Detail (6)'!BT11</f>
        <v>12 Months</v>
      </c>
      <c r="AG11" s="1359" t="str">
        <f>'Salary Detail (6)'!BU11</f>
        <v/>
      </c>
      <c r="AH11" s="1361" t="str">
        <f>'Salary Detail (6)'!BV11</f>
        <v xml:space="preserve"> </v>
      </c>
      <c r="AI11" s="1363" t="str">
        <f>'Salary Detail (6)'!BW11</f>
        <v>New</v>
      </c>
    </row>
    <row r="12" spans="1:35" ht="19.5" customHeight="1">
      <c r="C12" s="673" t="str">
        <f>'Salary Detail (6)'!G12</f>
        <v/>
      </c>
      <c r="D12" s="674" t="str">
        <f>'Salary Detail (6)'!H12</f>
        <v xml:space="preserve"> </v>
      </c>
      <c r="E12" s="675" t="str">
        <f>'Salary Detail (6)'!I12</f>
        <v>New</v>
      </c>
      <c r="F12" s="676" t="str">
        <f>'Salary Detail (6)'!N12</f>
        <v/>
      </c>
      <c r="G12" s="677" t="str">
        <f>'Salary Detail (6)'!O12</f>
        <v xml:space="preserve"> </v>
      </c>
      <c r="H12" s="678" t="str">
        <f>'Salary Detail (6)'!P12</f>
        <v>New</v>
      </c>
      <c r="I12" s="679" t="str">
        <f>'Salary Detail (6)'!U12</f>
        <v/>
      </c>
      <c r="J12" s="680" t="str">
        <f>'Salary Detail (6)'!V12</f>
        <v xml:space="preserve"> </v>
      </c>
      <c r="K12" s="681" t="str">
        <f>'Salary Detail (6)'!W12</f>
        <v>New</v>
      </c>
      <c r="L12" s="31" t="str">
        <f>'Salary Detail (6)'!AB12</f>
        <v/>
      </c>
      <c r="M12" s="32" t="str">
        <f>'Salary Detail (6)'!AC12</f>
        <v xml:space="preserve"> </v>
      </c>
      <c r="N12" s="33" t="str">
        <f>'Salary Detail (6)'!AD12</f>
        <v>New</v>
      </c>
      <c r="O12" s="34" t="str">
        <f>'Salary Detail (6)'!AI12</f>
        <v/>
      </c>
      <c r="P12" s="35" t="str">
        <f>'Salary Detail (6)'!AJ12</f>
        <v xml:space="preserve"> </v>
      </c>
      <c r="Q12" s="36" t="str">
        <f>'Salary Detail (6)'!AK12</f>
        <v>New</v>
      </c>
      <c r="R12" s="37" t="str">
        <f>'Salary Detail (6)'!AP12</f>
        <v/>
      </c>
      <c r="S12" s="38" t="str">
        <f>'Salary Detail (6)'!AQ12</f>
        <v xml:space="preserve"> </v>
      </c>
      <c r="T12" s="39" t="str">
        <f>'Salary Detail (6)'!AR12</f>
        <v>New</v>
      </c>
      <c r="U12" s="40" t="str">
        <f>'Salary Detail (6)'!AW12</f>
        <v/>
      </c>
      <c r="V12" s="41" t="str">
        <f>'Salary Detail (6)'!AX12</f>
        <v xml:space="preserve"> </v>
      </c>
      <c r="W12" s="42" t="str">
        <f>'Salary Detail (6)'!AY12</f>
        <v>New</v>
      </c>
      <c r="X12" s="43" t="str">
        <f>'Salary Detail (6)'!BD12</f>
        <v/>
      </c>
      <c r="Y12" s="44" t="str">
        <f>'Salary Detail (6)'!BE12</f>
        <v xml:space="preserve"> </v>
      </c>
      <c r="Z12" s="45" t="str">
        <f>'Salary Detail (6)'!BF12</f>
        <v>New</v>
      </c>
      <c r="AA12" s="46" t="str">
        <f>'Salary Detail (6)'!BK12</f>
        <v/>
      </c>
      <c r="AB12" s="47" t="str">
        <f>'Salary Detail (6)'!BL12</f>
        <v xml:space="preserve"> </v>
      </c>
      <c r="AC12" s="48" t="str">
        <f>'Salary Detail (6)'!BM12</f>
        <v>New</v>
      </c>
      <c r="AD12" s="49" t="str">
        <f>'Salary Detail (6)'!BR12</f>
        <v/>
      </c>
      <c r="AE12" s="50" t="str">
        <f>'Salary Detail (6)'!BS12</f>
        <v xml:space="preserve"> </v>
      </c>
      <c r="AF12" s="51" t="str">
        <f>'Salary Detail (6)'!BT12</f>
        <v>New</v>
      </c>
      <c r="AG12" s="1360"/>
      <c r="AH12" s="1362"/>
      <c r="AI12" s="1364"/>
    </row>
    <row r="13" spans="1:35" ht="30.75" customHeight="1">
      <c r="A13" s="739" t="s">
        <v>348</v>
      </c>
      <c r="B13" s="740"/>
      <c r="C13" s="22" t="s">
        <v>349</v>
      </c>
      <c r="D13" s="23" t="s">
        <v>340</v>
      </c>
      <c r="E13" s="24" t="s">
        <v>349</v>
      </c>
      <c r="F13" s="25" t="s">
        <v>349</v>
      </c>
      <c r="G13" s="26" t="s">
        <v>340</v>
      </c>
      <c r="H13" s="27" t="s">
        <v>349</v>
      </c>
      <c r="I13" s="28" t="s">
        <v>349</v>
      </c>
      <c r="J13" s="30" t="s">
        <v>340</v>
      </c>
      <c r="K13" s="29" t="s">
        <v>349</v>
      </c>
      <c r="L13" s="31" t="s">
        <v>349</v>
      </c>
      <c r="M13" s="32" t="s">
        <v>340</v>
      </c>
      <c r="N13" s="33" t="s">
        <v>349</v>
      </c>
      <c r="O13" s="34" t="s">
        <v>349</v>
      </c>
      <c r="P13" s="35" t="s">
        <v>340</v>
      </c>
      <c r="Q13" s="36" t="s">
        <v>349</v>
      </c>
      <c r="R13" s="37" t="s">
        <v>349</v>
      </c>
      <c r="S13" s="38" t="s">
        <v>340</v>
      </c>
      <c r="T13" s="39" t="s">
        <v>349</v>
      </c>
      <c r="U13" s="40" t="s">
        <v>349</v>
      </c>
      <c r="V13" s="41" t="s">
        <v>340</v>
      </c>
      <c r="W13" s="42" t="s">
        <v>349</v>
      </c>
      <c r="X13" s="43" t="s">
        <v>349</v>
      </c>
      <c r="Y13" s="44" t="s">
        <v>340</v>
      </c>
      <c r="Z13" s="45" t="s">
        <v>349</v>
      </c>
      <c r="AA13" s="46" t="s">
        <v>349</v>
      </c>
      <c r="AB13" s="47" t="s">
        <v>340</v>
      </c>
      <c r="AC13" s="48" t="s">
        <v>349</v>
      </c>
      <c r="AD13" s="49" t="s">
        <v>349</v>
      </c>
      <c r="AE13" s="50" t="s">
        <v>340</v>
      </c>
      <c r="AF13" s="51" t="s">
        <v>349</v>
      </c>
      <c r="AG13" s="801" t="s">
        <v>349</v>
      </c>
      <c r="AH13" s="803" t="s">
        <v>340</v>
      </c>
      <c r="AI13" s="802" t="s">
        <v>349</v>
      </c>
    </row>
    <row r="14" spans="1:35" s="413" customFormat="1" ht="17.25" customHeight="1">
      <c r="A14" s="1324" t="s">
        <v>350</v>
      </c>
      <c r="B14" s="1325"/>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24" t="s">
        <v>351</v>
      </c>
      <c r="B15" s="1325"/>
      <c r="C15" s="427"/>
      <c r="D15" s="424">
        <f t="shared" ref="D15:D66" si="0">E15-C15</f>
        <v>0</v>
      </c>
      <c r="E15" s="428"/>
      <c r="F15" s="414"/>
      <c r="G15" s="424">
        <f t="shared" ref="G15:G66" si="1">H15-F15</f>
        <v>0</v>
      </c>
      <c r="H15" s="415"/>
      <c r="I15" s="414"/>
      <c r="J15" s="424">
        <f t="shared" ref="J15:J66" si="2">K15-I15</f>
        <v>0</v>
      </c>
      <c r="K15" s="415"/>
      <c r="L15" s="414"/>
      <c r="M15" s="424">
        <f t="shared" ref="M15:M66" si="3">N15-L15</f>
        <v>0</v>
      </c>
      <c r="N15" s="415"/>
      <c r="O15" s="414"/>
      <c r="P15" s="424">
        <f t="shared" ref="P15:P66" si="4">Q15-O15</f>
        <v>0</v>
      </c>
      <c r="Q15" s="415"/>
      <c r="R15" s="414"/>
      <c r="S15" s="424">
        <f t="shared" ref="S15:S66" si="5">T15-R15</f>
        <v>0</v>
      </c>
      <c r="T15" s="415"/>
      <c r="U15" s="414"/>
      <c r="V15" s="424">
        <f t="shared" ref="V15:V66" si="6">W15-U15</f>
        <v>0</v>
      </c>
      <c r="W15" s="415"/>
      <c r="X15" s="414"/>
      <c r="Y15" s="424">
        <f t="shared" ref="Y15:Y66" si="7">Z15-X15</f>
        <v>0</v>
      </c>
      <c r="Z15" s="415"/>
      <c r="AA15" s="414"/>
      <c r="AB15" s="424">
        <f t="shared" ref="AB15:AB66" si="8">AC15-AA15</f>
        <v>0</v>
      </c>
      <c r="AC15" s="415"/>
      <c r="AD15" s="414"/>
      <c r="AE15" s="424">
        <f t="shared" ref="AE15:AE66" si="9">AF15-AD15</f>
        <v>0</v>
      </c>
      <c r="AF15" s="415"/>
      <c r="AG15" s="431">
        <f t="shared" ref="AG15:AI30" si="10">SUM(C15,F15,I15,L15,O15,R15,U15,X15,AA15,AD15)</f>
        <v>0</v>
      </c>
      <c r="AH15" s="432">
        <f t="shared" si="10"/>
        <v>0</v>
      </c>
      <c r="AI15" s="682">
        <f t="shared" si="10"/>
        <v>0</v>
      </c>
    </row>
    <row r="16" spans="1:35" s="413" customFormat="1" ht="17.25" customHeight="1">
      <c r="A16" s="1324" t="s">
        <v>352</v>
      </c>
      <c r="B16" s="1325"/>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24" t="s">
        <v>353</v>
      </c>
      <c r="B17" s="1325"/>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24" t="s">
        <v>354</v>
      </c>
      <c r="B18" s="1325"/>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24" t="s">
        <v>355</v>
      </c>
      <c r="B19" s="1325"/>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24" t="s">
        <v>356</v>
      </c>
      <c r="B20" s="1325"/>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24" t="s">
        <v>357</v>
      </c>
      <c r="B21" s="1325"/>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24" t="s">
        <v>358</v>
      </c>
      <c r="B22" s="1325"/>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65"/>
      <c r="B23" s="1366"/>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65"/>
      <c r="B24" s="1366"/>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A25" s="1365"/>
      <c r="B25" s="1366"/>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65"/>
      <c r="B26" s="1366"/>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65"/>
      <c r="B27" s="1366"/>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65"/>
      <c r="B28" s="1366"/>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3" si="11">SUM(C28,F28,I28,L28,O28,R28,U28,X28,AA28,AD28)</f>
        <v>0</v>
      </c>
      <c r="AH28" s="432">
        <f t="shared" si="11"/>
        <v>0</v>
      </c>
      <c r="AI28" s="682">
        <f t="shared" si="10"/>
        <v>0</v>
      </c>
      <c r="AJ28"/>
      <c r="AK28"/>
      <c r="AL28"/>
    </row>
    <row r="29" spans="1:38" s="413" customFormat="1" ht="17.25" customHeight="1">
      <c r="A29" s="1365"/>
      <c r="B29" s="1366"/>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65"/>
      <c r="B30" s="1366"/>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65"/>
      <c r="B31" s="1366"/>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65"/>
      <c r="B32" s="1366"/>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65"/>
      <c r="B33" s="1366"/>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65"/>
      <c r="B34" s="1366"/>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65"/>
      <c r="B35" s="1366"/>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65"/>
      <c r="B36" s="1366"/>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65"/>
      <c r="B37" s="1366"/>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65"/>
      <c r="B38" s="1366"/>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65"/>
      <c r="B39" s="1366"/>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65"/>
      <c r="B40" s="1366"/>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65"/>
      <c r="B41" s="1366"/>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65"/>
      <c r="B42" s="1366"/>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65"/>
      <c r="B43" s="1366"/>
      <c r="C43" s="414"/>
      <c r="D43" s="424">
        <f t="shared" si="0"/>
        <v>0</v>
      </c>
      <c r="E43" s="415"/>
      <c r="F43" s="414"/>
      <c r="G43" s="424">
        <f t="shared" si="1"/>
        <v>0</v>
      </c>
      <c r="H43" s="428"/>
      <c r="I43" s="414"/>
      <c r="J43" s="424">
        <f t="shared" si="2"/>
        <v>0</v>
      </c>
      <c r="K43" s="428"/>
      <c r="L43" s="414"/>
      <c r="M43" s="424">
        <f t="shared" si="3"/>
        <v>0</v>
      </c>
      <c r="N43" s="428"/>
      <c r="O43" s="414"/>
      <c r="P43" s="424">
        <f t="shared" si="4"/>
        <v>0</v>
      </c>
      <c r="Q43" s="428"/>
      <c r="R43" s="414"/>
      <c r="S43" s="424">
        <f t="shared" si="5"/>
        <v>0</v>
      </c>
      <c r="T43" s="428"/>
      <c r="U43" s="414"/>
      <c r="V43" s="424">
        <f t="shared" si="6"/>
        <v>0</v>
      </c>
      <c r="W43" s="428"/>
      <c r="X43" s="414"/>
      <c r="Y43" s="424">
        <f t="shared" si="7"/>
        <v>0</v>
      </c>
      <c r="Z43" s="428"/>
      <c r="AA43" s="414"/>
      <c r="AB43" s="424">
        <f t="shared" si="8"/>
        <v>0</v>
      </c>
      <c r="AC43" s="428"/>
      <c r="AD43" s="414"/>
      <c r="AE43" s="424">
        <f t="shared" si="9"/>
        <v>0</v>
      </c>
      <c r="AF43" s="428"/>
      <c r="AG43" s="431">
        <f t="shared" si="11"/>
        <v>0</v>
      </c>
      <c r="AH43" s="432">
        <f t="shared" si="11"/>
        <v>0</v>
      </c>
      <c r="AI43" s="682">
        <f t="shared" si="11"/>
        <v>0</v>
      </c>
      <c r="AJ43"/>
      <c r="AK43"/>
      <c r="AL43"/>
    </row>
    <row r="44" spans="1:38" s="413" customFormat="1" ht="17.25" customHeight="1">
      <c r="A44" s="1365"/>
      <c r="B44" s="1366"/>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65"/>
      <c r="B45" s="1366"/>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65"/>
      <c r="B46" s="1366"/>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65"/>
      <c r="B47" s="1366"/>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65"/>
      <c r="B48" s="1366"/>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65"/>
      <c r="B49" s="1366"/>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65"/>
      <c r="B50" s="1366"/>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1"/>
        <v>0</v>
      </c>
      <c r="AH50" s="432">
        <f t="shared" si="11"/>
        <v>0</v>
      </c>
      <c r="AI50" s="682">
        <f t="shared" si="11"/>
        <v>0</v>
      </c>
      <c r="AJ50"/>
      <c r="AK50"/>
      <c r="AL50"/>
    </row>
    <row r="51" spans="1:38" s="413" customFormat="1" ht="17.25" customHeight="1">
      <c r="A51" s="1365"/>
      <c r="B51" s="1366"/>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65"/>
      <c r="B52" s="1366"/>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65"/>
      <c r="B53" s="1366"/>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65"/>
      <c r="B54" s="1366"/>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65"/>
      <c r="B55" s="1366"/>
      <c r="C55" s="414"/>
      <c r="D55" s="424">
        <f t="shared" si="0"/>
        <v>0</v>
      </c>
      <c r="E55" s="415"/>
      <c r="F55" s="414"/>
      <c r="G55" s="424">
        <f t="shared" si="1"/>
        <v>0</v>
      </c>
      <c r="H55" s="415"/>
      <c r="I55" s="414"/>
      <c r="J55" s="424">
        <f t="shared" si="2"/>
        <v>0</v>
      </c>
      <c r="K55" s="415"/>
      <c r="L55" s="414"/>
      <c r="M55" s="424">
        <f t="shared" si="3"/>
        <v>0</v>
      </c>
      <c r="N55" s="415"/>
      <c r="O55" s="414"/>
      <c r="P55" s="424">
        <f t="shared" si="4"/>
        <v>0</v>
      </c>
      <c r="Q55" s="415"/>
      <c r="R55" s="414"/>
      <c r="S55" s="424">
        <f t="shared" si="5"/>
        <v>0</v>
      </c>
      <c r="T55" s="415"/>
      <c r="U55" s="414"/>
      <c r="V55" s="424">
        <f t="shared" si="6"/>
        <v>0</v>
      </c>
      <c r="W55" s="415"/>
      <c r="X55" s="414"/>
      <c r="Y55" s="424">
        <f t="shared" si="7"/>
        <v>0</v>
      </c>
      <c r="Z55" s="415"/>
      <c r="AA55" s="414"/>
      <c r="AB55" s="424">
        <f t="shared" si="8"/>
        <v>0</v>
      </c>
      <c r="AC55" s="415"/>
      <c r="AD55" s="414"/>
      <c r="AE55" s="424">
        <f t="shared" si="9"/>
        <v>0</v>
      </c>
      <c r="AF55" s="415"/>
      <c r="AG55" s="431">
        <f t="shared" si="11"/>
        <v>0</v>
      </c>
      <c r="AH55" s="432">
        <f t="shared" si="11"/>
        <v>0</v>
      </c>
      <c r="AI55" s="682">
        <f t="shared" si="11"/>
        <v>0</v>
      </c>
    </row>
    <row r="56" spans="1:38" s="413" customFormat="1" ht="17.25" customHeight="1">
      <c r="A56" s="1373" t="s">
        <v>359</v>
      </c>
      <c r="B56" s="1374"/>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65"/>
      <c r="B57" s="1366"/>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65"/>
      <c r="B58" s="1366"/>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65"/>
      <c r="B59" s="1366"/>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65"/>
      <c r="B60" s="1366"/>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65"/>
      <c r="B61" s="1366"/>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1"/>
        <v>0</v>
      </c>
      <c r="AH61" s="432">
        <f t="shared" si="11"/>
        <v>0</v>
      </c>
      <c r="AI61" s="682">
        <f t="shared" si="11"/>
        <v>0</v>
      </c>
    </row>
    <row r="62" spans="1:38" s="413" customFormat="1" ht="17.25" customHeight="1">
      <c r="A62" s="1365"/>
      <c r="B62" s="1366"/>
      <c r="C62" s="414"/>
      <c r="D62" s="424">
        <f t="shared" si="0"/>
        <v>0</v>
      </c>
      <c r="E62" s="415"/>
      <c r="F62" s="427"/>
      <c r="G62" s="424">
        <f t="shared" si="1"/>
        <v>0</v>
      </c>
      <c r="H62" s="428"/>
      <c r="I62" s="427"/>
      <c r="J62" s="424">
        <f t="shared" si="2"/>
        <v>0</v>
      </c>
      <c r="K62" s="428"/>
      <c r="L62" s="427"/>
      <c r="M62" s="424">
        <f t="shared" si="3"/>
        <v>0</v>
      </c>
      <c r="N62" s="428"/>
      <c r="O62" s="427"/>
      <c r="P62" s="424">
        <f t="shared" si="4"/>
        <v>0</v>
      </c>
      <c r="Q62" s="428"/>
      <c r="R62" s="427"/>
      <c r="S62" s="424">
        <f t="shared" si="5"/>
        <v>0</v>
      </c>
      <c r="T62" s="428"/>
      <c r="U62" s="427"/>
      <c r="V62" s="424">
        <f t="shared" si="6"/>
        <v>0</v>
      </c>
      <c r="W62" s="428"/>
      <c r="X62" s="427"/>
      <c r="Y62" s="424">
        <f t="shared" si="7"/>
        <v>0</v>
      </c>
      <c r="Z62" s="428"/>
      <c r="AA62" s="427"/>
      <c r="AB62" s="424">
        <f t="shared" si="8"/>
        <v>0</v>
      </c>
      <c r="AC62" s="428"/>
      <c r="AD62" s="427"/>
      <c r="AE62" s="424">
        <f t="shared" si="9"/>
        <v>0</v>
      </c>
      <c r="AF62" s="428"/>
      <c r="AG62" s="431">
        <f t="shared" si="11"/>
        <v>0</v>
      </c>
      <c r="AH62" s="432">
        <f t="shared" si="11"/>
        <v>0</v>
      </c>
      <c r="AI62" s="682">
        <f t="shared" si="11"/>
        <v>0</v>
      </c>
      <c r="AJ62"/>
      <c r="AK62"/>
      <c r="AL62"/>
    </row>
    <row r="63" spans="1:38" s="413" customFormat="1" ht="17.25" customHeight="1">
      <c r="A63" s="1365"/>
      <c r="B63" s="1366"/>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65"/>
      <c r="B64" s="1366"/>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ref="AG64:AI66" si="12">SUM(C64,F64,I64,L64,O64,R64,U64,X64,AA64,AD64)</f>
        <v>0</v>
      </c>
      <c r="AH64" s="432">
        <f t="shared" si="12"/>
        <v>0</v>
      </c>
      <c r="AI64" s="682">
        <f t="shared" si="12"/>
        <v>0</v>
      </c>
    </row>
    <row r="65" spans="1:37" s="413" customFormat="1" ht="17.25" customHeight="1">
      <c r="A65" s="1365"/>
      <c r="B65" s="1366"/>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si="12"/>
        <v>0</v>
      </c>
      <c r="AH65" s="432">
        <f t="shared" si="12"/>
        <v>0</v>
      </c>
      <c r="AI65" s="682">
        <f t="shared" si="12"/>
        <v>0</v>
      </c>
    </row>
    <row r="66" spans="1:37" s="413" customFormat="1" ht="17.25" customHeight="1">
      <c r="A66" s="1365"/>
      <c r="B66" s="1366"/>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si="12"/>
        <v>0</v>
      </c>
      <c r="AH66" s="432">
        <f t="shared" si="12"/>
        <v>0</v>
      </c>
      <c r="AI66" s="682">
        <f t="shared" si="12"/>
        <v>0</v>
      </c>
    </row>
    <row r="67" spans="1:37" s="413" customFormat="1" ht="15" customHeight="1">
      <c r="A67" s="1365"/>
      <c r="B67" s="1366"/>
      <c r="C67" s="417"/>
      <c r="D67" s="424"/>
      <c r="E67" s="418"/>
      <c r="F67" s="417"/>
      <c r="G67" s="424"/>
      <c r="H67" s="418"/>
      <c r="I67" s="417"/>
      <c r="J67" s="424"/>
      <c r="K67" s="418"/>
      <c r="L67" s="417"/>
      <c r="M67" s="424"/>
      <c r="N67" s="418"/>
      <c r="O67" s="417"/>
      <c r="P67" s="424"/>
      <c r="Q67" s="418"/>
      <c r="R67" s="417"/>
      <c r="S67" s="424"/>
      <c r="T67" s="418"/>
      <c r="U67" s="417"/>
      <c r="V67" s="424"/>
      <c r="W67" s="418"/>
      <c r="X67" s="417"/>
      <c r="Y67" s="424"/>
      <c r="Z67" s="418"/>
      <c r="AA67" s="417"/>
      <c r="AB67" s="424"/>
      <c r="AC67" s="418"/>
      <c r="AD67" s="417"/>
      <c r="AE67" s="424"/>
      <c r="AF67" s="418"/>
      <c r="AG67" s="434"/>
      <c r="AH67" s="827"/>
      <c r="AI67" s="436"/>
    </row>
    <row r="68" spans="1:37" ht="17.25" customHeight="1">
      <c r="A68" s="1371" t="s">
        <v>360</v>
      </c>
      <c r="B68" s="1372"/>
      <c r="C68" s="427">
        <f t="shared" ref="C68:AF68" si="13">ROUND(SUM(C14:C67),0)</f>
        <v>0</v>
      </c>
      <c r="D68" s="426">
        <f t="shared" si="13"/>
        <v>0</v>
      </c>
      <c r="E68" s="428">
        <f t="shared" si="13"/>
        <v>0</v>
      </c>
      <c r="F68" s="427">
        <f t="shared" si="13"/>
        <v>0</v>
      </c>
      <c r="G68" s="426">
        <f t="shared" si="13"/>
        <v>0</v>
      </c>
      <c r="H68" s="428">
        <f t="shared" si="13"/>
        <v>0</v>
      </c>
      <c r="I68" s="427">
        <f t="shared" si="13"/>
        <v>0</v>
      </c>
      <c r="J68" s="426">
        <f t="shared" si="13"/>
        <v>0</v>
      </c>
      <c r="K68" s="428">
        <f t="shared" si="13"/>
        <v>0</v>
      </c>
      <c r="L68" s="427">
        <f t="shared" si="13"/>
        <v>0</v>
      </c>
      <c r="M68" s="426">
        <f t="shared" si="13"/>
        <v>0</v>
      </c>
      <c r="N68" s="428">
        <f t="shared" si="13"/>
        <v>0</v>
      </c>
      <c r="O68" s="427">
        <f t="shared" si="13"/>
        <v>0</v>
      </c>
      <c r="P68" s="426">
        <f t="shared" si="13"/>
        <v>0</v>
      </c>
      <c r="Q68" s="428">
        <f t="shared" si="13"/>
        <v>0</v>
      </c>
      <c r="R68" s="427">
        <f t="shared" si="13"/>
        <v>0</v>
      </c>
      <c r="S68" s="426">
        <f t="shared" si="13"/>
        <v>0</v>
      </c>
      <c r="T68" s="428">
        <f t="shared" si="13"/>
        <v>0</v>
      </c>
      <c r="U68" s="427">
        <f t="shared" si="13"/>
        <v>0</v>
      </c>
      <c r="V68" s="426">
        <f t="shared" si="13"/>
        <v>0</v>
      </c>
      <c r="W68" s="428">
        <f t="shared" si="13"/>
        <v>0</v>
      </c>
      <c r="X68" s="427">
        <f t="shared" si="13"/>
        <v>0</v>
      </c>
      <c r="Y68" s="426">
        <f t="shared" si="13"/>
        <v>0</v>
      </c>
      <c r="Z68" s="428">
        <f t="shared" si="13"/>
        <v>0</v>
      </c>
      <c r="AA68" s="427">
        <f t="shared" si="13"/>
        <v>0</v>
      </c>
      <c r="AB68" s="426">
        <f t="shared" si="13"/>
        <v>0</v>
      </c>
      <c r="AC68" s="428">
        <f t="shared" si="13"/>
        <v>0</v>
      </c>
      <c r="AD68" s="427">
        <f t="shared" si="13"/>
        <v>0</v>
      </c>
      <c r="AE68" s="426">
        <f t="shared" si="13"/>
        <v>0</v>
      </c>
      <c r="AF68" s="428">
        <f t="shared" si="13"/>
        <v>0</v>
      </c>
      <c r="AG68" s="429">
        <f t="shared" ref="AG68:AI68" si="14">SUM(AG14:AG66)</f>
        <v>0</v>
      </c>
      <c r="AH68" s="430">
        <f t="shared" si="14"/>
        <v>0</v>
      </c>
      <c r="AI68" s="428">
        <f t="shared" si="14"/>
        <v>0</v>
      </c>
    </row>
    <row r="69" spans="1:37" s="413" customFormat="1" ht="17.25" customHeight="1">
      <c r="A69" s="1369"/>
      <c r="B69" s="1370"/>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67" t="s">
        <v>361</v>
      </c>
      <c r="B70" s="1368"/>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65"/>
      <c r="B71" s="1366"/>
      <c r="C71" s="414"/>
      <c r="D71" s="424">
        <f t="shared" ref="D71:D91" si="15">E71-C71</f>
        <v>0</v>
      </c>
      <c r="E71" s="415"/>
      <c r="F71" s="414"/>
      <c r="G71" s="424">
        <f t="shared" ref="G71:G91" si="16">H71-F71</f>
        <v>0</v>
      </c>
      <c r="H71" s="415"/>
      <c r="I71" s="414"/>
      <c r="J71" s="424">
        <f t="shared" ref="J71:J90" si="17">K71-I71</f>
        <v>0</v>
      </c>
      <c r="K71" s="415"/>
      <c r="L71" s="414"/>
      <c r="M71" s="424">
        <f t="shared" ref="M71:M91" si="18">N71-L71</f>
        <v>0</v>
      </c>
      <c r="N71" s="415"/>
      <c r="O71" s="414"/>
      <c r="P71" s="424">
        <f t="shared" ref="P71:P91" si="19">Q71-O71</f>
        <v>0</v>
      </c>
      <c r="Q71" s="415"/>
      <c r="R71" s="414"/>
      <c r="S71" s="424">
        <f t="shared" ref="S71:S91" si="20">T71-R71</f>
        <v>0</v>
      </c>
      <c r="T71" s="415"/>
      <c r="U71" s="414"/>
      <c r="V71" s="424">
        <f t="shared" ref="V71:V91" si="21">W71-U71</f>
        <v>0</v>
      </c>
      <c r="W71" s="415"/>
      <c r="X71" s="414"/>
      <c r="Y71" s="424">
        <f t="shared" ref="Y71:Y91" si="22">Z71-X71</f>
        <v>0</v>
      </c>
      <c r="Z71" s="415"/>
      <c r="AA71" s="414"/>
      <c r="AB71" s="424">
        <f t="shared" ref="AB71:AB91" si="23">AC71-AA71</f>
        <v>0</v>
      </c>
      <c r="AC71" s="415"/>
      <c r="AD71" s="414"/>
      <c r="AE71" s="424">
        <f t="shared" ref="AE71:AE91" si="24">AF71-AD71</f>
        <v>0</v>
      </c>
      <c r="AF71" s="415"/>
      <c r="AG71" s="431">
        <f t="shared" ref="AG71:AI91" si="25">SUM(C71,F71,I71,L71,O71,R71,U71,X71,AA71,AD71)</f>
        <v>0</v>
      </c>
      <c r="AH71" s="432">
        <f t="shared" si="25"/>
        <v>0</v>
      </c>
      <c r="AI71" s="682">
        <f t="shared" si="25"/>
        <v>0</v>
      </c>
      <c r="AK71" s="541"/>
    </row>
    <row r="72" spans="1:37" s="413" customFormat="1" ht="17.25" customHeight="1">
      <c r="A72" s="1365"/>
      <c r="B72" s="1366"/>
      <c r="C72" s="414"/>
      <c r="D72" s="424">
        <f t="shared" si="15"/>
        <v>0</v>
      </c>
      <c r="E72" s="415"/>
      <c r="F72" s="414"/>
      <c r="G72" s="424">
        <f t="shared" si="16"/>
        <v>0</v>
      </c>
      <c r="H72" s="415"/>
      <c r="I72" s="414"/>
      <c r="J72" s="424">
        <f t="shared" si="17"/>
        <v>0</v>
      </c>
      <c r="K72" s="415"/>
      <c r="L72" s="414"/>
      <c r="M72" s="424">
        <f t="shared" si="18"/>
        <v>0</v>
      </c>
      <c r="N72" s="415"/>
      <c r="O72" s="414"/>
      <c r="P72" s="424">
        <f t="shared" si="19"/>
        <v>0</v>
      </c>
      <c r="Q72" s="415"/>
      <c r="R72" s="414"/>
      <c r="S72" s="424">
        <f t="shared" si="20"/>
        <v>0</v>
      </c>
      <c r="T72" s="415"/>
      <c r="U72" s="414"/>
      <c r="V72" s="424">
        <f t="shared" si="21"/>
        <v>0</v>
      </c>
      <c r="W72" s="415"/>
      <c r="X72" s="414"/>
      <c r="Y72" s="424">
        <f t="shared" si="22"/>
        <v>0</v>
      </c>
      <c r="Z72" s="415"/>
      <c r="AA72" s="414"/>
      <c r="AB72" s="424">
        <f t="shared" si="23"/>
        <v>0</v>
      </c>
      <c r="AC72" s="415"/>
      <c r="AD72" s="414"/>
      <c r="AE72" s="424">
        <f t="shared" si="24"/>
        <v>0</v>
      </c>
      <c r="AF72" s="415"/>
      <c r="AG72" s="431">
        <f t="shared" si="25"/>
        <v>0</v>
      </c>
      <c r="AH72" s="432">
        <f t="shared" si="25"/>
        <v>0</v>
      </c>
      <c r="AI72" s="682">
        <f t="shared" si="25"/>
        <v>0</v>
      </c>
      <c r="AK72" s="541"/>
    </row>
    <row r="73" spans="1:37" s="413" customFormat="1" ht="17.25" customHeight="1">
      <c r="A73" s="1365"/>
      <c r="B73" s="1366"/>
      <c r="C73" s="414"/>
      <c r="D73" s="424">
        <f t="shared" si="15"/>
        <v>0</v>
      </c>
      <c r="E73" s="415"/>
      <c r="F73" s="414"/>
      <c r="G73" s="424">
        <f t="shared" si="16"/>
        <v>0</v>
      </c>
      <c r="H73" s="415"/>
      <c r="I73" s="414"/>
      <c r="J73" s="424">
        <f t="shared" si="17"/>
        <v>0</v>
      </c>
      <c r="K73" s="415"/>
      <c r="L73" s="414"/>
      <c r="M73" s="424">
        <f t="shared" si="18"/>
        <v>0</v>
      </c>
      <c r="N73" s="415"/>
      <c r="O73" s="414"/>
      <c r="P73" s="424">
        <f t="shared" si="19"/>
        <v>0</v>
      </c>
      <c r="Q73" s="415"/>
      <c r="R73" s="414"/>
      <c r="S73" s="424">
        <f t="shared" si="20"/>
        <v>0</v>
      </c>
      <c r="T73" s="415"/>
      <c r="U73" s="414"/>
      <c r="V73" s="424">
        <f t="shared" si="21"/>
        <v>0</v>
      </c>
      <c r="W73" s="415"/>
      <c r="X73" s="414"/>
      <c r="Y73" s="424">
        <f t="shared" si="22"/>
        <v>0</v>
      </c>
      <c r="Z73" s="415"/>
      <c r="AA73" s="414"/>
      <c r="AB73" s="424">
        <f t="shared" si="23"/>
        <v>0</v>
      </c>
      <c r="AC73" s="415"/>
      <c r="AD73" s="414"/>
      <c r="AE73" s="424">
        <f t="shared" si="24"/>
        <v>0</v>
      </c>
      <c r="AF73" s="415"/>
      <c r="AG73" s="431">
        <f t="shared" si="25"/>
        <v>0</v>
      </c>
      <c r="AH73" s="432">
        <f t="shared" si="25"/>
        <v>0</v>
      </c>
      <c r="AI73" s="682">
        <f t="shared" si="25"/>
        <v>0</v>
      </c>
      <c r="AK73" s="541"/>
    </row>
    <row r="74" spans="1:37" s="413" customFormat="1" ht="17.25" customHeight="1">
      <c r="A74" s="1365"/>
      <c r="B74" s="1366"/>
      <c r="C74" s="414"/>
      <c r="D74" s="424">
        <f t="shared" si="15"/>
        <v>0</v>
      </c>
      <c r="E74" s="415"/>
      <c r="F74" s="414"/>
      <c r="G74" s="424">
        <f t="shared" si="16"/>
        <v>0</v>
      </c>
      <c r="H74" s="415"/>
      <c r="I74" s="414"/>
      <c r="J74" s="424">
        <f t="shared" si="17"/>
        <v>0</v>
      </c>
      <c r="K74" s="415"/>
      <c r="L74" s="414"/>
      <c r="M74" s="424">
        <f t="shared" si="18"/>
        <v>0</v>
      </c>
      <c r="N74" s="415"/>
      <c r="O74" s="414"/>
      <c r="P74" s="424">
        <f t="shared" si="19"/>
        <v>0</v>
      </c>
      <c r="Q74" s="415"/>
      <c r="R74" s="414"/>
      <c r="S74" s="424">
        <f t="shared" si="20"/>
        <v>0</v>
      </c>
      <c r="T74" s="415"/>
      <c r="U74" s="414"/>
      <c r="V74" s="424">
        <f t="shared" si="21"/>
        <v>0</v>
      </c>
      <c r="W74" s="415"/>
      <c r="X74" s="414"/>
      <c r="Y74" s="424">
        <f t="shared" si="22"/>
        <v>0</v>
      </c>
      <c r="Z74" s="415"/>
      <c r="AA74" s="414"/>
      <c r="AB74" s="424">
        <f t="shared" si="23"/>
        <v>0</v>
      </c>
      <c r="AC74" s="415"/>
      <c r="AD74" s="414"/>
      <c r="AE74" s="424">
        <f t="shared" si="24"/>
        <v>0</v>
      </c>
      <c r="AF74" s="415"/>
      <c r="AG74" s="431">
        <f t="shared" si="25"/>
        <v>0</v>
      </c>
      <c r="AH74" s="432">
        <f t="shared" si="25"/>
        <v>0</v>
      </c>
      <c r="AI74" s="682">
        <f t="shared" si="25"/>
        <v>0</v>
      </c>
      <c r="AK74" s="541"/>
    </row>
    <row r="75" spans="1:37" s="413" customFormat="1" ht="17.25" customHeight="1">
      <c r="A75" s="1365"/>
      <c r="B75" s="1366"/>
      <c r="C75" s="414"/>
      <c r="D75" s="424">
        <f t="shared" si="15"/>
        <v>0</v>
      </c>
      <c r="E75" s="415"/>
      <c r="F75" s="414"/>
      <c r="G75" s="424">
        <f t="shared" si="16"/>
        <v>0</v>
      </c>
      <c r="H75" s="415"/>
      <c r="I75" s="414"/>
      <c r="J75" s="424">
        <f t="shared" si="17"/>
        <v>0</v>
      </c>
      <c r="K75" s="415"/>
      <c r="L75" s="414"/>
      <c r="M75" s="424">
        <f t="shared" si="18"/>
        <v>0</v>
      </c>
      <c r="N75" s="415"/>
      <c r="O75" s="414"/>
      <c r="P75" s="424">
        <f t="shared" si="19"/>
        <v>0</v>
      </c>
      <c r="Q75" s="415"/>
      <c r="R75" s="414"/>
      <c r="S75" s="424">
        <f t="shared" si="20"/>
        <v>0</v>
      </c>
      <c r="T75" s="415"/>
      <c r="U75" s="414"/>
      <c r="V75" s="424">
        <f t="shared" si="21"/>
        <v>0</v>
      </c>
      <c r="W75" s="415"/>
      <c r="X75" s="414"/>
      <c r="Y75" s="424">
        <f t="shared" si="22"/>
        <v>0</v>
      </c>
      <c r="Z75" s="415"/>
      <c r="AA75" s="414"/>
      <c r="AB75" s="424">
        <f t="shared" si="23"/>
        <v>0</v>
      </c>
      <c r="AC75" s="415"/>
      <c r="AD75" s="414"/>
      <c r="AE75" s="424">
        <f t="shared" si="24"/>
        <v>0</v>
      </c>
      <c r="AF75" s="415"/>
      <c r="AG75" s="431">
        <f t="shared" si="25"/>
        <v>0</v>
      </c>
      <c r="AH75" s="432">
        <f t="shared" si="25"/>
        <v>0</v>
      </c>
      <c r="AI75" s="682">
        <f t="shared" si="25"/>
        <v>0</v>
      </c>
      <c r="AK75" s="541"/>
    </row>
    <row r="76" spans="1:37" s="413" customFormat="1" ht="17.25" customHeight="1">
      <c r="A76" s="1365"/>
      <c r="B76" s="1366"/>
      <c r="C76" s="414"/>
      <c r="D76" s="424">
        <f t="shared" si="15"/>
        <v>0</v>
      </c>
      <c r="E76" s="415"/>
      <c r="F76" s="414"/>
      <c r="G76" s="424">
        <f t="shared" si="16"/>
        <v>0</v>
      </c>
      <c r="H76" s="415"/>
      <c r="I76" s="414"/>
      <c r="J76" s="424">
        <f t="shared" si="17"/>
        <v>0</v>
      </c>
      <c r="K76" s="415"/>
      <c r="L76" s="414"/>
      <c r="M76" s="424">
        <f t="shared" si="18"/>
        <v>0</v>
      </c>
      <c r="N76" s="415"/>
      <c r="O76" s="414"/>
      <c r="P76" s="424">
        <f t="shared" si="19"/>
        <v>0</v>
      </c>
      <c r="Q76" s="415"/>
      <c r="R76" s="414"/>
      <c r="S76" s="424">
        <f t="shared" si="20"/>
        <v>0</v>
      </c>
      <c r="T76" s="415"/>
      <c r="U76" s="414"/>
      <c r="V76" s="424">
        <f t="shared" si="21"/>
        <v>0</v>
      </c>
      <c r="W76" s="415"/>
      <c r="X76" s="414"/>
      <c r="Y76" s="424">
        <f t="shared" si="22"/>
        <v>0</v>
      </c>
      <c r="Z76" s="415"/>
      <c r="AA76" s="414"/>
      <c r="AB76" s="424">
        <f t="shared" si="23"/>
        <v>0</v>
      </c>
      <c r="AC76" s="415"/>
      <c r="AD76" s="414"/>
      <c r="AE76" s="424">
        <f t="shared" si="24"/>
        <v>0</v>
      </c>
      <c r="AF76" s="415"/>
      <c r="AG76" s="431">
        <f t="shared" si="25"/>
        <v>0</v>
      </c>
      <c r="AH76" s="432">
        <f t="shared" si="25"/>
        <v>0</v>
      </c>
      <c r="AI76" s="682">
        <f t="shared" si="25"/>
        <v>0</v>
      </c>
      <c r="AK76" s="541"/>
    </row>
    <row r="77" spans="1:37" s="413" customFormat="1" ht="17.25" customHeight="1">
      <c r="A77" s="1365"/>
      <c r="B77" s="1366"/>
      <c r="C77" s="414"/>
      <c r="D77" s="424">
        <f t="shared" si="15"/>
        <v>0</v>
      </c>
      <c r="E77" s="415"/>
      <c r="F77" s="414"/>
      <c r="G77" s="424">
        <f t="shared" si="16"/>
        <v>0</v>
      </c>
      <c r="H77" s="415"/>
      <c r="I77" s="414"/>
      <c r="J77" s="424">
        <f t="shared" si="17"/>
        <v>0</v>
      </c>
      <c r="K77" s="415"/>
      <c r="L77" s="414"/>
      <c r="M77" s="424">
        <f t="shared" si="18"/>
        <v>0</v>
      </c>
      <c r="N77" s="415"/>
      <c r="O77" s="414"/>
      <c r="P77" s="424">
        <f t="shared" si="19"/>
        <v>0</v>
      </c>
      <c r="Q77" s="415"/>
      <c r="R77" s="414"/>
      <c r="S77" s="424">
        <f t="shared" si="20"/>
        <v>0</v>
      </c>
      <c r="T77" s="415"/>
      <c r="U77" s="414"/>
      <c r="V77" s="424">
        <f t="shared" si="21"/>
        <v>0</v>
      </c>
      <c r="W77" s="415"/>
      <c r="X77" s="414"/>
      <c r="Y77" s="424">
        <f t="shared" si="22"/>
        <v>0</v>
      </c>
      <c r="Z77" s="415"/>
      <c r="AA77" s="414"/>
      <c r="AB77" s="424">
        <f t="shared" si="23"/>
        <v>0</v>
      </c>
      <c r="AC77" s="415"/>
      <c r="AD77" s="414"/>
      <c r="AE77" s="424">
        <f t="shared" si="24"/>
        <v>0</v>
      </c>
      <c r="AF77" s="415"/>
      <c r="AG77" s="431">
        <f t="shared" si="25"/>
        <v>0</v>
      </c>
      <c r="AH77" s="432">
        <f t="shared" si="25"/>
        <v>0</v>
      </c>
      <c r="AI77" s="682">
        <f t="shared" si="25"/>
        <v>0</v>
      </c>
      <c r="AK77" s="541"/>
    </row>
    <row r="78" spans="1:37" s="413" customFormat="1" ht="17.25" customHeight="1">
      <c r="A78" s="1365"/>
      <c r="B78" s="1366"/>
      <c r="C78" s="414"/>
      <c r="D78" s="424">
        <f t="shared" si="15"/>
        <v>0</v>
      </c>
      <c r="E78" s="415"/>
      <c r="F78" s="414"/>
      <c r="G78" s="424">
        <f t="shared" si="16"/>
        <v>0</v>
      </c>
      <c r="H78" s="415"/>
      <c r="I78" s="414"/>
      <c r="J78" s="424">
        <f t="shared" si="17"/>
        <v>0</v>
      </c>
      <c r="K78" s="415"/>
      <c r="L78" s="414"/>
      <c r="M78" s="424">
        <f t="shared" si="18"/>
        <v>0</v>
      </c>
      <c r="N78" s="415"/>
      <c r="O78" s="414"/>
      <c r="P78" s="424">
        <f t="shared" si="19"/>
        <v>0</v>
      </c>
      <c r="Q78" s="415"/>
      <c r="R78" s="414"/>
      <c r="S78" s="424">
        <f t="shared" si="20"/>
        <v>0</v>
      </c>
      <c r="T78" s="415"/>
      <c r="U78" s="414"/>
      <c r="V78" s="424">
        <f t="shared" si="21"/>
        <v>0</v>
      </c>
      <c r="W78" s="415"/>
      <c r="X78" s="414"/>
      <c r="Y78" s="424">
        <f t="shared" si="22"/>
        <v>0</v>
      </c>
      <c r="Z78" s="415"/>
      <c r="AA78" s="414"/>
      <c r="AB78" s="424">
        <f t="shared" si="23"/>
        <v>0</v>
      </c>
      <c r="AC78" s="415"/>
      <c r="AD78" s="414"/>
      <c r="AE78" s="424">
        <f t="shared" si="24"/>
        <v>0</v>
      </c>
      <c r="AF78" s="415"/>
      <c r="AG78" s="431">
        <f t="shared" si="25"/>
        <v>0</v>
      </c>
      <c r="AH78" s="432">
        <f t="shared" si="25"/>
        <v>0</v>
      </c>
      <c r="AI78" s="682">
        <f t="shared" si="25"/>
        <v>0</v>
      </c>
      <c r="AK78" s="541"/>
    </row>
    <row r="79" spans="1:37" s="413" customFormat="1" ht="17.25" customHeight="1">
      <c r="A79" s="1365"/>
      <c r="B79" s="1366"/>
      <c r="C79" s="414"/>
      <c r="D79" s="424">
        <f t="shared" si="15"/>
        <v>0</v>
      </c>
      <c r="E79" s="415"/>
      <c r="F79" s="414"/>
      <c r="G79" s="424">
        <f t="shared" si="16"/>
        <v>0</v>
      </c>
      <c r="H79" s="415"/>
      <c r="I79" s="414"/>
      <c r="J79" s="424">
        <f t="shared" si="17"/>
        <v>0</v>
      </c>
      <c r="K79" s="415"/>
      <c r="L79" s="414"/>
      <c r="M79" s="424">
        <f t="shared" si="18"/>
        <v>0</v>
      </c>
      <c r="N79" s="415"/>
      <c r="O79" s="414"/>
      <c r="P79" s="424">
        <f t="shared" si="19"/>
        <v>0</v>
      </c>
      <c r="Q79" s="415"/>
      <c r="R79" s="414"/>
      <c r="S79" s="424">
        <f t="shared" si="20"/>
        <v>0</v>
      </c>
      <c r="T79" s="415"/>
      <c r="U79" s="414"/>
      <c r="V79" s="424">
        <f t="shared" si="21"/>
        <v>0</v>
      </c>
      <c r="W79" s="415"/>
      <c r="X79" s="414"/>
      <c r="Y79" s="424">
        <f t="shared" si="22"/>
        <v>0</v>
      </c>
      <c r="Z79" s="415"/>
      <c r="AA79" s="414"/>
      <c r="AB79" s="424">
        <f t="shared" si="23"/>
        <v>0</v>
      </c>
      <c r="AC79" s="415"/>
      <c r="AD79" s="414"/>
      <c r="AE79" s="424">
        <f t="shared" si="24"/>
        <v>0</v>
      </c>
      <c r="AF79" s="415"/>
      <c r="AG79" s="431">
        <f t="shared" si="25"/>
        <v>0</v>
      </c>
      <c r="AH79" s="432">
        <f t="shared" si="25"/>
        <v>0</v>
      </c>
      <c r="AI79" s="682">
        <f t="shared" si="25"/>
        <v>0</v>
      </c>
      <c r="AK79" s="541"/>
    </row>
    <row r="80" spans="1:37" s="413" customFormat="1" ht="17.25" customHeight="1">
      <c r="A80" s="1365"/>
      <c r="B80" s="1366"/>
      <c r="C80" s="414"/>
      <c r="D80" s="424">
        <f t="shared" si="15"/>
        <v>0</v>
      </c>
      <c r="E80" s="415"/>
      <c r="F80" s="414"/>
      <c r="G80" s="424">
        <f t="shared" si="16"/>
        <v>0</v>
      </c>
      <c r="H80" s="415"/>
      <c r="I80" s="414"/>
      <c r="J80" s="424">
        <f t="shared" si="17"/>
        <v>0</v>
      </c>
      <c r="K80" s="415"/>
      <c r="L80" s="414"/>
      <c r="M80" s="424">
        <f t="shared" si="18"/>
        <v>0</v>
      </c>
      <c r="N80" s="415"/>
      <c r="O80" s="414"/>
      <c r="P80" s="424">
        <f t="shared" si="19"/>
        <v>0</v>
      </c>
      <c r="Q80" s="415"/>
      <c r="R80" s="414"/>
      <c r="S80" s="424">
        <f t="shared" si="20"/>
        <v>0</v>
      </c>
      <c r="T80" s="415"/>
      <c r="U80" s="414"/>
      <c r="V80" s="424">
        <f t="shared" si="21"/>
        <v>0</v>
      </c>
      <c r="W80" s="415"/>
      <c r="X80" s="414"/>
      <c r="Y80" s="424">
        <f t="shared" si="22"/>
        <v>0</v>
      </c>
      <c r="Z80" s="415"/>
      <c r="AA80" s="414"/>
      <c r="AB80" s="424">
        <f t="shared" si="23"/>
        <v>0</v>
      </c>
      <c r="AC80" s="415"/>
      <c r="AD80" s="414"/>
      <c r="AE80" s="424">
        <f t="shared" si="24"/>
        <v>0</v>
      </c>
      <c r="AF80" s="415"/>
      <c r="AG80" s="431">
        <f t="shared" si="25"/>
        <v>0</v>
      </c>
      <c r="AH80" s="432">
        <f t="shared" si="25"/>
        <v>0</v>
      </c>
      <c r="AI80" s="682">
        <f t="shared" si="25"/>
        <v>0</v>
      </c>
      <c r="AK80" s="541"/>
    </row>
    <row r="81" spans="1:38" s="413" customFormat="1" ht="17.25" customHeight="1">
      <c r="A81" s="1373" t="s">
        <v>362</v>
      </c>
      <c r="B81" s="1374"/>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65"/>
      <c r="B82" s="1366"/>
      <c r="C82" s="414"/>
      <c r="D82" s="424">
        <f t="shared" si="15"/>
        <v>0</v>
      </c>
      <c r="E82" s="415"/>
      <c r="F82" s="414"/>
      <c r="G82" s="424">
        <f t="shared" si="16"/>
        <v>0</v>
      </c>
      <c r="H82" s="415"/>
      <c r="I82" s="414"/>
      <c r="J82" s="424">
        <f t="shared" si="17"/>
        <v>0</v>
      </c>
      <c r="K82" s="415"/>
      <c r="L82" s="414"/>
      <c r="M82" s="424">
        <f t="shared" si="18"/>
        <v>0</v>
      </c>
      <c r="N82" s="415"/>
      <c r="O82" s="414"/>
      <c r="P82" s="424">
        <f t="shared" si="19"/>
        <v>0</v>
      </c>
      <c r="Q82" s="415"/>
      <c r="R82" s="414"/>
      <c r="S82" s="424">
        <f t="shared" si="20"/>
        <v>0</v>
      </c>
      <c r="T82" s="415"/>
      <c r="U82" s="414"/>
      <c r="V82" s="424">
        <f t="shared" si="21"/>
        <v>0</v>
      </c>
      <c r="W82" s="415"/>
      <c r="X82" s="414"/>
      <c r="Y82" s="424">
        <f t="shared" si="22"/>
        <v>0</v>
      </c>
      <c r="Z82" s="415"/>
      <c r="AA82" s="414"/>
      <c r="AB82" s="424">
        <f t="shared" si="23"/>
        <v>0</v>
      </c>
      <c r="AC82" s="415"/>
      <c r="AD82" s="414"/>
      <c r="AE82" s="424">
        <f t="shared" si="24"/>
        <v>0</v>
      </c>
      <c r="AF82" s="415"/>
      <c r="AG82" s="431">
        <f t="shared" si="25"/>
        <v>0</v>
      </c>
      <c r="AH82" s="432">
        <f t="shared" si="25"/>
        <v>0</v>
      </c>
      <c r="AI82" s="682">
        <f t="shared" si="25"/>
        <v>0</v>
      </c>
      <c r="AK82" s="541"/>
    </row>
    <row r="83" spans="1:38" s="413" customFormat="1" ht="17.25" customHeight="1">
      <c r="A83" s="1365"/>
      <c r="B83" s="1366"/>
      <c r="C83" s="414"/>
      <c r="D83" s="424">
        <f t="shared" si="15"/>
        <v>0</v>
      </c>
      <c r="E83" s="415"/>
      <c r="F83" s="414"/>
      <c r="G83" s="424">
        <f t="shared" si="16"/>
        <v>0</v>
      </c>
      <c r="H83" s="415"/>
      <c r="I83" s="414"/>
      <c r="J83" s="424">
        <f t="shared" si="17"/>
        <v>0</v>
      </c>
      <c r="K83" s="415"/>
      <c r="L83" s="414"/>
      <c r="M83" s="424">
        <f t="shared" si="18"/>
        <v>0</v>
      </c>
      <c r="N83" s="415"/>
      <c r="O83" s="414"/>
      <c r="P83" s="424">
        <f t="shared" si="19"/>
        <v>0</v>
      </c>
      <c r="Q83" s="415"/>
      <c r="R83" s="414"/>
      <c r="S83" s="424">
        <f t="shared" si="20"/>
        <v>0</v>
      </c>
      <c r="T83" s="415"/>
      <c r="U83" s="414"/>
      <c r="V83" s="424">
        <f t="shared" si="21"/>
        <v>0</v>
      </c>
      <c r="W83" s="415"/>
      <c r="X83" s="414"/>
      <c r="Y83" s="424">
        <f t="shared" si="22"/>
        <v>0</v>
      </c>
      <c r="Z83" s="415"/>
      <c r="AA83" s="414"/>
      <c r="AB83" s="424">
        <f t="shared" si="23"/>
        <v>0</v>
      </c>
      <c r="AC83" s="415"/>
      <c r="AD83" s="414"/>
      <c r="AE83" s="424">
        <f t="shared" si="24"/>
        <v>0</v>
      </c>
      <c r="AF83" s="415"/>
      <c r="AG83" s="431">
        <f t="shared" si="25"/>
        <v>0</v>
      </c>
      <c r="AH83" s="432">
        <f t="shared" si="25"/>
        <v>0</v>
      </c>
      <c r="AI83" s="682">
        <f t="shared" si="25"/>
        <v>0</v>
      </c>
      <c r="AK83" s="541"/>
    </row>
    <row r="84" spans="1:38" s="413" customFormat="1" ht="17.25" customHeight="1">
      <c r="A84" s="1365"/>
      <c r="B84" s="1366"/>
      <c r="C84" s="414"/>
      <c r="D84" s="424">
        <f t="shared" si="15"/>
        <v>0</v>
      </c>
      <c r="E84" s="415"/>
      <c r="F84" s="414"/>
      <c r="G84" s="424">
        <f t="shared" si="16"/>
        <v>0</v>
      </c>
      <c r="H84" s="415"/>
      <c r="I84" s="414"/>
      <c r="J84" s="424">
        <f t="shared" si="17"/>
        <v>0</v>
      </c>
      <c r="K84" s="415"/>
      <c r="L84" s="414"/>
      <c r="M84" s="424">
        <f t="shared" si="18"/>
        <v>0</v>
      </c>
      <c r="N84" s="415"/>
      <c r="O84" s="414"/>
      <c r="P84" s="424">
        <f t="shared" si="19"/>
        <v>0</v>
      </c>
      <c r="Q84" s="415"/>
      <c r="R84" s="414"/>
      <c r="S84" s="424">
        <f t="shared" si="20"/>
        <v>0</v>
      </c>
      <c r="T84" s="415"/>
      <c r="U84" s="414"/>
      <c r="V84" s="424">
        <f t="shared" si="21"/>
        <v>0</v>
      </c>
      <c r="W84" s="415"/>
      <c r="X84" s="414"/>
      <c r="Y84" s="424">
        <f t="shared" si="22"/>
        <v>0</v>
      </c>
      <c r="Z84" s="415"/>
      <c r="AA84" s="414"/>
      <c r="AB84" s="424">
        <f t="shared" si="23"/>
        <v>0</v>
      </c>
      <c r="AC84" s="415"/>
      <c r="AD84" s="414"/>
      <c r="AE84" s="424">
        <f t="shared" si="24"/>
        <v>0</v>
      </c>
      <c r="AF84" s="415"/>
      <c r="AG84" s="431">
        <f t="shared" si="25"/>
        <v>0</v>
      </c>
      <c r="AH84" s="432">
        <f t="shared" si="25"/>
        <v>0</v>
      </c>
      <c r="AI84" s="682">
        <f t="shared" si="25"/>
        <v>0</v>
      </c>
      <c r="AK84" s="541"/>
    </row>
    <row r="85" spans="1:38" s="413" customFormat="1" ht="17.25" customHeight="1">
      <c r="A85" s="1365"/>
      <c r="B85" s="1366"/>
      <c r="C85" s="414"/>
      <c r="D85" s="424">
        <f t="shared" si="15"/>
        <v>0</v>
      </c>
      <c r="E85" s="415"/>
      <c r="F85" s="414"/>
      <c r="G85" s="424">
        <f t="shared" si="16"/>
        <v>0</v>
      </c>
      <c r="H85" s="415"/>
      <c r="I85" s="414"/>
      <c r="J85" s="424">
        <f t="shared" si="17"/>
        <v>0</v>
      </c>
      <c r="K85" s="415"/>
      <c r="L85" s="414"/>
      <c r="M85" s="424">
        <f t="shared" si="18"/>
        <v>0</v>
      </c>
      <c r="N85" s="415"/>
      <c r="O85" s="414"/>
      <c r="P85" s="424">
        <f t="shared" si="19"/>
        <v>0</v>
      </c>
      <c r="Q85" s="415"/>
      <c r="R85" s="414"/>
      <c r="S85" s="424">
        <f t="shared" si="20"/>
        <v>0</v>
      </c>
      <c r="T85" s="415"/>
      <c r="U85" s="414"/>
      <c r="V85" s="424">
        <f t="shared" si="21"/>
        <v>0</v>
      </c>
      <c r="W85" s="415"/>
      <c r="X85" s="414"/>
      <c r="Y85" s="424">
        <f t="shared" si="22"/>
        <v>0</v>
      </c>
      <c r="Z85" s="415"/>
      <c r="AA85" s="414"/>
      <c r="AB85" s="424">
        <f t="shared" si="23"/>
        <v>0</v>
      </c>
      <c r="AC85" s="415"/>
      <c r="AD85" s="414"/>
      <c r="AE85" s="424">
        <f t="shared" si="24"/>
        <v>0</v>
      </c>
      <c r="AF85" s="415"/>
      <c r="AG85" s="431">
        <f t="shared" si="25"/>
        <v>0</v>
      </c>
      <c r="AH85" s="432">
        <f t="shared" si="25"/>
        <v>0</v>
      </c>
      <c r="AI85" s="682">
        <f t="shared" si="25"/>
        <v>0</v>
      </c>
      <c r="AK85" s="541"/>
    </row>
    <row r="86" spans="1:38" s="413" customFormat="1" ht="17.25" customHeight="1">
      <c r="A86" s="1365"/>
      <c r="B86" s="1366"/>
      <c r="C86" s="414"/>
      <c r="D86" s="424">
        <f t="shared" si="15"/>
        <v>0</v>
      </c>
      <c r="E86" s="415"/>
      <c r="F86" s="414"/>
      <c r="G86" s="424">
        <f t="shared" si="16"/>
        <v>0</v>
      </c>
      <c r="H86" s="415"/>
      <c r="I86" s="414"/>
      <c r="J86" s="424">
        <f t="shared" si="17"/>
        <v>0</v>
      </c>
      <c r="K86" s="415"/>
      <c r="L86" s="414"/>
      <c r="M86" s="424">
        <f t="shared" si="18"/>
        <v>0</v>
      </c>
      <c r="N86" s="415"/>
      <c r="O86" s="414"/>
      <c r="P86" s="424">
        <f t="shared" si="19"/>
        <v>0</v>
      </c>
      <c r="Q86" s="415"/>
      <c r="R86" s="414"/>
      <c r="S86" s="424">
        <f t="shared" si="20"/>
        <v>0</v>
      </c>
      <c r="T86" s="415"/>
      <c r="U86" s="414"/>
      <c r="V86" s="424">
        <f t="shared" si="21"/>
        <v>0</v>
      </c>
      <c r="W86" s="415"/>
      <c r="X86" s="414"/>
      <c r="Y86" s="424">
        <f t="shared" si="22"/>
        <v>0</v>
      </c>
      <c r="Z86" s="415"/>
      <c r="AA86" s="414"/>
      <c r="AB86" s="424">
        <f t="shared" si="23"/>
        <v>0</v>
      </c>
      <c r="AC86" s="415"/>
      <c r="AD86" s="414"/>
      <c r="AE86" s="424">
        <f t="shared" si="24"/>
        <v>0</v>
      </c>
      <c r="AF86" s="415"/>
      <c r="AG86" s="431">
        <f t="shared" si="25"/>
        <v>0</v>
      </c>
      <c r="AH86" s="432">
        <f t="shared" si="25"/>
        <v>0</v>
      </c>
      <c r="AI86" s="682">
        <f t="shared" si="25"/>
        <v>0</v>
      </c>
      <c r="AK86" s="541"/>
    </row>
    <row r="87" spans="1:38" s="413" customFormat="1" ht="17.25" customHeight="1">
      <c r="A87" s="1365"/>
      <c r="B87" s="1366"/>
      <c r="C87" s="414"/>
      <c r="D87" s="424">
        <f t="shared" si="15"/>
        <v>0</v>
      </c>
      <c r="E87" s="415"/>
      <c r="F87" s="414"/>
      <c r="G87" s="424">
        <f t="shared" si="16"/>
        <v>0</v>
      </c>
      <c r="H87" s="415"/>
      <c r="I87" s="414"/>
      <c r="J87" s="424">
        <f t="shared" si="17"/>
        <v>0</v>
      </c>
      <c r="K87" s="415"/>
      <c r="L87" s="414"/>
      <c r="M87" s="424">
        <f t="shared" si="18"/>
        <v>0</v>
      </c>
      <c r="N87" s="415"/>
      <c r="O87" s="414"/>
      <c r="P87" s="424">
        <f t="shared" si="19"/>
        <v>0</v>
      </c>
      <c r="Q87" s="415"/>
      <c r="R87" s="414"/>
      <c r="S87" s="424">
        <f t="shared" si="20"/>
        <v>0</v>
      </c>
      <c r="T87" s="415"/>
      <c r="U87" s="414"/>
      <c r="V87" s="424">
        <f t="shared" si="21"/>
        <v>0</v>
      </c>
      <c r="W87" s="415"/>
      <c r="X87" s="414"/>
      <c r="Y87" s="424">
        <f t="shared" si="22"/>
        <v>0</v>
      </c>
      <c r="Z87" s="415"/>
      <c r="AA87" s="414"/>
      <c r="AB87" s="424">
        <f t="shared" si="23"/>
        <v>0</v>
      </c>
      <c r="AC87" s="415"/>
      <c r="AD87" s="414"/>
      <c r="AE87" s="424">
        <f t="shared" si="24"/>
        <v>0</v>
      </c>
      <c r="AF87" s="415"/>
      <c r="AG87" s="431">
        <f t="shared" si="25"/>
        <v>0</v>
      </c>
      <c r="AH87" s="432">
        <f t="shared" si="25"/>
        <v>0</v>
      </c>
      <c r="AI87" s="682">
        <f t="shared" si="25"/>
        <v>0</v>
      </c>
      <c r="AK87" s="541"/>
      <c r="AL87" s="416"/>
    </row>
    <row r="88" spans="1:38" s="413" customFormat="1" ht="17.25" customHeight="1">
      <c r="A88" s="1365"/>
      <c r="B88" s="1366"/>
      <c r="C88" s="414"/>
      <c r="D88" s="424">
        <f t="shared" si="15"/>
        <v>0</v>
      </c>
      <c r="E88" s="415"/>
      <c r="F88" s="414"/>
      <c r="G88" s="424">
        <f t="shared" si="16"/>
        <v>0</v>
      </c>
      <c r="H88" s="415"/>
      <c r="I88" s="414"/>
      <c r="J88" s="424">
        <f t="shared" si="17"/>
        <v>0</v>
      </c>
      <c r="K88" s="415"/>
      <c r="L88" s="414"/>
      <c r="M88" s="424">
        <f t="shared" si="18"/>
        <v>0</v>
      </c>
      <c r="N88" s="415"/>
      <c r="O88" s="414"/>
      <c r="P88" s="424">
        <f t="shared" si="19"/>
        <v>0</v>
      </c>
      <c r="Q88" s="415"/>
      <c r="R88" s="414"/>
      <c r="S88" s="424">
        <f t="shared" si="20"/>
        <v>0</v>
      </c>
      <c r="T88" s="415"/>
      <c r="U88" s="414"/>
      <c r="V88" s="424">
        <f t="shared" si="21"/>
        <v>0</v>
      </c>
      <c r="W88" s="415"/>
      <c r="X88" s="414"/>
      <c r="Y88" s="424">
        <f t="shared" si="22"/>
        <v>0</v>
      </c>
      <c r="Z88" s="415"/>
      <c r="AA88" s="414"/>
      <c r="AB88" s="424">
        <f t="shared" si="23"/>
        <v>0</v>
      </c>
      <c r="AC88" s="415"/>
      <c r="AD88" s="414"/>
      <c r="AE88" s="424">
        <f t="shared" si="24"/>
        <v>0</v>
      </c>
      <c r="AF88" s="415"/>
      <c r="AG88" s="431">
        <f t="shared" si="25"/>
        <v>0</v>
      </c>
      <c r="AH88" s="432">
        <f t="shared" si="25"/>
        <v>0</v>
      </c>
      <c r="AI88" s="682">
        <f t="shared" si="25"/>
        <v>0</v>
      </c>
    </row>
    <row r="89" spans="1:38" s="413" customFormat="1" ht="17.25" customHeight="1">
      <c r="A89" s="1365"/>
      <c r="B89" s="1366"/>
      <c r="C89" s="414"/>
      <c r="D89" s="424">
        <f t="shared" si="15"/>
        <v>0</v>
      </c>
      <c r="E89" s="415"/>
      <c r="F89" s="414"/>
      <c r="G89" s="424">
        <f t="shared" si="16"/>
        <v>0</v>
      </c>
      <c r="H89" s="415"/>
      <c r="I89" s="414"/>
      <c r="J89" s="424">
        <f>K89-I89</f>
        <v>0</v>
      </c>
      <c r="K89" s="415"/>
      <c r="L89" s="414"/>
      <c r="M89" s="424">
        <f t="shared" si="18"/>
        <v>0</v>
      </c>
      <c r="N89" s="415"/>
      <c r="O89" s="414"/>
      <c r="P89" s="424">
        <f t="shared" si="19"/>
        <v>0</v>
      </c>
      <c r="Q89" s="415"/>
      <c r="R89" s="414"/>
      <c r="S89" s="424">
        <f t="shared" si="20"/>
        <v>0</v>
      </c>
      <c r="T89" s="415"/>
      <c r="U89" s="414"/>
      <c r="V89" s="424">
        <f t="shared" si="21"/>
        <v>0</v>
      </c>
      <c r="W89" s="415"/>
      <c r="X89" s="414"/>
      <c r="Y89" s="424">
        <f t="shared" si="22"/>
        <v>0</v>
      </c>
      <c r="Z89" s="415"/>
      <c r="AA89" s="414"/>
      <c r="AB89" s="424">
        <f t="shared" si="23"/>
        <v>0</v>
      </c>
      <c r="AC89" s="415"/>
      <c r="AD89" s="414"/>
      <c r="AE89" s="424">
        <f t="shared" si="24"/>
        <v>0</v>
      </c>
      <c r="AF89" s="415"/>
      <c r="AG89" s="431">
        <f t="shared" si="25"/>
        <v>0</v>
      </c>
      <c r="AH89" s="432">
        <f t="shared" si="25"/>
        <v>0</v>
      </c>
      <c r="AI89" s="682">
        <f t="shared" si="25"/>
        <v>0</v>
      </c>
    </row>
    <row r="90" spans="1:38" s="413" customFormat="1" ht="17.25" customHeight="1">
      <c r="A90" s="1365"/>
      <c r="B90" s="1366"/>
      <c r="C90" s="414"/>
      <c r="D90" s="424">
        <f t="shared" si="15"/>
        <v>0</v>
      </c>
      <c r="E90" s="415"/>
      <c r="F90" s="414"/>
      <c r="G90" s="424">
        <f t="shared" si="16"/>
        <v>0</v>
      </c>
      <c r="H90" s="415"/>
      <c r="I90" s="414"/>
      <c r="J90" s="424">
        <f t="shared" si="17"/>
        <v>0</v>
      </c>
      <c r="K90" s="415"/>
      <c r="L90" s="414"/>
      <c r="M90" s="424">
        <f t="shared" si="18"/>
        <v>0</v>
      </c>
      <c r="N90" s="415"/>
      <c r="O90" s="414"/>
      <c r="P90" s="424">
        <f t="shared" si="19"/>
        <v>0</v>
      </c>
      <c r="Q90" s="415"/>
      <c r="R90" s="414"/>
      <c r="S90" s="424">
        <f t="shared" si="20"/>
        <v>0</v>
      </c>
      <c r="T90" s="415"/>
      <c r="U90" s="414"/>
      <c r="V90" s="424">
        <f t="shared" si="21"/>
        <v>0</v>
      </c>
      <c r="W90" s="415"/>
      <c r="X90" s="414"/>
      <c r="Y90" s="424">
        <f t="shared" si="22"/>
        <v>0</v>
      </c>
      <c r="Z90" s="415"/>
      <c r="AA90" s="414"/>
      <c r="AB90" s="424">
        <f t="shared" si="23"/>
        <v>0</v>
      </c>
      <c r="AC90" s="415"/>
      <c r="AD90" s="414"/>
      <c r="AE90" s="424">
        <f t="shared" si="24"/>
        <v>0</v>
      </c>
      <c r="AF90" s="415"/>
      <c r="AG90" s="431">
        <f t="shared" si="25"/>
        <v>0</v>
      </c>
      <c r="AH90" s="432">
        <f t="shared" si="25"/>
        <v>0</v>
      </c>
      <c r="AI90" s="682">
        <f t="shared" si="25"/>
        <v>0</v>
      </c>
    </row>
    <row r="91" spans="1:38" s="413" customFormat="1" ht="17.25" customHeight="1">
      <c r="A91" s="1365" t="s">
        <v>363</v>
      </c>
      <c r="B91" s="1366"/>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15"/>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16"/>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18"/>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19"/>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20"/>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21"/>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22"/>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23"/>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24"/>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25"/>
        <v>0</v>
      </c>
      <c r="AH91" s="432">
        <f t="shared" si="25"/>
        <v>0</v>
      </c>
      <c r="AI91" s="682">
        <f t="shared" si="25"/>
        <v>0</v>
      </c>
    </row>
    <row r="92" spans="1:38" s="413" customFormat="1" ht="16.5" customHeight="1">
      <c r="A92" s="1375"/>
      <c r="B92" s="1376"/>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364</v>
      </c>
      <c r="B93" s="738"/>
      <c r="C93" s="427">
        <f>ROUND(SUM(C71:C91),0)</f>
        <v>0</v>
      </c>
      <c r="D93" s="424">
        <f t="shared" ref="D93:AF93" si="26">ROUND(SUM(D71:D91),0)</f>
        <v>0</v>
      </c>
      <c r="E93" s="428">
        <f t="shared" si="26"/>
        <v>0</v>
      </c>
      <c r="F93" s="427">
        <f t="shared" si="26"/>
        <v>0</v>
      </c>
      <c r="G93" s="424">
        <f t="shared" si="26"/>
        <v>0</v>
      </c>
      <c r="H93" s="428">
        <f t="shared" si="26"/>
        <v>0</v>
      </c>
      <c r="I93" s="427">
        <f t="shared" si="26"/>
        <v>0</v>
      </c>
      <c r="J93" s="424">
        <f t="shared" si="26"/>
        <v>0</v>
      </c>
      <c r="K93" s="428">
        <f t="shared" si="26"/>
        <v>0</v>
      </c>
      <c r="L93" s="427">
        <f t="shared" si="26"/>
        <v>0</v>
      </c>
      <c r="M93" s="424">
        <f t="shared" si="26"/>
        <v>0</v>
      </c>
      <c r="N93" s="428">
        <f t="shared" si="26"/>
        <v>0</v>
      </c>
      <c r="O93" s="427">
        <f t="shared" si="26"/>
        <v>0</v>
      </c>
      <c r="P93" s="424">
        <f t="shared" si="26"/>
        <v>0</v>
      </c>
      <c r="Q93" s="428">
        <f t="shared" si="26"/>
        <v>0</v>
      </c>
      <c r="R93" s="427">
        <f t="shared" si="26"/>
        <v>0</v>
      </c>
      <c r="S93" s="424">
        <f t="shared" si="26"/>
        <v>0</v>
      </c>
      <c r="T93" s="428">
        <f t="shared" si="26"/>
        <v>0</v>
      </c>
      <c r="U93" s="427">
        <f t="shared" si="26"/>
        <v>0</v>
      </c>
      <c r="V93" s="424">
        <f t="shared" si="26"/>
        <v>0</v>
      </c>
      <c r="W93" s="428">
        <f t="shared" si="26"/>
        <v>0</v>
      </c>
      <c r="X93" s="427">
        <f t="shared" si="26"/>
        <v>0</v>
      </c>
      <c r="Y93" s="424">
        <f t="shared" si="26"/>
        <v>0</v>
      </c>
      <c r="Z93" s="428">
        <f t="shared" si="26"/>
        <v>0</v>
      </c>
      <c r="AA93" s="427">
        <f t="shared" si="26"/>
        <v>0</v>
      </c>
      <c r="AB93" s="424">
        <f t="shared" si="26"/>
        <v>0</v>
      </c>
      <c r="AC93" s="428">
        <f t="shared" si="26"/>
        <v>0</v>
      </c>
      <c r="AD93" s="427">
        <f t="shared" si="26"/>
        <v>0</v>
      </c>
      <c r="AE93" s="424">
        <f t="shared" si="26"/>
        <v>0</v>
      </c>
      <c r="AF93" s="428">
        <f t="shared" si="26"/>
        <v>0</v>
      </c>
      <c r="AG93" s="431">
        <f t="shared" ref="AG93:AI93" si="27">SUM(AG71:AG91)</f>
        <v>0</v>
      </c>
      <c r="AH93" s="432">
        <f>SUM(AH71:AH91)</f>
        <v>0</v>
      </c>
      <c r="AI93" s="433">
        <f t="shared" si="27"/>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365</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65"/>
      <c r="B96" s="1366"/>
      <c r="C96" s="414"/>
      <c r="D96" s="424">
        <f t="shared" ref="D96:D102" si="28">E96-C96</f>
        <v>0</v>
      </c>
      <c r="E96" s="415"/>
      <c r="F96" s="427"/>
      <c r="G96" s="424">
        <f t="shared" ref="G96:G102" si="29">H96-F96</f>
        <v>0</v>
      </c>
      <c r="H96" s="428"/>
      <c r="I96" s="427"/>
      <c r="J96" s="424">
        <f t="shared" ref="J96:J102" si="30">K96-I96</f>
        <v>0</v>
      </c>
      <c r="K96" s="428"/>
      <c r="L96" s="427"/>
      <c r="M96" s="424">
        <f t="shared" ref="M96:M102" si="31">N96-L96</f>
        <v>0</v>
      </c>
      <c r="N96" s="428"/>
      <c r="O96" s="427"/>
      <c r="P96" s="424">
        <f t="shared" ref="P96:P102" si="32">Q96-O96</f>
        <v>0</v>
      </c>
      <c r="Q96" s="428"/>
      <c r="R96" s="427"/>
      <c r="S96" s="424">
        <f t="shared" ref="S96:S102" si="33">T96-R96</f>
        <v>0</v>
      </c>
      <c r="T96" s="428"/>
      <c r="U96" s="427"/>
      <c r="V96" s="424">
        <f t="shared" ref="V96:V102" si="34">W96-U96</f>
        <v>0</v>
      </c>
      <c r="W96" s="428"/>
      <c r="X96" s="427"/>
      <c r="Y96" s="424">
        <f t="shared" ref="Y96:Y102" si="35">Z96-X96</f>
        <v>0</v>
      </c>
      <c r="Z96" s="428"/>
      <c r="AA96" s="427"/>
      <c r="AB96" s="424">
        <f t="shared" ref="AB96:AB102" si="36">AC96-AA96</f>
        <v>0</v>
      </c>
      <c r="AC96" s="428"/>
      <c r="AD96" s="427"/>
      <c r="AE96" s="424">
        <f t="shared" ref="AE96:AE102" si="37">AF96-AD96</f>
        <v>0</v>
      </c>
      <c r="AF96" s="428"/>
      <c r="AG96" s="431">
        <f t="shared" ref="AG96:AI102" si="38">SUM(C96,F96,I96,L96,O96,R96,U96,X96,AA96,AD96)</f>
        <v>0</v>
      </c>
      <c r="AH96" s="432">
        <f t="shared" si="38"/>
        <v>0</v>
      </c>
      <c r="AI96" s="682">
        <f t="shared" si="38"/>
        <v>0</v>
      </c>
      <c r="AJ96"/>
      <c r="AK96" s="542"/>
      <c r="AL96"/>
    </row>
    <row r="97" spans="1:38" s="413" customFormat="1" ht="17.25" customHeight="1">
      <c r="A97" s="1365"/>
      <c r="B97" s="1366"/>
      <c r="C97" s="414"/>
      <c r="D97" s="424">
        <f t="shared" si="28"/>
        <v>0</v>
      </c>
      <c r="E97" s="415"/>
      <c r="F97" s="427"/>
      <c r="G97" s="424">
        <f t="shared" si="29"/>
        <v>0</v>
      </c>
      <c r="H97" s="428"/>
      <c r="I97" s="427"/>
      <c r="J97" s="424">
        <f t="shared" si="30"/>
        <v>0</v>
      </c>
      <c r="K97" s="428"/>
      <c r="L97" s="427"/>
      <c r="M97" s="424">
        <f t="shared" si="31"/>
        <v>0</v>
      </c>
      <c r="N97" s="428"/>
      <c r="O97" s="427"/>
      <c r="P97" s="424">
        <f t="shared" si="32"/>
        <v>0</v>
      </c>
      <c r="Q97" s="428"/>
      <c r="R97" s="427"/>
      <c r="S97" s="424">
        <f t="shared" si="33"/>
        <v>0</v>
      </c>
      <c r="T97" s="428"/>
      <c r="U97" s="427"/>
      <c r="V97" s="424">
        <f t="shared" si="34"/>
        <v>0</v>
      </c>
      <c r="W97" s="428"/>
      <c r="X97" s="427"/>
      <c r="Y97" s="424">
        <f t="shared" si="35"/>
        <v>0</v>
      </c>
      <c r="Z97" s="428"/>
      <c r="AA97" s="427"/>
      <c r="AB97" s="424">
        <f t="shared" si="36"/>
        <v>0</v>
      </c>
      <c r="AC97" s="428"/>
      <c r="AD97" s="427"/>
      <c r="AE97" s="424">
        <f t="shared" si="37"/>
        <v>0</v>
      </c>
      <c r="AF97" s="428"/>
      <c r="AG97" s="431">
        <f t="shared" si="38"/>
        <v>0</v>
      </c>
      <c r="AH97" s="432">
        <f t="shared" si="38"/>
        <v>0</v>
      </c>
      <c r="AI97" s="682">
        <f t="shared" si="38"/>
        <v>0</v>
      </c>
      <c r="AK97" s="541"/>
    </row>
    <row r="98" spans="1:38" s="413" customFormat="1" ht="17.25" customHeight="1">
      <c r="A98" s="1365"/>
      <c r="B98" s="1366"/>
      <c r="C98" s="414"/>
      <c r="D98" s="424">
        <f t="shared" si="28"/>
        <v>0</v>
      </c>
      <c r="E98" s="415"/>
      <c r="F98" s="414"/>
      <c r="G98" s="424">
        <f t="shared" si="29"/>
        <v>0</v>
      </c>
      <c r="H98" s="415"/>
      <c r="I98" s="414"/>
      <c r="J98" s="424">
        <f t="shared" si="30"/>
        <v>0</v>
      </c>
      <c r="K98" s="415"/>
      <c r="L98" s="414"/>
      <c r="M98" s="424">
        <f t="shared" si="31"/>
        <v>0</v>
      </c>
      <c r="N98" s="415"/>
      <c r="O98" s="414"/>
      <c r="P98" s="424">
        <f t="shared" si="32"/>
        <v>0</v>
      </c>
      <c r="Q98" s="415"/>
      <c r="R98" s="414"/>
      <c r="S98" s="424">
        <f t="shared" si="33"/>
        <v>0</v>
      </c>
      <c r="T98" s="415"/>
      <c r="U98" s="414"/>
      <c r="V98" s="424">
        <f t="shared" si="34"/>
        <v>0</v>
      </c>
      <c r="W98" s="415"/>
      <c r="X98" s="414"/>
      <c r="Y98" s="424">
        <f t="shared" si="35"/>
        <v>0</v>
      </c>
      <c r="Z98" s="415"/>
      <c r="AA98" s="414"/>
      <c r="AB98" s="424">
        <f t="shared" si="36"/>
        <v>0</v>
      </c>
      <c r="AC98" s="415"/>
      <c r="AD98" s="414"/>
      <c r="AE98" s="424">
        <f t="shared" si="37"/>
        <v>0</v>
      </c>
      <c r="AF98" s="415"/>
      <c r="AG98" s="431">
        <f t="shared" si="38"/>
        <v>0</v>
      </c>
      <c r="AH98" s="432">
        <f t="shared" si="38"/>
        <v>0</v>
      </c>
      <c r="AI98" s="682">
        <f t="shared" si="38"/>
        <v>0</v>
      </c>
      <c r="AJ98"/>
      <c r="AK98" s="542"/>
      <c r="AL98" s="13"/>
    </row>
    <row r="99" spans="1:38" s="413" customFormat="1" ht="17.25" customHeight="1">
      <c r="A99" s="1365"/>
      <c r="B99" s="1366"/>
      <c r="C99" s="414"/>
      <c r="D99" s="424">
        <f t="shared" si="28"/>
        <v>0</v>
      </c>
      <c r="E99" s="415"/>
      <c r="F99" s="414"/>
      <c r="G99" s="424">
        <f t="shared" si="29"/>
        <v>0</v>
      </c>
      <c r="H99" s="415"/>
      <c r="I99" s="414"/>
      <c r="J99" s="424">
        <f t="shared" si="30"/>
        <v>0</v>
      </c>
      <c r="K99" s="415"/>
      <c r="L99" s="414"/>
      <c r="M99" s="424">
        <f t="shared" si="31"/>
        <v>0</v>
      </c>
      <c r="N99" s="415"/>
      <c r="O99" s="414"/>
      <c r="P99" s="424">
        <f t="shared" si="32"/>
        <v>0</v>
      </c>
      <c r="Q99" s="415"/>
      <c r="R99" s="414"/>
      <c r="S99" s="424">
        <f t="shared" si="33"/>
        <v>0</v>
      </c>
      <c r="T99" s="415"/>
      <c r="U99" s="414"/>
      <c r="V99" s="424">
        <f t="shared" si="34"/>
        <v>0</v>
      </c>
      <c r="W99" s="415"/>
      <c r="X99" s="414"/>
      <c r="Y99" s="424">
        <f t="shared" si="35"/>
        <v>0</v>
      </c>
      <c r="Z99" s="415"/>
      <c r="AA99" s="414"/>
      <c r="AB99" s="424">
        <f t="shared" si="36"/>
        <v>0</v>
      </c>
      <c r="AC99" s="415"/>
      <c r="AD99" s="414"/>
      <c r="AE99" s="424">
        <f t="shared" si="37"/>
        <v>0</v>
      </c>
      <c r="AF99" s="415"/>
      <c r="AG99" s="431">
        <f t="shared" si="38"/>
        <v>0</v>
      </c>
      <c r="AH99" s="432">
        <f t="shared" si="38"/>
        <v>0</v>
      </c>
      <c r="AI99" s="682">
        <f t="shared" si="38"/>
        <v>0</v>
      </c>
      <c r="AJ99"/>
      <c r="AK99"/>
      <c r="AL99"/>
    </row>
    <row r="100" spans="1:38" s="413" customFormat="1" ht="17.25" customHeight="1">
      <c r="A100" s="1365"/>
      <c r="B100" s="1366"/>
      <c r="C100" s="414"/>
      <c r="D100" s="424">
        <f t="shared" si="28"/>
        <v>0</v>
      </c>
      <c r="E100" s="415"/>
      <c r="F100" s="414"/>
      <c r="G100" s="424">
        <f t="shared" si="29"/>
        <v>0</v>
      </c>
      <c r="H100" s="415"/>
      <c r="I100" s="414"/>
      <c r="J100" s="424">
        <f t="shared" si="30"/>
        <v>0</v>
      </c>
      <c r="K100" s="415"/>
      <c r="L100" s="414"/>
      <c r="M100" s="424">
        <f t="shared" si="31"/>
        <v>0</v>
      </c>
      <c r="N100" s="415"/>
      <c r="O100" s="414"/>
      <c r="P100" s="424">
        <f t="shared" si="32"/>
        <v>0</v>
      </c>
      <c r="Q100" s="415"/>
      <c r="R100" s="414"/>
      <c r="S100" s="424">
        <f t="shared" si="33"/>
        <v>0</v>
      </c>
      <c r="T100" s="415"/>
      <c r="U100" s="414"/>
      <c r="V100" s="424">
        <f t="shared" si="34"/>
        <v>0</v>
      </c>
      <c r="W100" s="415"/>
      <c r="X100" s="414"/>
      <c r="Y100" s="424">
        <f t="shared" si="35"/>
        <v>0</v>
      </c>
      <c r="Z100" s="415"/>
      <c r="AA100" s="414"/>
      <c r="AB100" s="424">
        <f t="shared" si="36"/>
        <v>0</v>
      </c>
      <c r="AC100" s="415"/>
      <c r="AD100" s="414"/>
      <c r="AE100" s="424">
        <f t="shared" si="37"/>
        <v>0</v>
      </c>
      <c r="AF100" s="415"/>
      <c r="AG100" s="431">
        <f t="shared" si="38"/>
        <v>0</v>
      </c>
      <c r="AH100" s="432">
        <f t="shared" si="38"/>
        <v>0</v>
      </c>
      <c r="AI100" s="682">
        <f t="shared" si="38"/>
        <v>0</v>
      </c>
    </row>
    <row r="101" spans="1:38" s="413" customFormat="1" ht="17.25" customHeight="1">
      <c r="A101" s="1365"/>
      <c r="B101" s="1366"/>
      <c r="C101" s="414"/>
      <c r="D101" s="424">
        <f t="shared" si="28"/>
        <v>0</v>
      </c>
      <c r="E101" s="415"/>
      <c r="F101" s="414"/>
      <c r="G101" s="424">
        <f t="shared" si="29"/>
        <v>0</v>
      </c>
      <c r="H101" s="415"/>
      <c r="I101" s="414"/>
      <c r="J101" s="424">
        <f t="shared" si="30"/>
        <v>0</v>
      </c>
      <c r="K101" s="415"/>
      <c r="L101" s="414"/>
      <c r="M101" s="424">
        <f t="shared" si="31"/>
        <v>0</v>
      </c>
      <c r="N101" s="415"/>
      <c r="O101" s="414"/>
      <c r="P101" s="424">
        <f t="shared" si="32"/>
        <v>0</v>
      </c>
      <c r="Q101" s="415"/>
      <c r="R101" s="414"/>
      <c r="S101" s="424">
        <f t="shared" si="33"/>
        <v>0</v>
      </c>
      <c r="T101" s="415"/>
      <c r="U101" s="414"/>
      <c r="V101" s="424">
        <f t="shared" si="34"/>
        <v>0</v>
      </c>
      <c r="W101" s="415"/>
      <c r="X101" s="414"/>
      <c r="Y101" s="424">
        <f t="shared" si="35"/>
        <v>0</v>
      </c>
      <c r="Z101" s="415"/>
      <c r="AA101" s="414"/>
      <c r="AB101" s="424">
        <f t="shared" si="36"/>
        <v>0</v>
      </c>
      <c r="AC101" s="415"/>
      <c r="AD101" s="414"/>
      <c r="AE101" s="424">
        <f t="shared" si="37"/>
        <v>0</v>
      </c>
      <c r="AF101" s="415"/>
      <c r="AG101" s="431">
        <f t="shared" si="38"/>
        <v>0</v>
      </c>
      <c r="AH101" s="432">
        <f t="shared" si="38"/>
        <v>0</v>
      </c>
      <c r="AI101" s="682">
        <f t="shared" si="38"/>
        <v>0</v>
      </c>
    </row>
    <row r="102" spans="1:38" s="413" customFormat="1" ht="17.25" customHeight="1">
      <c r="A102" s="1365"/>
      <c r="B102" s="1366"/>
      <c r="C102" s="414"/>
      <c r="D102" s="424">
        <f t="shared" si="28"/>
        <v>0</v>
      </c>
      <c r="E102" s="415"/>
      <c r="F102" s="414"/>
      <c r="G102" s="424">
        <f t="shared" si="29"/>
        <v>0</v>
      </c>
      <c r="H102" s="415"/>
      <c r="I102" s="414"/>
      <c r="J102" s="424">
        <f t="shared" si="30"/>
        <v>0</v>
      </c>
      <c r="K102" s="415"/>
      <c r="L102" s="414"/>
      <c r="M102" s="424">
        <f t="shared" si="31"/>
        <v>0</v>
      </c>
      <c r="N102" s="415"/>
      <c r="O102" s="414"/>
      <c r="P102" s="424">
        <f t="shared" si="32"/>
        <v>0</v>
      </c>
      <c r="Q102" s="415"/>
      <c r="R102" s="414"/>
      <c r="S102" s="424">
        <f t="shared" si="33"/>
        <v>0</v>
      </c>
      <c r="T102" s="415"/>
      <c r="U102" s="414"/>
      <c r="V102" s="424">
        <f t="shared" si="34"/>
        <v>0</v>
      </c>
      <c r="W102" s="415"/>
      <c r="X102" s="414"/>
      <c r="Y102" s="424">
        <f t="shared" si="35"/>
        <v>0</v>
      </c>
      <c r="Z102" s="415"/>
      <c r="AA102" s="414"/>
      <c r="AB102" s="424">
        <f t="shared" si="36"/>
        <v>0</v>
      </c>
      <c r="AC102" s="415"/>
      <c r="AD102" s="414"/>
      <c r="AE102" s="424">
        <f t="shared" si="37"/>
        <v>0</v>
      </c>
      <c r="AF102" s="415"/>
      <c r="AG102" s="431">
        <f t="shared" si="38"/>
        <v>0</v>
      </c>
      <c r="AH102" s="432">
        <f t="shared" si="38"/>
        <v>0</v>
      </c>
      <c r="AI102" s="682">
        <f t="shared" si="38"/>
        <v>0</v>
      </c>
    </row>
    <row r="103" spans="1:38" s="413" customFormat="1" ht="15" customHeight="1">
      <c r="A103" s="1365"/>
      <c r="B103" s="1366"/>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71" t="s">
        <v>366</v>
      </c>
      <c r="B104" s="1372"/>
      <c r="C104" s="427">
        <f>ROUND(SUM(C96:C102),0)</f>
        <v>0</v>
      </c>
      <c r="D104" s="424">
        <f t="shared" ref="D104:AF104" si="39">ROUND(SUM(D96:D102),0)</f>
        <v>0</v>
      </c>
      <c r="E104" s="428">
        <f t="shared" si="39"/>
        <v>0</v>
      </c>
      <c r="F104" s="427">
        <f t="shared" si="39"/>
        <v>0</v>
      </c>
      <c r="G104" s="424">
        <f t="shared" si="39"/>
        <v>0</v>
      </c>
      <c r="H104" s="428">
        <f t="shared" si="39"/>
        <v>0</v>
      </c>
      <c r="I104" s="427">
        <f t="shared" si="39"/>
        <v>0</v>
      </c>
      <c r="J104" s="424">
        <f t="shared" si="39"/>
        <v>0</v>
      </c>
      <c r="K104" s="428">
        <f t="shared" si="39"/>
        <v>0</v>
      </c>
      <c r="L104" s="427">
        <f t="shared" si="39"/>
        <v>0</v>
      </c>
      <c r="M104" s="424">
        <f t="shared" si="39"/>
        <v>0</v>
      </c>
      <c r="N104" s="428">
        <f t="shared" si="39"/>
        <v>0</v>
      </c>
      <c r="O104" s="427">
        <f t="shared" si="39"/>
        <v>0</v>
      </c>
      <c r="P104" s="424">
        <f t="shared" si="39"/>
        <v>0</v>
      </c>
      <c r="Q104" s="428">
        <f t="shared" si="39"/>
        <v>0</v>
      </c>
      <c r="R104" s="427">
        <f t="shared" si="39"/>
        <v>0</v>
      </c>
      <c r="S104" s="424">
        <f t="shared" si="39"/>
        <v>0</v>
      </c>
      <c r="T104" s="428">
        <f t="shared" si="39"/>
        <v>0</v>
      </c>
      <c r="U104" s="427">
        <f t="shared" si="39"/>
        <v>0</v>
      </c>
      <c r="V104" s="424">
        <f t="shared" si="39"/>
        <v>0</v>
      </c>
      <c r="W104" s="428">
        <f t="shared" si="39"/>
        <v>0</v>
      </c>
      <c r="X104" s="427">
        <f t="shared" si="39"/>
        <v>0</v>
      </c>
      <c r="Y104" s="424">
        <f t="shared" si="39"/>
        <v>0</v>
      </c>
      <c r="Z104" s="428">
        <f t="shared" si="39"/>
        <v>0</v>
      </c>
      <c r="AA104" s="427">
        <f t="shared" si="39"/>
        <v>0</v>
      </c>
      <c r="AB104" s="424">
        <f t="shared" si="39"/>
        <v>0</v>
      </c>
      <c r="AC104" s="428">
        <f t="shared" si="39"/>
        <v>0</v>
      </c>
      <c r="AD104" s="427">
        <f t="shared" si="39"/>
        <v>0</v>
      </c>
      <c r="AE104" s="424">
        <f t="shared" si="39"/>
        <v>0</v>
      </c>
      <c r="AF104" s="428">
        <f t="shared" si="39"/>
        <v>0</v>
      </c>
      <c r="AG104" s="431">
        <f t="shared" ref="AG104" si="40">SUM(AG96:AG102)</f>
        <v>0</v>
      </c>
      <c r="AH104" s="432">
        <f>SUM(AH96:AH102)</f>
        <v>0</v>
      </c>
      <c r="AI104" s="433">
        <f t="shared" ref="AI104" si="41">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367</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(6)'!A72</f>
        <v>Template last modified</v>
      </c>
      <c r="AI106" s="684">
        <f>'Summary (6)'!C72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c r="A120" s="597" t="s">
        <v>269</v>
      </c>
      <c r="B120" s="597"/>
      <c r="C120" s="685">
        <f>'Summary (9)'!E87</f>
        <v>1</v>
      </c>
      <c r="D120" s="685">
        <f>'Summary (9)'!F87</f>
        <v>1</v>
      </c>
      <c r="E120" s="685">
        <f>'Summary (9)'!G87</f>
        <v>1</v>
      </c>
      <c r="F120" s="685">
        <f>'Summary (9)'!H87</f>
        <v>2</v>
      </c>
      <c r="G120" s="685">
        <f>'Summary (9)'!I87</f>
        <v>2</v>
      </c>
      <c r="H120" s="685">
        <f>'Summary (9)'!J87</f>
        <v>2</v>
      </c>
      <c r="I120" s="685">
        <f>'Summary (9)'!K87</f>
        <v>3</v>
      </c>
      <c r="J120" s="685">
        <f>'Summary (9)'!L87</f>
        <v>3</v>
      </c>
      <c r="K120" s="685">
        <f>'Summary (9)'!M87</f>
        <v>3</v>
      </c>
      <c r="L120" s="685">
        <f>'Summary (9)'!N87</f>
        <v>4</v>
      </c>
      <c r="M120" s="685">
        <f>'Summary (9)'!O87</f>
        <v>4</v>
      </c>
      <c r="N120" s="685">
        <f>'Summary (9)'!P87</f>
        <v>4</v>
      </c>
      <c r="O120" s="685">
        <f>'Summary (9)'!Q87</f>
        <v>5</v>
      </c>
      <c r="P120" s="685">
        <f>'Summary (9)'!R87</f>
        <v>5</v>
      </c>
      <c r="Q120" s="685">
        <f>'Summary (9)'!S87</f>
        <v>5</v>
      </c>
      <c r="R120" s="685">
        <f>'Summary (9)'!T87</f>
        <v>6</v>
      </c>
      <c r="S120" s="685">
        <f>'Summary (9)'!U87</f>
        <v>6</v>
      </c>
      <c r="T120" s="685">
        <f>'Summary (9)'!V87</f>
        <v>6</v>
      </c>
      <c r="U120" s="685">
        <f>'Summary (9)'!W87</f>
        <v>7</v>
      </c>
      <c r="V120" s="685">
        <f>'Summary (9)'!X87</f>
        <v>7</v>
      </c>
      <c r="W120" s="685">
        <f>'Summary (9)'!Y87</f>
        <v>7</v>
      </c>
      <c r="X120" s="685">
        <f>'Summary (9)'!Z87</f>
        <v>8</v>
      </c>
      <c r="Y120" s="685">
        <f>'Summary (9)'!AA87</f>
        <v>8</v>
      </c>
      <c r="Z120" s="685">
        <f>'Summary (9)'!AB87</f>
        <v>8</v>
      </c>
      <c r="AA120" s="685">
        <f>'Summary (9)'!AC87</f>
        <v>9</v>
      </c>
      <c r="AB120" s="685">
        <f>'Summary (9)'!AD87</f>
        <v>9</v>
      </c>
      <c r="AC120" s="685">
        <f>'Summary (9)'!AE87</f>
        <v>9</v>
      </c>
      <c r="AD120" s="685">
        <f>'Summary (9)'!AF87</f>
        <v>10</v>
      </c>
      <c r="AE120" s="685">
        <f>'Summary (9)'!AG87</f>
        <v>10</v>
      </c>
      <c r="AF120" s="685">
        <f>'Summary (9)'!AH87</f>
        <v>10</v>
      </c>
      <c r="AG120" s="685">
        <f>AE120</f>
        <v>10</v>
      </c>
      <c r="AH120" s="685">
        <f>AF120</f>
        <v>10</v>
      </c>
      <c r="AI120" s="685">
        <f>AG120</f>
        <v>10</v>
      </c>
    </row>
    <row r="121" spans="1:35" s="54" customFormat="1">
      <c r="A121" s="598" t="s">
        <v>270</v>
      </c>
      <c r="B121" s="598"/>
      <c r="C121" s="686">
        <f>'Summary (9)'!E88</f>
        <v>45323</v>
      </c>
      <c r="D121" s="686">
        <f>'Summary (9)'!F88</f>
        <v>45323</v>
      </c>
      <c r="E121" s="686">
        <f>'Summary (9)'!G88</f>
        <v>45323</v>
      </c>
      <c r="F121" s="686">
        <f>'Summary (9)'!H88</f>
        <v>45689</v>
      </c>
      <c r="G121" s="686">
        <f>'Summary (9)'!I88</f>
        <v>45689</v>
      </c>
      <c r="H121" s="686">
        <f>'Summary (9)'!J88</f>
        <v>45689</v>
      </c>
      <c r="I121" s="686">
        <f>'Summary (9)'!K88</f>
        <v>46054</v>
      </c>
      <c r="J121" s="686">
        <f>'Summary (9)'!L88</f>
        <v>46054</v>
      </c>
      <c r="K121" s="686">
        <f>'Summary (9)'!M88</f>
        <v>46054</v>
      </c>
      <c r="L121" s="686">
        <f>'Summary (9)'!N88</f>
        <v>46419</v>
      </c>
      <c r="M121" s="686">
        <f>'Summary (9)'!O88</f>
        <v>46419</v>
      </c>
      <c r="N121" s="686">
        <f>'Summary (9)'!P88</f>
        <v>46419</v>
      </c>
      <c r="O121" s="686">
        <f>'Summary (9)'!Q88</f>
        <v>46784</v>
      </c>
      <c r="P121" s="686">
        <f>'Summary (9)'!R88</f>
        <v>46784</v>
      </c>
      <c r="Q121" s="686">
        <f>'Summary (9)'!S88</f>
        <v>46784</v>
      </c>
      <c r="R121" s="686">
        <f>'Summary (9)'!T88</f>
        <v>47150</v>
      </c>
      <c r="S121" s="686">
        <f>'Summary (9)'!U88</f>
        <v>47150</v>
      </c>
      <c r="T121" s="686">
        <f>'Summary (9)'!V88</f>
        <v>47150</v>
      </c>
      <c r="U121" s="686">
        <f>'Summary (9)'!W88</f>
        <v>47515</v>
      </c>
      <c r="V121" s="686">
        <f>'Summary (9)'!X88</f>
        <v>47515</v>
      </c>
      <c r="W121" s="686">
        <f>'Summary (9)'!Y88</f>
        <v>47515</v>
      </c>
      <c r="X121" s="686">
        <f>'Summary (9)'!Z88</f>
        <v>47880</v>
      </c>
      <c r="Y121" s="686">
        <f>'Summary (9)'!AA88</f>
        <v>47880</v>
      </c>
      <c r="Z121" s="686">
        <f>'Summary (9)'!AB88</f>
        <v>47880</v>
      </c>
      <c r="AA121" s="686">
        <f>'Summary (9)'!AC88</f>
        <v>48245</v>
      </c>
      <c r="AB121" s="686">
        <f>'Summary (9)'!AD88</f>
        <v>48245</v>
      </c>
      <c r="AC121" s="686">
        <f>'Summary (9)'!AE88</f>
        <v>48245</v>
      </c>
      <c r="AD121" s="686">
        <f>'Summary (9)'!AF88</f>
        <v>48611</v>
      </c>
      <c r="AE121" s="686">
        <f>'Summary (9)'!AG88</f>
        <v>48611</v>
      </c>
      <c r="AF121" s="686">
        <f>'Summary (9)'!AH88</f>
        <v>48611</v>
      </c>
      <c r="AG121" s="686">
        <f>'Summary (9)'!AI88</f>
        <v>45323</v>
      </c>
      <c r="AH121" s="686">
        <f>'Summary (9)'!AJ88</f>
        <v>45323</v>
      </c>
      <c r="AI121" s="686">
        <f>'Summary (9)'!AK88</f>
        <v>45323</v>
      </c>
    </row>
    <row r="122" spans="1:35" s="54" customFormat="1">
      <c r="A122" s="598" t="s">
        <v>271</v>
      </c>
      <c r="B122" s="598"/>
      <c r="C122" s="686">
        <f>'Summary (9)'!E89</f>
        <v>45688</v>
      </c>
      <c r="D122" s="686">
        <f>'Summary (9)'!F89</f>
        <v>45688</v>
      </c>
      <c r="E122" s="686">
        <f>'Summary (9)'!G89</f>
        <v>45688</v>
      </c>
      <c r="F122" s="686">
        <f>'Summary (9)'!H89</f>
        <v>46053</v>
      </c>
      <c r="G122" s="686">
        <f>'Summary (9)'!I89</f>
        <v>46053</v>
      </c>
      <c r="H122" s="686">
        <f>'Summary (9)'!J89</f>
        <v>46053</v>
      </c>
      <c r="I122" s="686">
        <f>'Summary (9)'!K89</f>
        <v>46418</v>
      </c>
      <c r="J122" s="686">
        <f>'Summary (9)'!L89</f>
        <v>46418</v>
      </c>
      <c r="K122" s="686">
        <f>'Summary (9)'!M89</f>
        <v>46418</v>
      </c>
      <c r="L122" s="686">
        <f>'Summary (9)'!N89</f>
        <v>46783</v>
      </c>
      <c r="M122" s="686">
        <f>'Summary (9)'!O89</f>
        <v>46783</v>
      </c>
      <c r="N122" s="686">
        <f>'Summary (9)'!P89</f>
        <v>46783</v>
      </c>
      <c r="O122" s="686">
        <f>'Summary (9)'!Q89</f>
        <v>47149</v>
      </c>
      <c r="P122" s="686">
        <f>'Summary (9)'!R89</f>
        <v>47149</v>
      </c>
      <c r="Q122" s="686">
        <f>'Summary (9)'!S89</f>
        <v>47149</v>
      </c>
      <c r="R122" s="686">
        <f>'Summary (9)'!T89</f>
        <v>47514</v>
      </c>
      <c r="S122" s="686">
        <f>'Summary (9)'!U89</f>
        <v>47514</v>
      </c>
      <c r="T122" s="686">
        <f>'Summary (9)'!V89</f>
        <v>47514</v>
      </c>
      <c r="U122" s="686">
        <f>'Summary (9)'!W89</f>
        <v>47879</v>
      </c>
      <c r="V122" s="686">
        <f>'Summary (9)'!X89</f>
        <v>47879</v>
      </c>
      <c r="W122" s="686">
        <f>'Summary (9)'!Y89</f>
        <v>47879</v>
      </c>
      <c r="X122" s="686">
        <f>'Summary (9)'!Z89</f>
        <v>48244</v>
      </c>
      <c r="Y122" s="686">
        <f>'Summary (9)'!AA89</f>
        <v>48244</v>
      </c>
      <c r="Z122" s="686">
        <f>'Summary (9)'!AB89</f>
        <v>48244</v>
      </c>
      <c r="AA122" s="686">
        <f>'Summary (9)'!AC89</f>
        <v>48610</v>
      </c>
      <c r="AB122" s="686">
        <f>'Summary (9)'!AD89</f>
        <v>48610</v>
      </c>
      <c r="AC122" s="686">
        <f>'Summary (9)'!AE89</f>
        <v>48610</v>
      </c>
      <c r="AD122" s="686">
        <f>'Summary (9)'!AF89</f>
        <v>48975</v>
      </c>
      <c r="AE122" s="686">
        <f>'Summary (9)'!AG89</f>
        <v>48975</v>
      </c>
      <c r="AF122" s="686">
        <f>'Summary (9)'!AH89</f>
        <v>48975</v>
      </c>
      <c r="AG122" s="686">
        <f>'Summary (9)'!AI89</f>
        <v>45688</v>
      </c>
      <c r="AH122" s="686">
        <f>'Summary (9)'!AJ89</f>
        <v>45688</v>
      </c>
      <c r="AI122" s="686">
        <f>'Summary (9)'!AK89</f>
        <v>45688</v>
      </c>
    </row>
    <row r="123" spans="1:35">
      <c r="A123" s="597" t="s">
        <v>259</v>
      </c>
      <c r="B123" s="597"/>
      <c r="C123" s="686">
        <f>'Summary (9)'!E90</f>
        <v>0</v>
      </c>
      <c r="D123" s="686">
        <f>'Summary (9)'!F90</f>
        <v>0</v>
      </c>
      <c r="E123" s="686">
        <f>'Summary (9)'!G90</f>
        <v>0</v>
      </c>
      <c r="F123" s="686">
        <f>'Summary (9)'!H90</f>
        <v>0</v>
      </c>
      <c r="G123" s="686">
        <f>'Summary (9)'!I90</f>
        <v>0</v>
      </c>
      <c r="H123" s="686">
        <f>'Summary (9)'!J90</f>
        <v>0</v>
      </c>
      <c r="I123" s="686">
        <f>'Summary (9)'!K90</f>
        <v>0</v>
      </c>
      <c r="J123" s="686">
        <f>'Summary (9)'!L90</f>
        <v>0</v>
      </c>
      <c r="K123" s="686">
        <f>'Summary (9)'!M90</f>
        <v>0</v>
      </c>
      <c r="L123" s="686">
        <f>'Summary (9)'!N90</f>
        <v>0</v>
      </c>
      <c r="M123" s="686">
        <f>'Summary (9)'!O90</f>
        <v>0</v>
      </c>
      <c r="N123" s="686">
        <f>'Summary (9)'!P90</f>
        <v>0</v>
      </c>
      <c r="O123" s="686">
        <f>'Summary (9)'!Q90</f>
        <v>0</v>
      </c>
      <c r="P123" s="686">
        <f>'Summary (9)'!R90</f>
        <v>0</v>
      </c>
      <c r="Q123" s="686">
        <f>'Summary (9)'!S90</f>
        <v>0</v>
      </c>
      <c r="R123" s="686">
        <f>'Summary (9)'!T90</f>
        <v>0</v>
      </c>
      <c r="S123" s="686">
        <f>'Summary (9)'!U90</f>
        <v>0</v>
      </c>
      <c r="T123" s="686">
        <f>'Summary (9)'!V90</f>
        <v>0</v>
      </c>
      <c r="U123" s="686">
        <f>'Summary (9)'!W90</f>
        <v>0</v>
      </c>
      <c r="V123" s="686">
        <f>'Summary (9)'!X90</f>
        <v>0</v>
      </c>
      <c r="W123" s="686">
        <f>'Summary (9)'!Y90</f>
        <v>0</v>
      </c>
      <c r="X123" s="686">
        <f>'Summary (9)'!Z90</f>
        <v>0</v>
      </c>
      <c r="Y123" s="686">
        <f>'Summary (9)'!AA90</f>
        <v>0</v>
      </c>
      <c r="Z123" s="686">
        <f>'Summary (9)'!AB90</f>
        <v>0</v>
      </c>
      <c r="AA123" s="686">
        <f>'Summary (9)'!AC90</f>
        <v>0</v>
      </c>
      <c r="AB123" s="686">
        <f>'Summary (9)'!AD90</f>
        <v>0</v>
      </c>
      <c r="AC123" s="686">
        <f>'Summary (9)'!AE90</f>
        <v>0</v>
      </c>
      <c r="AD123" s="686">
        <f>'Summary (9)'!AF90</f>
        <v>0</v>
      </c>
      <c r="AE123" s="686">
        <f>'Summary (9)'!AG90</f>
        <v>0</v>
      </c>
      <c r="AF123" s="686">
        <f>'Summary (9)'!AH90</f>
        <v>0</v>
      </c>
      <c r="AG123" s="686">
        <f>'Summary (9)'!AI90</f>
        <v>0</v>
      </c>
      <c r="AH123" s="686">
        <f>'Summary (9)'!AJ90</f>
        <v>0</v>
      </c>
      <c r="AI123" s="686">
        <f>'Summary (9)'!AK90</f>
        <v>0</v>
      </c>
    </row>
    <row r="124" spans="1:35">
      <c r="A124" s="597" t="s">
        <v>272</v>
      </c>
      <c r="B124" s="597"/>
      <c r="C124" s="687">
        <f>'Summary (9)'!E91</f>
        <v>0</v>
      </c>
      <c r="D124" s="687">
        <f>'Summary (9)'!F91</f>
        <v>0</v>
      </c>
      <c r="E124" s="687">
        <f>'Summary (9)'!G91</f>
        <v>0</v>
      </c>
      <c r="F124" s="687">
        <f>'Summary (9)'!H91</f>
        <v>0</v>
      </c>
      <c r="G124" s="687">
        <f>'Summary (9)'!I91</f>
        <v>0</v>
      </c>
      <c r="H124" s="687">
        <f>'Summary (9)'!J91</f>
        <v>0</v>
      </c>
      <c r="I124" s="687">
        <f>'Summary (9)'!K91</f>
        <v>0</v>
      </c>
      <c r="J124" s="687">
        <f>'Summary (9)'!L91</f>
        <v>0</v>
      </c>
      <c r="K124" s="687">
        <f>'Summary (9)'!M91</f>
        <v>0</v>
      </c>
      <c r="L124" s="687">
        <f>'Summary (9)'!N91</f>
        <v>0</v>
      </c>
      <c r="M124" s="687">
        <f>'Summary (9)'!O91</f>
        <v>0</v>
      </c>
      <c r="N124" s="687">
        <f>'Summary (9)'!P91</f>
        <v>0</v>
      </c>
      <c r="O124" s="687">
        <f>'Summary (9)'!Q91</f>
        <v>0</v>
      </c>
      <c r="P124" s="687">
        <f>'Summary (9)'!R91</f>
        <v>0</v>
      </c>
      <c r="Q124" s="687">
        <f>'Summary (9)'!S91</f>
        <v>0</v>
      </c>
      <c r="R124" s="687">
        <f>'Summary (9)'!T91</f>
        <v>0</v>
      </c>
      <c r="S124" s="687">
        <f>'Summary (9)'!U91</f>
        <v>0</v>
      </c>
      <c r="T124" s="687">
        <f>'Summary (9)'!V91</f>
        <v>0</v>
      </c>
      <c r="U124" s="687">
        <f>'Summary (9)'!W91</f>
        <v>0</v>
      </c>
      <c r="V124" s="687">
        <f>'Summary (9)'!X91</f>
        <v>0</v>
      </c>
      <c r="W124" s="687">
        <f>'Summary (9)'!Y91</f>
        <v>0</v>
      </c>
      <c r="X124" s="687">
        <f>'Summary (9)'!Z91</f>
        <v>0</v>
      </c>
      <c r="Y124" s="687">
        <f>'Summary (9)'!AA91</f>
        <v>0</v>
      </c>
      <c r="Z124" s="687">
        <f>'Summary (9)'!AB91</f>
        <v>0</v>
      </c>
      <c r="AA124" s="687">
        <f>'Summary (9)'!AC91</f>
        <v>0</v>
      </c>
      <c r="AB124" s="687">
        <f>'Summary (9)'!AD91</f>
        <v>0</v>
      </c>
      <c r="AC124" s="687">
        <f>'Summary (9)'!AE91</f>
        <v>0</v>
      </c>
      <c r="AD124" s="687">
        <f>'Summary (9)'!AF91</f>
        <v>0</v>
      </c>
      <c r="AE124" s="687">
        <f>'Summary (9)'!AG91</f>
        <v>0</v>
      </c>
      <c r="AF124" s="687">
        <f>'Summary (9)'!AH91</f>
        <v>0</v>
      </c>
    </row>
    <row r="125" spans="1:35" s="641" customFormat="1">
      <c r="A125" s="640" t="s">
        <v>368</v>
      </c>
      <c r="B125" s="640"/>
      <c r="C125" s="642">
        <f>'Summary (9)'!E26</f>
        <v>0</v>
      </c>
      <c r="D125" s="642">
        <f>'Summary (9)'!F26</f>
        <v>0</v>
      </c>
      <c r="E125" s="642">
        <f>'Summary (9)'!G26</f>
        <v>0</v>
      </c>
      <c r="F125" s="642">
        <f>'Summary (9)'!H26</f>
        <v>0</v>
      </c>
      <c r="G125" s="642">
        <f>'Summary (9)'!I26</f>
        <v>0</v>
      </c>
      <c r="H125" s="642">
        <f>'Summary (9)'!J26</f>
        <v>0</v>
      </c>
      <c r="I125" s="642">
        <f>'Summary (9)'!K26</f>
        <v>0</v>
      </c>
      <c r="J125" s="642">
        <f>'Summary (9)'!L26</f>
        <v>0</v>
      </c>
      <c r="K125" s="642">
        <f>'Summary (9)'!M26</f>
        <v>0</v>
      </c>
      <c r="L125" s="642">
        <f>'Summary (9)'!N26</f>
        <v>0</v>
      </c>
      <c r="M125" s="642">
        <f>'Summary (9)'!O26</f>
        <v>0</v>
      </c>
      <c r="N125" s="642">
        <f>'Summary (9)'!P26</f>
        <v>0</v>
      </c>
      <c r="O125" s="642">
        <f>'Summary (9)'!Q26</f>
        <v>0</v>
      </c>
      <c r="P125" s="642">
        <f>'Summary (9)'!R26</f>
        <v>0</v>
      </c>
      <c r="Q125" s="642">
        <f>'Summary (9)'!S26</f>
        <v>0</v>
      </c>
      <c r="R125" s="642">
        <f>'Summary (9)'!T26</f>
        <v>0</v>
      </c>
      <c r="S125" s="642">
        <f>'Summary (9)'!U26</f>
        <v>0</v>
      </c>
      <c r="T125" s="642">
        <f>'Summary (9)'!V26</f>
        <v>0</v>
      </c>
      <c r="U125" s="642">
        <f>'Summary (9)'!W26</f>
        <v>0</v>
      </c>
      <c r="V125" s="642">
        <f>'Summary (9)'!X26</f>
        <v>0</v>
      </c>
      <c r="W125" s="642">
        <f>'Summary (9)'!Y26</f>
        <v>0</v>
      </c>
      <c r="X125" s="642">
        <f>'Summary (9)'!Z26</f>
        <v>0</v>
      </c>
      <c r="Y125" s="642">
        <f>'Summary (9)'!AA26</f>
        <v>0</v>
      </c>
      <c r="Z125" s="642">
        <f>'Summary (9)'!AB26</f>
        <v>0</v>
      </c>
      <c r="AA125" s="642">
        <f>'Summary (9)'!AC26</f>
        <v>0</v>
      </c>
      <c r="AB125" s="642">
        <f>'Summary (9)'!AD26</f>
        <v>0</v>
      </c>
      <c r="AC125" s="642">
        <f>'Summary (9)'!AE26</f>
        <v>0</v>
      </c>
      <c r="AD125" s="642">
        <f>'Summary (9)'!AF26</f>
        <v>0</v>
      </c>
      <c r="AE125" s="642">
        <f>'Summary (9)'!AG26</f>
        <v>0</v>
      </c>
      <c r="AF125" s="642">
        <f>'Summary (9)'!AH26</f>
        <v>0</v>
      </c>
      <c r="AG125" s="639"/>
      <c r="AH125" s="639"/>
      <c r="AI125" s="639"/>
    </row>
  </sheetData>
  <sheetProtection formatCells="0" formatColumns="0" formatRows="0" insertHyperlinks="0" sort="0" autoFilter="0" pivotTables="0"/>
  <mergeCells count="112">
    <mergeCell ref="AD9:AF9"/>
    <mergeCell ref="AG9:AI9"/>
    <mergeCell ref="A14:B14"/>
    <mergeCell ref="U8:W8"/>
    <mergeCell ref="X8:Z8"/>
    <mergeCell ref="AA8:AC8"/>
    <mergeCell ref="AD8:AF8"/>
    <mergeCell ref="C9:E9"/>
    <mergeCell ref="F9:H9"/>
    <mergeCell ref="I9:K9"/>
    <mergeCell ref="L9:N9"/>
    <mergeCell ref="O9:Q9"/>
    <mergeCell ref="R9:T9"/>
    <mergeCell ref="C8:E8"/>
    <mergeCell ref="F8:H8"/>
    <mergeCell ref="I8:K8"/>
    <mergeCell ref="L8:N8"/>
    <mergeCell ref="O8:Q8"/>
    <mergeCell ref="R8:T8"/>
    <mergeCell ref="AG11:AG12"/>
    <mergeCell ref="AH11:AH12"/>
    <mergeCell ref="AI11:AI12"/>
    <mergeCell ref="A15:B15"/>
    <mergeCell ref="A16:B16"/>
    <mergeCell ref="A17:B17"/>
    <mergeCell ref="A18:B18"/>
    <mergeCell ref="A19:B19"/>
    <mergeCell ref="A20:B20"/>
    <mergeCell ref="U9:W9"/>
    <mergeCell ref="X9:Z9"/>
    <mergeCell ref="AA9:AC9"/>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102:B102"/>
    <mergeCell ref="A103:B103"/>
    <mergeCell ref="A104:B104"/>
    <mergeCell ref="A96:B96"/>
    <mergeCell ref="A97:B97"/>
    <mergeCell ref="A98:B98"/>
    <mergeCell ref="A99:B99"/>
    <mergeCell ref="A100:B100"/>
    <mergeCell ref="A101:B101"/>
  </mergeCells>
  <conditionalFormatting sqref="C14:AF81">
    <cfRule type="expression" dxfId="87" priority="3">
      <formula>$A14=""</formula>
    </cfRule>
  </conditionalFormatting>
  <conditionalFormatting sqref="C14:AF106">
    <cfRule type="expression" dxfId="86" priority="2">
      <formula>C$123&gt;C$122</formula>
    </cfRule>
  </conditionalFormatting>
  <conditionalFormatting sqref="C82:AF102">
    <cfRule type="expression" dxfId="85" priority="13">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84" priority="14">
      <formula>LEN(TRIM(E14))=0</formula>
    </cfRule>
  </conditionalFormatting>
  <conditionalFormatting sqref="F91">
    <cfRule type="containsBlanks" dxfId="83" priority="12">
      <formula>LEN(TRIM(F91))=0</formula>
    </cfRule>
  </conditionalFormatting>
  <conditionalFormatting sqref="I91">
    <cfRule type="containsBlanks" dxfId="82" priority="11">
      <formula>LEN(TRIM(I91))=0</formula>
    </cfRule>
  </conditionalFormatting>
  <conditionalFormatting sqref="L91">
    <cfRule type="containsBlanks" dxfId="81" priority="10">
      <formula>LEN(TRIM(L91))=0</formula>
    </cfRule>
  </conditionalFormatting>
  <conditionalFormatting sqref="O91">
    <cfRule type="containsBlanks" dxfId="80" priority="9">
      <formula>LEN(TRIM(O91))=0</formula>
    </cfRule>
  </conditionalFormatting>
  <conditionalFormatting sqref="R91">
    <cfRule type="containsBlanks" dxfId="79" priority="8">
      <formula>LEN(TRIM(R91))=0</formula>
    </cfRule>
  </conditionalFormatting>
  <conditionalFormatting sqref="U91">
    <cfRule type="containsBlanks" dxfId="78" priority="7">
      <formula>LEN(TRIM(U91))=0</formula>
    </cfRule>
  </conditionalFormatting>
  <conditionalFormatting sqref="X91">
    <cfRule type="containsBlanks" dxfId="77" priority="6">
      <formula>LEN(TRIM(X91))=0</formula>
    </cfRule>
  </conditionalFormatting>
  <conditionalFormatting sqref="AA91">
    <cfRule type="containsBlanks" dxfId="76" priority="5">
      <formula>LEN(TRIM(AA91))=0</formula>
    </cfRule>
  </conditionalFormatting>
  <conditionalFormatting sqref="AD91">
    <cfRule type="containsBlanks" dxfId="75" priority="4">
      <formula>LEN(TRIM(AD91))=0</formula>
    </cfRule>
  </conditionalFormatting>
  <dataValidations count="1">
    <dataValidation type="whole" allowBlank="1" showInputMessage="1" showErrorMessage="1" sqref="AC57:AC66 Z57:Z66 W57:W66 T57:T66 Q57:Q66 N57:N66 K57:K66 H57:H66 E57:E66 AF57:AF66" xr:uid="{B06ECC7E-EC58-466C-A490-83FEBF59C439}">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8A604F1E-D1A2-4B08-A2F3-6D759C707257}">
            <xm:f>C$120&gt;'+ Summary (1)'!$D$6</xm:f>
            <x14:dxf>
              <fill>
                <patternFill>
                  <bgColor theme="0" tint="-0.499984740745262"/>
                </patternFill>
              </fill>
            </x14:dxf>
          </x14:cfRule>
          <xm:sqref>C9:AF106</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9E813-3FC9-482F-A0FA-8B302DA39352}">
  <sheetPr>
    <tabColor rgb="FF99CCFF"/>
    <pageSetUpPr fitToPage="1"/>
  </sheetPr>
  <dimension ref="A1:AB208"/>
  <sheetViews>
    <sheetView showZeros="0" zoomScale="115" zoomScaleNormal="115" workbookViewId="0">
      <pane ySplit="2" topLeftCell="A3"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6" customWidth="1"/>
    <col min="8" max="8" width="20.5703125" style="916" customWidth="1"/>
    <col min="9" max="9" width="20.5703125" style="8" customWidth="1"/>
    <col min="10" max="10" width="19.7109375" style="8" customWidth="1"/>
    <col min="11" max="16384" width="10.85546875" style="8"/>
  </cols>
  <sheetData>
    <row r="1" spans="1:28" ht="13.5" thickBot="1">
      <c r="A1" s="9" t="s">
        <v>369</v>
      </c>
      <c r="B1" s="1425" t="s">
        <v>370</v>
      </c>
      <c r="C1" s="1425"/>
      <c r="I1" s="895" t="s">
        <v>371</v>
      </c>
      <c r="J1" s="896" t="s">
        <v>372</v>
      </c>
    </row>
    <row r="2" spans="1:28" ht="27.75" customHeight="1" thickBot="1">
      <c r="A2" s="882">
        <f>'Summary (9)'!B12</f>
        <v>0</v>
      </c>
      <c r="B2" s="1423"/>
      <c r="C2" s="1424"/>
      <c r="D2" s="875"/>
      <c r="F2" s="248"/>
      <c r="I2" s="897" t="str">
        <f>IFERROR(VLOOKUP(B2,'Dropdown Lists'!F:G,2,FALSE), "auto-populate")</f>
        <v>auto-populate</v>
      </c>
      <c r="J2" s="898" t="str">
        <f>IFERROR(VLOOKUP(B2,'Dropdown Lists'!F:H,3,FALSE),"auto-populate")</f>
        <v>auto-populate</v>
      </c>
    </row>
    <row r="3" spans="1:28" s="4" customFormat="1" ht="38.25">
      <c r="A3" s="252" t="s">
        <v>373</v>
      </c>
      <c r="B3" s="253" t="s">
        <v>338</v>
      </c>
      <c r="C3" s="254" t="s">
        <v>339</v>
      </c>
      <c r="D3" s="253" t="s">
        <v>374</v>
      </c>
      <c r="E3" s="253" t="s">
        <v>375</v>
      </c>
      <c r="F3" s="872" t="s">
        <v>376</v>
      </c>
      <c r="G3" s="917"/>
      <c r="H3" s="917"/>
      <c r="I3" s="14"/>
    </row>
    <row r="4" spans="1:28">
      <c r="A4" s="842">
        <f>'Salary Detail (9)'!A14</f>
        <v>0</v>
      </c>
      <c r="B4" s="6" t="e" cm="1">
        <f t="array" ref="B4">INDEX('Salary Detail (9)'!$C14:$BT14,0,MATCH(1,('Salary Detail (9)'!$C$13:$BT$13='Budget Narrative (9)'!$B$3)*('Salary Detail (9)'!$C$74:$BT$74='Budget Narrative (9)'!$I$2),0))</f>
        <v>#N/A</v>
      </c>
      <c r="C4" s="235" t="e">
        <f t="array" ref="C4">INDEX('Salary Detail (9)'!$C14:$BT14,0,MATCH(1,('Salary Detail (9)'!$C$12:$BT$12="New")*('Salary Detail (9)'!$C$74:$BT$74='Budget Narrative (9)'!$I$2),0))</f>
        <v>#N/A</v>
      </c>
      <c r="D4" s="862"/>
      <c r="E4" s="862"/>
      <c r="F4" s="873"/>
      <c r="I4" s="7"/>
      <c r="J4" s="14"/>
    </row>
    <row r="5" spans="1:28">
      <c r="A5" s="842">
        <f>'Salary Detail (9)'!A15</f>
        <v>0</v>
      </c>
      <c r="B5" s="6" t="e">
        <f t="array" ref="B5">INDEX('Salary Detail (9)'!$C15:$BT15,0,MATCH(1,('Salary Detail (9)'!$C$13:$BT$13='Budget Narrative (9)'!$B$3)*('Salary Detail (9)'!$C$74:$BT$74='Budget Narrative (9)'!$I$2),0))</f>
        <v>#N/A</v>
      </c>
      <c r="C5" s="235" t="e">
        <f t="array" ref="C5">INDEX('Salary Detail (9)'!$C15:$BT15,0,MATCH(1,('Salary Detail (9)'!$C$12:$BT$12="New")*('Salary Detail (9)'!$C$74:$BT$74='Budget Narrative (9)'!$I$2),0))</f>
        <v>#N/A</v>
      </c>
      <c r="D5" s="862"/>
      <c r="E5" s="10"/>
      <c r="F5" s="873"/>
      <c r="I5" s="249"/>
      <c r="J5" s="14"/>
    </row>
    <row r="6" spans="1:28">
      <c r="A6" s="842">
        <f>'Salary Detail (9)'!A16</f>
        <v>0</v>
      </c>
      <c r="B6" s="6" t="e">
        <f t="array" ref="B6">INDEX('Salary Detail (9)'!$C16:$BT16,0,MATCH(1,('Salary Detail (9)'!$C$13:$BT$13='Budget Narrative (9)'!$B$3)*('Salary Detail (9)'!$C$74:$BT$74='Budget Narrative (9)'!$I$2),0))</f>
        <v>#N/A</v>
      </c>
      <c r="C6" s="235" t="e">
        <f t="array" ref="C6">INDEX('Salary Detail (9)'!$C16:$BT16,0,MATCH(1,('Salary Detail (9)'!$C$12:$BT$12="New")*('Salary Detail (9)'!$C$74:$BT$74='Budget Narrative (9)'!$I$2),0))</f>
        <v>#N/A</v>
      </c>
      <c r="D6" s="862"/>
      <c r="E6" s="10"/>
      <c r="F6" s="873"/>
      <c r="I6" s="250"/>
      <c r="J6" s="14"/>
      <c r="AB6" s="859"/>
    </row>
    <row r="7" spans="1:28">
      <c r="A7" s="842">
        <f>'Salary Detail (9)'!A17</f>
        <v>0</v>
      </c>
      <c r="B7" s="6" t="e">
        <f t="array" ref="B7">INDEX('Salary Detail (9)'!$C17:$BT17,0,MATCH(1,('Salary Detail (9)'!$C$13:$BT$13='Budget Narrative (9)'!$B$3)*('Salary Detail (9)'!$C$74:$BT$74='Budget Narrative (9)'!$I$2),0))</f>
        <v>#N/A</v>
      </c>
      <c r="C7" s="235" t="e">
        <f t="array" ref="C7">INDEX('Salary Detail (9)'!$C17:$BT17,0,MATCH(1,('Salary Detail (9)'!$C$12:$BT$12="New")*('Salary Detail (9)'!$C$74:$BT$74='Budget Narrative (9)'!$I$2),0))</f>
        <v>#N/A</v>
      </c>
      <c r="D7" s="862"/>
      <c r="E7" s="10"/>
      <c r="F7" s="873"/>
      <c r="I7" s="7"/>
      <c r="J7" s="14"/>
    </row>
    <row r="8" spans="1:28">
      <c r="A8" s="842">
        <f>'Salary Detail (9)'!A18</f>
        <v>0</v>
      </c>
      <c r="B8" s="6" t="e">
        <f t="array" ref="B8">INDEX('Salary Detail (9)'!$C18:$BT18,0,MATCH(1,('Salary Detail (9)'!$C$13:$BT$13='Budget Narrative (9)'!$B$3)*('Salary Detail (9)'!$C$74:$BT$74='Budget Narrative (9)'!$I$2),0))</f>
        <v>#N/A</v>
      </c>
      <c r="C8" s="235" t="e">
        <f t="array" ref="C8">INDEX('Salary Detail (9)'!$C18:$BT18,0,MATCH(1,('Salary Detail (9)'!$C$12:$BT$12="New")*('Salary Detail (9)'!$C$74:$BT$74='Budget Narrative (9)'!$I$2),0))</f>
        <v>#N/A</v>
      </c>
      <c r="D8" s="862"/>
      <c r="E8" s="10"/>
      <c r="F8" s="873"/>
      <c r="I8" s="7"/>
      <c r="J8" s="14"/>
    </row>
    <row r="9" spans="1:28">
      <c r="A9" s="842">
        <f>'Salary Detail (9)'!A19</f>
        <v>0</v>
      </c>
      <c r="B9" s="6" t="e">
        <f t="array" ref="B9">INDEX('Salary Detail (9)'!$C19:$BT19,0,MATCH(1,('Salary Detail (9)'!$C$13:$BT$13='Budget Narrative (9)'!$B$3)*('Salary Detail (9)'!$C$74:$BT$74='Budget Narrative (9)'!$I$2),0))</f>
        <v>#N/A</v>
      </c>
      <c r="C9" s="235" t="e">
        <f t="array" ref="C9">INDEX('Salary Detail (9)'!$C19:$BT19,0,MATCH(1,('Salary Detail (9)'!$C$12:$BT$12="New")*('Salary Detail (9)'!$C$74:$BT$74='Budget Narrative (9)'!$I$2),0))</f>
        <v>#N/A</v>
      </c>
      <c r="D9" s="862"/>
      <c r="E9" s="10"/>
      <c r="F9" s="873"/>
      <c r="I9" s="7"/>
      <c r="J9" s="14"/>
    </row>
    <row r="10" spans="1:28">
      <c r="A10" s="842">
        <f>'Salary Detail (9)'!A20</f>
        <v>0</v>
      </c>
      <c r="B10" s="6" t="e">
        <f t="array" ref="B10">INDEX('Salary Detail (9)'!$C20:$BT20,0,MATCH(1,('Salary Detail (9)'!$C$13:$BT$13='Budget Narrative (9)'!$B$3)*('Salary Detail (9)'!$C$74:$BT$74='Budget Narrative (9)'!$I$2),0))</f>
        <v>#N/A</v>
      </c>
      <c r="C10" s="235" t="e">
        <f t="array" ref="C10">INDEX('Salary Detail (9)'!$C20:$BT20,0,MATCH(1,('Salary Detail (9)'!$C$12:$BT$12="New")*('Salary Detail (9)'!$C$74:$BT$74='Budget Narrative (9)'!$I$2),0))</f>
        <v>#N/A</v>
      </c>
      <c r="D10" s="862"/>
      <c r="E10" s="10"/>
      <c r="F10" s="873"/>
      <c r="I10" s="7"/>
      <c r="J10" s="14"/>
    </row>
    <row r="11" spans="1:28">
      <c r="A11" s="842">
        <f>'Salary Detail (9)'!A21</f>
        <v>0</v>
      </c>
      <c r="B11" s="6" t="e">
        <f t="array" ref="B11">INDEX('Salary Detail (9)'!$C21:$BT21,0,MATCH(1,('Salary Detail (9)'!$C$13:$BT$13='Budget Narrative (9)'!$B$3)*('Salary Detail (9)'!$C$74:$BT$74='Budget Narrative (9)'!$I$2),0))</f>
        <v>#N/A</v>
      </c>
      <c r="C11" s="235" t="e">
        <f t="array" ref="C11">INDEX('Salary Detail (9)'!$C21:$BT21,0,MATCH(1,('Salary Detail (9)'!$C$12:$BT$12="New")*('Salary Detail (9)'!$C$74:$BT$74='Budget Narrative (9)'!$I$2),0))</f>
        <v>#N/A</v>
      </c>
      <c r="D11" s="862"/>
      <c r="E11" s="10"/>
      <c r="F11" s="873"/>
      <c r="I11" s="7"/>
      <c r="J11" s="14"/>
    </row>
    <row r="12" spans="1:28">
      <c r="A12" s="842">
        <f>'Salary Detail (9)'!A22</f>
        <v>0</v>
      </c>
      <c r="B12" s="6" t="e">
        <f t="array" ref="B12">INDEX('Salary Detail (9)'!$C22:$BT22,0,MATCH(1,('Salary Detail (9)'!$C$13:$BT$13='Budget Narrative (9)'!$B$3)*('Salary Detail (9)'!$C$74:$BT$74='Budget Narrative (9)'!$I$2),0))</f>
        <v>#N/A</v>
      </c>
      <c r="C12" s="235" t="e">
        <f t="array" ref="C12">INDEX('Salary Detail (9)'!$C22:$BT22,0,MATCH(1,('Salary Detail (9)'!$C$12:$BT$12="New")*('Salary Detail (9)'!$C$74:$BT$74='Budget Narrative (9)'!$I$2),0))</f>
        <v>#N/A</v>
      </c>
      <c r="D12" s="862"/>
      <c r="E12" s="10"/>
      <c r="F12" s="873"/>
      <c r="I12" s="7"/>
      <c r="J12" s="14"/>
    </row>
    <row r="13" spans="1:28">
      <c r="A13" s="842">
        <f>'Salary Detail (9)'!A23</f>
        <v>0</v>
      </c>
      <c r="B13" s="6" t="e">
        <f t="array" ref="B13">INDEX('Salary Detail (9)'!$C23:$BT23,0,MATCH(1,('Salary Detail (9)'!$C$13:$BT$13='Budget Narrative (9)'!$B$3)*('Salary Detail (9)'!$C$74:$BT$74='Budget Narrative (9)'!$I$2),0))</f>
        <v>#N/A</v>
      </c>
      <c r="C13" s="235" t="e">
        <f t="array" ref="C13">INDEX('Salary Detail (9)'!$C23:$BT23,0,MATCH(1,('Salary Detail (9)'!$C$12:$BT$12="New")*('Salary Detail (9)'!$C$74:$BT$74='Budget Narrative (9)'!$I$2),0))</f>
        <v>#N/A</v>
      </c>
      <c r="D13" s="862"/>
      <c r="E13" s="10"/>
      <c r="F13" s="873"/>
      <c r="I13" s="7"/>
      <c r="J13" s="14"/>
    </row>
    <row r="14" spans="1:28">
      <c r="A14" s="842">
        <f>'Salary Detail (9)'!A24</f>
        <v>0</v>
      </c>
      <c r="B14" s="6" t="e">
        <f t="array" ref="B14">INDEX('Salary Detail (9)'!$C24:$BT24,0,MATCH(1,('Salary Detail (9)'!$C$13:$BT$13='Budget Narrative (9)'!$B$3)*('Salary Detail (9)'!$C$74:$BT$74='Budget Narrative (9)'!$I$2),0))</f>
        <v>#N/A</v>
      </c>
      <c r="C14" s="524" t="e">
        <f t="array" ref="C14">INDEX('Salary Detail (9)'!$C24:$BT24,0,MATCH(1,('Salary Detail (9)'!$C$12:$BT$12="New")*('Salary Detail (9)'!$C$74:$BT$74='Budget Narrative (9)'!$I$2),0))</f>
        <v>#N/A</v>
      </c>
      <c r="D14" s="862"/>
      <c r="E14" s="10"/>
      <c r="F14" s="873"/>
      <c r="I14" s="7"/>
      <c r="J14" s="14"/>
    </row>
    <row r="15" spans="1:28">
      <c r="A15" s="842">
        <f>'Salary Detail (9)'!A25</f>
        <v>0</v>
      </c>
      <c r="B15" s="6" t="e">
        <f t="array" ref="B15">INDEX('Salary Detail (9)'!$C25:$BT25,0,MATCH(1,('Salary Detail (9)'!$C$13:$BT$13='Budget Narrative (9)'!$B$3)*('Salary Detail (9)'!$C$74:$BT$74='Budget Narrative (9)'!$I$2),0))</f>
        <v>#N/A</v>
      </c>
      <c r="C15" s="524" t="e">
        <f t="array" ref="C15">INDEX('Salary Detail (9)'!$C25:$BT25,0,MATCH(1,('Salary Detail (9)'!$C$12:$BT$12="New")*('Salary Detail (9)'!$C$74:$BT$74='Budget Narrative (9)'!$I$2),0))</f>
        <v>#N/A</v>
      </c>
      <c r="D15" s="862"/>
      <c r="E15" s="10"/>
      <c r="F15" s="873"/>
      <c r="I15" s="7"/>
      <c r="J15" s="14"/>
    </row>
    <row r="16" spans="1:28">
      <c r="A16" s="842">
        <f>'Salary Detail (9)'!A26</f>
        <v>0</v>
      </c>
      <c r="B16" s="6" t="e">
        <f t="array" ref="B16">INDEX('Salary Detail (9)'!$C26:$BT26,0,MATCH(1,('Salary Detail (9)'!$C$13:$BT$13='Budget Narrative (9)'!$B$3)*('Salary Detail (9)'!$C$74:$BT$74='Budget Narrative (9)'!$I$2),0))</f>
        <v>#N/A</v>
      </c>
      <c r="C16" s="524" t="e">
        <f t="array" ref="C16">INDEX('Salary Detail (9)'!$C26:$BT26,0,MATCH(1,('Salary Detail (9)'!$C$12:$BT$12="New")*('Salary Detail (9)'!$C$74:$BT$74='Budget Narrative (9)'!$I$2),0))</f>
        <v>#N/A</v>
      </c>
      <c r="D16" s="862"/>
      <c r="E16" s="10"/>
      <c r="F16" s="873"/>
      <c r="I16" s="7"/>
      <c r="J16" s="14"/>
    </row>
    <row r="17" spans="1:10">
      <c r="A17" s="842">
        <f>'Salary Detail (9)'!A27</f>
        <v>0</v>
      </c>
      <c r="B17" s="6" t="e">
        <f t="array" ref="B17">INDEX('Salary Detail (9)'!$C27:$BT27,0,MATCH(1,('Salary Detail (9)'!$C$13:$BT$13='Budget Narrative (9)'!$B$3)*('Salary Detail (9)'!$C$74:$BT$74='Budget Narrative (9)'!$I$2),0))</f>
        <v>#N/A</v>
      </c>
      <c r="C17" s="235" t="e">
        <f t="array" ref="C17">INDEX('Salary Detail (9)'!$C27:$BT27,0,MATCH(1,('Salary Detail (9)'!$C$12:$BT$12="New")*('Salary Detail (9)'!$C$74:$BT$74='Budget Narrative (9)'!$I$2),0))</f>
        <v>#N/A</v>
      </c>
      <c r="D17" s="862"/>
      <c r="E17" s="10"/>
      <c r="F17" s="873"/>
      <c r="I17" s="7"/>
      <c r="J17" s="14"/>
    </row>
    <row r="18" spans="1:10">
      <c r="A18" s="842">
        <f>'Salary Detail (9)'!A28</f>
        <v>0</v>
      </c>
      <c r="B18" s="6" t="e">
        <f t="array" ref="B18">INDEX('Salary Detail (9)'!$C28:$BT28,0,MATCH(1,('Salary Detail (9)'!$C$13:$BT$13='Budget Narrative (9)'!$B$3)*('Salary Detail (9)'!$C$74:$BT$74='Budget Narrative (9)'!$I$2),0))</f>
        <v>#N/A</v>
      </c>
      <c r="C18" s="235" t="e">
        <f t="array" ref="C18">INDEX('Salary Detail (9)'!$C28:$BT28,0,MATCH(1,('Salary Detail (9)'!$C$12:$BT$12="New")*('Salary Detail (9)'!$C$74:$BT$74='Budget Narrative (9)'!$I$2),0))</f>
        <v>#N/A</v>
      </c>
      <c r="D18" s="862"/>
      <c r="E18" s="10"/>
      <c r="F18" s="873"/>
      <c r="I18" s="7"/>
      <c r="J18" s="14"/>
    </row>
    <row r="19" spans="1:10">
      <c r="A19" s="842">
        <f>'Salary Detail (9)'!A29</f>
        <v>0</v>
      </c>
      <c r="B19" s="6" t="e">
        <f t="array" ref="B19">INDEX('Salary Detail (9)'!$C29:$BT29,0,MATCH(1,('Salary Detail (9)'!$C$13:$BT$13='Budget Narrative (9)'!$B$3)*('Salary Detail (9)'!$C$74:$BT$74='Budget Narrative (9)'!$I$2),0))</f>
        <v>#N/A</v>
      </c>
      <c r="C19" s="235" t="e">
        <f t="array" ref="C19">INDEX('Salary Detail (9)'!$C29:$BT29,0,MATCH(1,('Salary Detail (9)'!$C$12:$BT$12="New")*('Salary Detail (9)'!$C$74:$BT$74='Budget Narrative (9)'!$I$2),0))</f>
        <v>#N/A</v>
      </c>
      <c r="D19" s="862"/>
      <c r="E19" s="10"/>
      <c r="F19" s="873"/>
      <c r="I19" s="7"/>
      <c r="J19" s="14"/>
    </row>
    <row r="20" spans="1:10">
      <c r="A20" s="842">
        <f>'Salary Detail (9)'!A30</f>
        <v>0</v>
      </c>
      <c r="B20" s="6" t="e">
        <f t="array" ref="B20">INDEX('Salary Detail (9)'!$C30:$BT30,0,MATCH(1,('Salary Detail (9)'!$C$13:$BT$13='Budget Narrative (9)'!$B$3)*('Salary Detail (9)'!$C$74:$BT$74='Budget Narrative (9)'!$I$2),0))</f>
        <v>#N/A</v>
      </c>
      <c r="C20" s="235" t="e">
        <f t="array" ref="C20">INDEX('Salary Detail (9)'!$C30:$BT30,0,MATCH(1,('Salary Detail (9)'!$C$12:$BT$12="New")*('Salary Detail (9)'!$C$74:$BT$74='Budget Narrative (9)'!$I$2),0))</f>
        <v>#N/A</v>
      </c>
      <c r="D20" s="862"/>
      <c r="E20" s="10"/>
      <c r="F20" s="873"/>
      <c r="I20" s="7"/>
      <c r="J20" s="14"/>
    </row>
    <row r="21" spans="1:10">
      <c r="A21" s="842">
        <f>'Salary Detail (9)'!A31</f>
        <v>0</v>
      </c>
      <c r="B21" s="6" t="e">
        <f t="array" ref="B21">INDEX('Salary Detail (9)'!$C31:$BT31,0,MATCH(1,('Salary Detail (9)'!$C$13:$BT$13='Budget Narrative (9)'!$B$3)*('Salary Detail (9)'!$C$74:$BT$74='Budget Narrative (9)'!$I$2),0))</f>
        <v>#N/A</v>
      </c>
      <c r="C21" s="235" t="e">
        <f t="array" ref="C21">INDEX('Salary Detail (9)'!$C31:$BT31,0,MATCH(1,('Salary Detail (9)'!$C$12:$BT$12="New")*('Salary Detail (9)'!$C$74:$BT$74='Budget Narrative (9)'!$I$2),0))</f>
        <v>#N/A</v>
      </c>
      <c r="D21" s="862"/>
      <c r="E21" s="10"/>
      <c r="F21" s="873"/>
      <c r="I21" s="7"/>
      <c r="J21" s="14"/>
    </row>
    <row r="22" spans="1:10">
      <c r="A22" s="842">
        <f>'Salary Detail (9)'!A32</f>
        <v>0</v>
      </c>
      <c r="B22" s="6" t="e">
        <f t="array" ref="B22">INDEX('Salary Detail (9)'!$C32:$BT32,0,MATCH(1,('Salary Detail (9)'!$C$13:$BT$13='Budget Narrative (9)'!$B$3)*('Salary Detail (9)'!$C$74:$BT$74='Budget Narrative (9)'!$I$2),0))</f>
        <v>#N/A</v>
      </c>
      <c r="C22" s="235" t="e">
        <f t="array" ref="C22">INDEX('Salary Detail (9)'!$C32:$BT32,0,MATCH(1,('Salary Detail (9)'!$C$12:$BT$12="New")*('Salary Detail (9)'!$C$74:$BT$74='Budget Narrative (9)'!$I$2),0))</f>
        <v>#N/A</v>
      </c>
      <c r="D22" s="862"/>
      <c r="E22" s="10"/>
      <c r="F22" s="873"/>
      <c r="I22" s="7"/>
      <c r="J22" s="14"/>
    </row>
    <row r="23" spans="1:10">
      <c r="A23" s="842">
        <f>'Salary Detail (9)'!A33</f>
        <v>0</v>
      </c>
      <c r="B23" s="6" t="e">
        <f t="array" ref="B23">INDEX('Salary Detail (9)'!$C33:$BT33,0,MATCH(1,('Salary Detail (9)'!$C$13:$BT$13='Budget Narrative (9)'!$B$3)*('Salary Detail (9)'!$C$74:$BT$74='Budget Narrative (9)'!$I$2),0))</f>
        <v>#N/A</v>
      </c>
      <c r="C23" s="235" t="e">
        <f t="array" ref="C23">INDEX('Salary Detail (9)'!$C33:$BT33,0,MATCH(1,('Salary Detail (9)'!$C$12:$BT$12="New")*('Salary Detail (9)'!$C$74:$BT$74='Budget Narrative (9)'!$I$2),0))</f>
        <v>#N/A</v>
      </c>
      <c r="D23" s="862"/>
      <c r="E23" s="10"/>
      <c r="F23" s="873"/>
      <c r="I23" s="7"/>
      <c r="J23" s="14"/>
    </row>
    <row r="24" spans="1:10">
      <c r="A24" s="842">
        <f>'Salary Detail (9)'!A34</f>
        <v>0</v>
      </c>
      <c r="B24" s="6" t="e">
        <f t="array" ref="B24">INDEX('Salary Detail (9)'!$C34:$BT34,0,MATCH(1,('Salary Detail (9)'!$C$13:$BT$13='Budget Narrative (9)'!$B$3)*('Salary Detail (9)'!$C$74:$BT$74='Budget Narrative (9)'!$I$2),0))</f>
        <v>#N/A</v>
      </c>
      <c r="C24" s="235" t="e">
        <f t="array" ref="C24">INDEX('Salary Detail (9)'!$C34:$BT34,0,MATCH(1,('Salary Detail (9)'!$C$12:$BT$12="New")*('Salary Detail (9)'!$C$74:$BT$74='Budget Narrative (9)'!$I$2),0))</f>
        <v>#N/A</v>
      </c>
      <c r="D24" s="862"/>
      <c r="E24" s="10"/>
      <c r="F24" s="873"/>
      <c r="I24" s="7"/>
      <c r="J24" s="14"/>
    </row>
    <row r="25" spans="1:10">
      <c r="A25" s="842">
        <f>'Salary Detail (9)'!A35</f>
        <v>0</v>
      </c>
      <c r="B25" s="6" t="e">
        <f t="array" ref="B25">INDEX('Salary Detail (9)'!$C35:$BT35,0,MATCH(1,('Salary Detail (9)'!$C$13:$BT$13='Budget Narrative (9)'!$B$3)*('Salary Detail (9)'!$C$74:$BT$74='Budget Narrative (9)'!$I$2),0))</f>
        <v>#N/A</v>
      </c>
      <c r="C25" s="235" t="e" cm="1">
        <f t="array" ref="C25">INDEX('Salary Detail (9)'!$C35:$BT35,0,MATCH(1,('Salary Detail (9)'!$C$12:$BT$12="New")*('Salary Detail (9)'!$C$74:$BT$74='Budget Narrative (9)'!$I$2),0))</f>
        <v>#N/A</v>
      </c>
      <c r="D25" s="862"/>
      <c r="E25" s="10"/>
      <c r="F25" s="873"/>
      <c r="I25" s="7"/>
      <c r="J25" s="14"/>
    </row>
    <row r="26" spans="1:10">
      <c r="A26" s="842">
        <f>'Salary Detail (9)'!A36</f>
        <v>0</v>
      </c>
      <c r="B26" s="6" t="e">
        <f t="array" ref="B26">INDEX('Salary Detail (9)'!$C36:$BT36,0,MATCH(1,('Salary Detail (9)'!$C$13:$BT$13='Budget Narrative (9)'!$B$3)*('Salary Detail (9)'!$C$74:$BT$74='Budget Narrative (9)'!$I$2),0))</f>
        <v>#N/A</v>
      </c>
      <c r="C26" s="235" t="e">
        <f t="array" ref="C26">INDEX('Salary Detail (9)'!$C36:$BT36,0,MATCH(1,('Salary Detail (9)'!$C$12:$BT$12="New")*('Salary Detail (9)'!$C$74:$BT$74='Budget Narrative (9)'!$I$2),0))</f>
        <v>#N/A</v>
      </c>
      <c r="D26" s="862"/>
      <c r="E26" s="10"/>
      <c r="F26" s="873"/>
      <c r="J26" s="14"/>
    </row>
    <row r="27" spans="1:10">
      <c r="A27" s="842">
        <f>'Salary Detail (9)'!A37</f>
        <v>0</v>
      </c>
      <c r="B27" s="6" t="e">
        <f t="array" ref="B27">INDEX('Salary Detail (9)'!$C37:$BT37,0,MATCH(1,('Salary Detail (9)'!$C$13:$BT$13='Budget Narrative (9)'!$B$3)*('Salary Detail (9)'!$C$74:$BT$74='Budget Narrative (9)'!$I$2),0))</f>
        <v>#N/A</v>
      </c>
      <c r="C27" s="235" t="e">
        <f t="array" ref="C27">INDEX('Salary Detail (9)'!$C37:$BT37,0,MATCH(1,('Salary Detail (9)'!$C$12:$BT$12="New")*('Salary Detail (9)'!$C$74:$BT$74='Budget Narrative (9)'!$I$2),0))</f>
        <v>#N/A</v>
      </c>
      <c r="D27" s="862"/>
      <c r="E27" s="10"/>
      <c r="F27" s="873"/>
      <c r="I27" s="7"/>
      <c r="J27" s="14"/>
    </row>
    <row r="28" spans="1:10">
      <c r="A28" s="842">
        <f>'Salary Detail (9)'!A38</f>
        <v>0</v>
      </c>
      <c r="B28" s="6" t="e">
        <f t="array" ref="B28">INDEX('Salary Detail (9)'!$C38:$BT38,0,MATCH(1,('Salary Detail (9)'!$C$13:$BT$13='Budget Narrative (9)'!$B$3)*('Salary Detail (9)'!$C$74:$BT$74='Budget Narrative (9)'!$I$2),0))</f>
        <v>#N/A</v>
      </c>
      <c r="C28" s="235" t="e">
        <f t="array" ref="C28">INDEX('Salary Detail (9)'!$C38:$BT38,0,MATCH(1,('Salary Detail (9)'!$C$12:$BT$12="New")*('Salary Detail (9)'!$C$74:$BT$74='Budget Narrative (9)'!$I$2),0))</f>
        <v>#N/A</v>
      </c>
      <c r="D28" s="862"/>
      <c r="E28" s="10"/>
      <c r="F28" s="873"/>
      <c r="I28" s="7"/>
      <c r="J28" s="14"/>
    </row>
    <row r="29" spans="1:10">
      <c r="A29" s="842">
        <f>'Salary Detail (9)'!A39</f>
        <v>0</v>
      </c>
      <c r="B29" s="6" t="e">
        <f t="array" ref="B29">INDEX('Salary Detail (9)'!$C39:$BT39,0,MATCH(1,('Salary Detail (9)'!$C$13:$BT$13='Budget Narrative (9)'!$B$3)*('Salary Detail (9)'!$C$74:$BT$74='Budget Narrative (9)'!$I$2),0))</f>
        <v>#N/A</v>
      </c>
      <c r="C29" s="235" t="e">
        <f t="array" ref="C29">INDEX('Salary Detail (9)'!$C39:$BT39,0,MATCH(1,('Salary Detail (9)'!$C$12:$BT$12="New")*('Salary Detail (9)'!$C$74:$BT$74='Budget Narrative (9)'!$I$2),0))</f>
        <v>#N/A</v>
      </c>
      <c r="D29" s="862"/>
      <c r="E29" s="10"/>
      <c r="F29" s="873"/>
      <c r="I29" s="7"/>
      <c r="J29" s="14"/>
    </row>
    <row r="30" spans="1:10">
      <c r="A30" s="842">
        <f>'Salary Detail (9)'!A40</f>
        <v>0</v>
      </c>
      <c r="B30" s="6" t="e">
        <f t="array" ref="B30">INDEX('Salary Detail (9)'!$C40:$BT40,0,MATCH(1,('Salary Detail (9)'!$C$13:$BT$13='Budget Narrative (9)'!$B$3)*('Salary Detail (9)'!$C$74:$BT$74='Budget Narrative (9)'!$I$2),0))</f>
        <v>#N/A</v>
      </c>
      <c r="C30" s="235" t="e">
        <f t="array" ref="C30">INDEX('Salary Detail (9)'!$C40:$BT40,0,MATCH(1,('Salary Detail (9)'!$C$12:$BT$12="New")*('Salary Detail (9)'!$C$74:$BT$74='Budget Narrative (9)'!$I$2),0))</f>
        <v>#N/A</v>
      </c>
      <c r="D30" s="862"/>
      <c r="E30" s="10"/>
      <c r="F30" s="873"/>
      <c r="I30" s="7"/>
      <c r="J30" s="14"/>
    </row>
    <row r="31" spans="1:10">
      <c r="A31" s="842">
        <f>'Salary Detail (9)'!A41</f>
        <v>0</v>
      </c>
      <c r="B31" s="6" t="e">
        <f t="array" ref="B31">INDEX('Salary Detail (9)'!$C41:$BT41,0,MATCH(1,('Salary Detail (9)'!$C$13:$BT$13='Budget Narrative (9)'!$B$3)*('Salary Detail (9)'!$C$74:$BT$74='Budget Narrative (9)'!$I$2),0))</f>
        <v>#N/A</v>
      </c>
      <c r="C31" s="235" t="e">
        <f t="array" ref="C31">INDEX('Salary Detail (9)'!$C41:$BT41,0,MATCH(1,('Salary Detail (9)'!$C$12:$BT$12="New")*('Salary Detail (9)'!$C$74:$BT$74='Budget Narrative (9)'!$I$2),0))</f>
        <v>#N/A</v>
      </c>
      <c r="D31" s="862"/>
      <c r="E31" s="10"/>
      <c r="F31" s="873"/>
      <c r="I31" s="7"/>
      <c r="J31" s="14"/>
    </row>
    <row r="32" spans="1:10">
      <c r="A32" s="842">
        <f>'Salary Detail (9)'!A42</f>
        <v>0</v>
      </c>
      <c r="B32" s="6" t="e">
        <f t="array" ref="B32">INDEX('Salary Detail (9)'!$C42:$BT42,0,MATCH(1,('Salary Detail (9)'!$C$13:$BT$13='Budget Narrative (9)'!$B$3)*('Salary Detail (9)'!$C$74:$BT$74='Budget Narrative (9)'!$I$2),0))</f>
        <v>#N/A</v>
      </c>
      <c r="C32" s="235" t="e">
        <f t="array" ref="C32">INDEX('Salary Detail (9)'!$C42:$BT42,0,MATCH(1,('Salary Detail (9)'!$C$12:$BT$12="New")*('Salary Detail (9)'!$C$74:$BT$74='Budget Narrative (9)'!$I$2),0))</f>
        <v>#N/A</v>
      </c>
      <c r="D32" s="862"/>
      <c r="E32" s="10"/>
      <c r="F32" s="873"/>
      <c r="I32" s="7"/>
      <c r="J32" s="14"/>
    </row>
    <row r="33" spans="1:10">
      <c r="A33" s="842">
        <f>'Salary Detail (9)'!A43</f>
        <v>0</v>
      </c>
      <c r="B33" s="6" t="e">
        <f t="array" ref="B33">INDEX('Salary Detail (9)'!$C43:$BT43,0,MATCH(1,('Salary Detail (9)'!$C$13:$BT$13='Budget Narrative (9)'!$B$3)*('Salary Detail (9)'!$C$74:$BT$74='Budget Narrative (9)'!$I$2),0))</f>
        <v>#N/A</v>
      </c>
      <c r="C33" s="235" t="e">
        <f t="array" ref="C33">INDEX('Salary Detail (9)'!$C43:$BT43,0,MATCH(1,('Salary Detail (9)'!$C$12:$BT$12="New")*('Salary Detail (9)'!$C$74:$BT$74='Budget Narrative (9)'!$I$2),0))</f>
        <v>#N/A</v>
      </c>
      <c r="D33" s="862"/>
      <c r="E33" s="10"/>
      <c r="F33" s="873"/>
      <c r="I33" s="7"/>
      <c r="J33" s="14"/>
    </row>
    <row r="34" spans="1:10">
      <c r="A34" s="842">
        <f>'Salary Detail (9)'!A44</f>
        <v>0</v>
      </c>
      <c r="B34" s="6" t="e">
        <f t="array" ref="B34">INDEX('Salary Detail (9)'!$C44:$BT44,0,MATCH(1,('Salary Detail (9)'!$C$13:$BT$13='Budget Narrative (9)'!$B$3)*('Salary Detail (9)'!$C$74:$BT$74='Budget Narrative (9)'!$I$2),0))</f>
        <v>#N/A</v>
      </c>
      <c r="C34" s="235" t="e">
        <f t="array" ref="C34">INDEX('Salary Detail (9)'!$C44:$BT44,0,MATCH(1,('Salary Detail (9)'!$C$12:$BT$12="New")*('Salary Detail (9)'!$C$74:$BT$74='Budget Narrative (9)'!$I$2),0))</f>
        <v>#N/A</v>
      </c>
      <c r="D34" s="862"/>
      <c r="E34" s="10"/>
      <c r="F34" s="873"/>
      <c r="I34" s="7"/>
      <c r="J34" s="14"/>
    </row>
    <row r="35" spans="1:10">
      <c r="A35" s="842">
        <f>'Salary Detail (9)'!A45</f>
        <v>0</v>
      </c>
      <c r="B35" s="6" t="e">
        <f t="array" ref="B35">INDEX('Salary Detail (9)'!$C45:$BT45,0,MATCH(1,('Salary Detail (9)'!$C$13:$BT$13='Budget Narrative (9)'!$B$3)*('Salary Detail (9)'!$C$74:$BT$74='Budget Narrative (9)'!$I$2),0))</f>
        <v>#N/A</v>
      </c>
      <c r="C35" s="235" t="e">
        <f t="array" ref="C35">INDEX('Salary Detail (9)'!$C45:$BT45,0,MATCH(1,('Salary Detail (9)'!$C$12:$BT$12="New")*('Salary Detail (9)'!$C$74:$BT$74='Budget Narrative (9)'!$I$2),0))</f>
        <v>#N/A</v>
      </c>
      <c r="D35" s="862"/>
      <c r="E35" s="10"/>
      <c r="F35" s="873"/>
      <c r="I35" s="7"/>
      <c r="J35" s="14"/>
    </row>
    <row r="36" spans="1:10">
      <c r="A36" s="842">
        <f>'Salary Detail (9)'!A46</f>
        <v>0</v>
      </c>
      <c r="B36" s="6" t="e">
        <f t="array" ref="B36">INDEX('Salary Detail (9)'!$C46:$BT46,0,MATCH(1,('Salary Detail (9)'!$C$13:$BT$13='Budget Narrative (9)'!$B$3)*('Salary Detail (9)'!$C$74:$BT$74='Budget Narrative (9)'!$I$2),0))</f>
        <v>#N/A</v>
      </c>
      <c r="C36" s="235" t="e">
        <f t="array" ref="C36">INDEX('Salary Detail (9)'!$C46:$BT46,0,MATCH(1,('Salary Detail (9)'!$C$12:$BT$12="New")*('Salary Detail (9)'!$C$74:$BT$74='Budget Narrative (9)'!$I$2),0))</f>
        <v>#N/A</v>
      </c>
      <c r="D36" s="862"/>
      <c r="E36" s="10"/>
      <c r="F36" s="873"/>
      <c r="I36" s="7"/>
      <c r="J36" s="14"/>
    </row>
    <row r="37" spans="1:10">
      <c r="A37" s="842">
        <f>'Salary Detail (9)'!A47</f>
        <v>0</v>
      </c>
      <c r="B37" s="6" t="e">
        <f t="array" ref="B37">INDEX('Salary Detail (9)'!$C47:$BT47,0,MATCH(1,('Salary Detail (9)'!$C$13:$BT$13='Budget Narrative (9)'!$B$3)*('Salary Detail (9)'!$C$74:$BT$74='Budget Narrative (9)'!$I$2),0))</f>
        <v>#N/A</v>
      </c>
      <c r="C37" s="235" t="e">
        <f t="array" ref="C37">INDEX('Salary Detail (9)'!$C47:$BT47,0,MATCH(1,('Salary Detail (9)'!$C$12:$BT$12="New")*('Salary Detail (9)'!$C$74:$BT$74='Budget Narrative (9)'!$I$2),0))</f>
        <v>#N/A</v>
      </c>
      <c r="D37" s="862"/>
      <c r="E37" s="10"/>
      <c r="F37" s="873"/>
      <c r="I37" s="7"/>
      <c r="J37" s="14"/>
    </row>
    <row r="38" spans="1:10">
      <c r="A38" s="842">
        <f>'Salary Detail (9)'!A48</f>
        <v>0</v>
      </c>
      <c r="B38" s="6" t="e">
        <f t="array" ref="B38">INDEX('Salary Detail (9)'!$C48:$BT48,0,MATCH(1,('Salary Detail (9)'!$C$13:$BT$13='Budget Narrative (9)'!$B$3)*('Salary Detail (9)'!$C$74:$BT$74='Budget Narrative (9)'!$I$2),0))</f>
        <v>#N/A</v>
      </c>
      <c r="C38" s="235" t="e">
        <f t="array" ref="C38">INDEX('Salary Detail (9)'!$C48:$BT48,0,MATCH(1,('Salary Detail (9)'!$C$12:$BT$12="New")*('Salary Detail (9)'!$C$74:$BT$74='Budget Narrative (9)'!$I$2),0))</f>
        <v>#N/A</v>
      </c>
      <c r="D38" s="862"/>
      <c r="E38" s="10"/>
      <c r="F38" s="873"/>
      <c r="I38" s="7"/>
      <c r="J38" s="14"/>
    </row>
    <row r="39" spans="1:10">
      <c r="A39" s="842">
        <f>'Salary Detail (9)'!A49</f>
        <v>0</v>
      </c>
      <c r="B39" s="6" t="e">
        <f t="array" ref="B39">INDEX('Salary Detail (9)'!$C49:$BT49,0,MATCH(1,('Salary Detail (9)'!$C$13:$BT$13='Budget Narrative (9)'!$B$3)*('Salary Detail (9)'!$C$74:$BT$74='Budget Narrative (9)'!$I$2),0))</f>
        <v>#N/A</v>
      </c>
      <c r="C39" s="235" t="e">
        <f t="array" ref="C39">INDEX('Salary Detail (9)'!$C49:$BT49,0,MATCH(1,('Salary Detail (9)'!$C$12:$BT$12="New")*('Salary Detail (9)'!$C$74:$BT$74='Budget Narrative (9)'!$I$2),0))</f>
        <v>#N/A</v>
      </c>
      <c r="D39" s="862"/>
      <c r="E39" s="10"/>
      <c r="F39" s="873"/>
      <c r="I39" s="7"/>
      <c r="J39" s="14"/>
    </row>
    <row r="40" spans="1:10">
      <c r="A40" s="842">
        <f>'Salary Detail (9)'!A50</f>
        <v>0</v>
      </c>
      <c r="B40" s="6" t="e">
        <f t="array" ref="B40">INDEX('Salary Detail (9)'!$C50:$BT50,0,MATCH(1,('Salary Detail (9)'!$C$13:$BT$13='Budget Narrative (9)'!$B$3)*('Salary Detail (9)'!$C$74:$BT$74='Budget Narrative (9)'!$I$2),0))</f>
        <v>#N/A</v>
      </c>
      <c r="C40" s="235" t="e">
        <f t="array" ref="C40">INDEX('Salary Detail (9)'!$C50:$BT50,0,MATCH(1,('Salary Detail (9)'!$C$12:$BT$12="New")*('Salary Detail (9)'!$C$74:$BT$74='Budget Narrative (9)'!$I$2),0))</f>
        <v>#N/A</v>
      </c>
      <c r="D40" s="862"/>
      <c r="E40" s="3"/>
      <c r="F40" s="873"/>
    </row>
    <row r="41" spans="1:10">
      <c r="A41" s="842">
        <f>'Salary Detail (9)'!A51</f>
        <v>0</v>
      </c>
      <c r="B41" s="6" t="e">
        <f t="array" ref="B41">INDEX('Salary Detail (9)'!$C51:$BT51,0,MATCH(1,('Salary Detail (9)'!$C$13:$BT$13='Budget Narrative (9)'!$B$3)*('Salary Detail (9)'!$C$74:$BT$74='Budget Narrative (9)'!$I$2),0))</f>
        <v>#N/A</v>
      </c>
      <c r="C41" s="235" t="e">
        <f t="array" ref="C41">INDEX('Salary Detail (9)'!$C51:$BT51,0,MATCH(1,('Salary Detail (9)'!$C$12:$BT$12="New")*('Salary Detail (9)'!$C$74:$BT$74='Budget Narrative (9)'!$I$2),0))</f>
        <v>#N/A</v>
      </c>
      <c r="D41" s="862"/>
      <c r="E41" s="3"/>
      <c r="F41" s="873"/>
    </row>
    <row r="42" spans="1:10" ht="15.6" customHeight="1">
      <c r="A42" s="842">
        <f>'Salary Detail (9)'!A52</f>
        <v>0</v>
      </c>
      <c r="B42" s="6" t="e">
        <f t="array" ref="B42">INDEX('Salary Detail (9)'!$C52:$BT52,0,MATCH(1,('Salary Detail (9)'!$C$13:$BT$13='Budget Narrative (9)'!$B$3)*('Salary Detail (9)'!$C$74:$BT$74='Budget Narrative (9)'!$I$2),0))</f>
        <v>#N/A</v>
      </c>
      <c r="C42" s="235" t="e">
        <f t="array" ref="C42">INDEX('Salary Detail (9)'!$C52:$BT52,0,MATCH(1,('Salary Detail (9)'!$C$12:$BT$12="New")*('Salary Detail (9)'!$C$74:$BT$74='Budget Narrative (9)'!$I$2),0))</f>
        <v>#N/A</v>
      </c>
      <c r="D42" s="862"/>
      <c r="E42" s="10"/>
      <c r="F42" s="873"/>
      <c r="I42" s="7"/>
      <c r="J42" s="14"/>
    </row>
    <row r="43" spans="1:10" ht="15.6" customHeight="1">
      <c r="A43" s="842">
        <f>'Salary Detail (9)'!A53</f>
        <v>0</v>
      </c>
      <c r="B43" s="6" t="e">
        <f t="array" ref="B43">INDEX('Salary Detail (9)'!$C53:$BT53,0,MATCH(1,('Salary Detail (9)'!$C$13:$BT$13='Budget Narrative (9)'!$B$3)*('Salary Detail (9)'!$C$74:$BT$74='Budget Narrative (9)'!$I$2),0))</f>
        <v>#N/A</v>
      </c>
      <c r="C43" s="235" t="e">
        <f t="array" ref="C43">INDEX('Salary Detail (9)'!$C53:$BT53,0,MATCH(1,('Salary Detail (9)'!$C$12:$BT$12="New")*('Salary Detail (9)'!$C$74:$BT$74='Budget Narrative (9)'!$I$2),0))</f>
        <v>#N/A</v>
      </c>
      <c r="D43" s="862"/>
      <c r="E43" s="10"/>
      <c r="F43" s="873"/>
      <c r="I43" s="7"/>
      <c r="J43" s="14"/>
    </row>
    <row r="44" spans="1:10" ht="15.6" customHeight="1">
      <c r="A44" s="842">
        <f>'Salary Detail (9)'!A54</f>
        <v>0</v>
      </c>
      <c r="B44" s="6" t="e">
        <f t="array" ref="B44">INDEX('Salary Detail (9)'!$C54:$BT54,0,MATCH(1,('Salary Detail (9)'!$C$13:$BT$13='Budget Narrative (9)'!$B$3)*('Salary Detail (9)'!$C$74:$BT$74='Budget Narrative (9)'!$I$2),0))</f>
        <v>#N/A</v>
      </c>
      <c r="C44" s="235" t="e">
        <f t="array" ref="C44">INDEX('Salary Detail (9)'!$C54:$BT54,0,MATCH(1,('Salary Detail (9)'!$C$12:$BT$12="New")*('Salary Detail (9)'!$C$74:$BT$74='Budget Narrative (9)'!$I$2),0))</f>
        <v>#N/A</v>
      </c>
      <c r="D44" s="862"/>
      <c r="E44" s="10"/>
      <c r="F44" s="873"/>
      <c r="I44" s="7"/>
      <c r="J44" s="14"/>
    </row>
    <row r="45" spans="1:10" ht="15.6" customHeight="1">
      <c r="A45" s="846">
        <f>'Salary Detail (9)'!A55</f>
        <v>0</v>
      </c>
      <c r="B45" s="6" t="e">
        <f t="array" ref="B45">INDEX('Salary Detail (9)'!$C55:$BT55,0,MATCH(1,('Salary Detail (9)'!$C$13:$BT$13='Budget Narrative (9)'!$B$3)*('Salary Detail (9)'!$C$74:$BT$74='Budget Narrative (9)'!$I$2),0))</f>
        <v>#N/A</v>
      </c>
      <c r="C45" s="235" t="e">
        <f t="array" ref="C45">INDEX('Salary Detail (9)'!$C55:$BT55,0,MATCH(1,('Salary Detail (9)'!$C$12:$BT$12="New")*('Salary Detail (9)'!$C$74:$BT$74='Budget Narrative (9)'!$I$2),0))</f>
        <v>#N/A</v>
      </c>
      <c r="D45" s="863"/>
      <c r="E45" s="212"/>
      <c r="F45" s="873"/>
      <c r="I45" s="7"/>
      <c r="J45" s="14"/>
    </row>
    <row r="46" spans="1:10" ht="15.6" customHeight="1">
      <c r="A46" s="846" t="s">
        <v>377</v>
      </c>
      <c r="B46" s="251" t="e">
        <f>SUM(B4:B45)</f>
        <v>#N/A</v>
      </c>
      <c r="C46" s="216" t="e">
        <f>SUM(C4:C45)</f>
        <v>#N/A</v>
      </c>
      <c r="D46" s="211"/>
      <c r="E46" s="212"/>
      <c r="F46" s="873"/>
      <c r="I46" s="7"/>
      <c r="J46" s="14"/>
    </row>
    <row r="47" spans="1:10" ht="26.25" thickBot="1">
      <c r="A47" s="256" t="s">
        <v>378</v>
      </c>
      <c r="B47" s="787" t="e">
        <f>C47/C46</f>
        <v>#N/A</v>
      </c>
      <c r="C47" s="258" t="e">
        <f t="array" ref="C47">INDEX('Salary Detail (9)'!$C60:$BT60,0,MATCH(1,('Salary Detail (9)'!$C$12:$BT$12="New")*('Salary Detail (9)'!$C$74:$BT$74='Budget Narrative (9)'!$I$2),0))</f>
        <v>#N/A</v>
      </c>
      <c r="D47" s="259" t="s">
        <v>379</v>
      </c>
      <c r="E47" s="260"/>
      <c r="F47" s="874"/>
      <c r="G47" s="918"/>
      <c r="I47" s="7"/>
      <c r="J47" s="4"/>
    </row>
    <row r="48" spans="1:10" ht="13.5" thickBot="1">
      <c r="A48" s="281" t="s">
        <v>380</v>
      </c>
      <c r="B48" s="282"/>
      <c r="C48" s="283" t="e">
        <f>C46+C47</f>
        <v>#N/A</v>
      </c>
      <c r="E48" s="10"/>
      <c r="F48" s="10"/>
      <c r="G48" s="918"/>
      <c r="I48" s="7"/>
      <c r="J48" s="4"/>
    </row>
    <row r="49" spans="1:10" ht="13.5" thickBot="1">
      <c r="A49" s="10"/>
      <c r="B49" s="12"/>
      <c r="C49" s="215"/>
      <c r="E49" s="10"/>
      <c r="F49" s="10"/>
      <c r="G49" s="918"/>
      <c r="I49" s="7"/>
      <c r="J49" s="4"/>
    </row>
    <row r="50" spans="1:10" s="4" customFormat="1" ht="39" customHeight="1">
      <c r="A50" s="1408" t="s">
        <v>326</v>
      </c>
      <c r="B50" s="1409"/>
      <c r="C50" s="254" t="s">
        <v>349</v>
      </c>
      <c r="D50" s="253" t="s">
        <v>374</v>
      </c>
      <c r="E50" s="255" t="s">
        <v>375</v>
      </c>
      <c r="F50" s="239"/>
      <c r="G50" s="917"/>
      <c r="H50" s="917"/>
    </row>
    <row r="51" spans="1:10">
      <c r="A51" s="1421" t="str">
        <f>'Operating Detail (9)'!A14</f>
        <v>Rental of Property</v>
      </c>
      <c r="B51" s="1422"/>
      <c r="C51" s="291" t="e">
        <f t="array" ref="C51">INDEX('Operating Detail (9)'!$C14:$AF14,0,MATCH(1,('Operating Detail (9)'!$C$12:$AF$12="New")*('Operating Detail (9)'!$C$121:$AF$121='Budget Narrative (9)'!$I$2),0))</f>
        <v>#N/A</v>
      </c>
      <c r="D51" s="866"/>
      <c r="E51" s="867"/>
      <c r="F51" s="843"/>
      <c r="I51" s="11"/>
      <c r="J51" s="4"/>
    </row>
    <row r="52" spans="1:10">
      <c r="A52" s="1421" t="str">
        <f>'Operating Detail (9)'!A15</f>
        <v xml:space="preserve">Utilities(Elec, Water, Gas, Phone, Scavenger) </v>
      </c>
      <c r="B52" s="1422"/>
      <c r="C52" s="291" t="e">
        <f t="array" ref="C52">INDEX('Operating Detail (9)'!$C15:$AF15,0,MATCH(1,('Operating Detail (9)'!$C$12:$AF$12="New")*('Operating Detail (9)'!$C$121:$AF$121='Budget Narrative (9)'!$I$2),0))</f>
        <v>#N/A</v>
      </c>
      <c r="D52" s="866"/>
      <c r="E52" s="868"/>
      <c r="F52" s="843"/>
      <c r="I52" s="11"/>
      <c r="J52" s="4"/>
    </row>
    <row r="53" spans="1:10">
      <c r="A53" s="1421" t="str">
        <f>'Operating Detail (9)'!A16</f>
        <v>Office Supplies, Postage</v>
      </c>
      <c r="B53" s="1422"/>
      <c r="C53" s="291" t="e">
        <f t="array" ref="C53">INDEX('Operating Detail (9)'!$C16:$AF16,0,MATCH(1,('Operating Detail (9)'!$C$12:$AF$12="New")*('Operating Detail (9)'!$C$121:$AF$121='Budget Narrative (9)'!$I$2),0))</f>
        <v>#N/A</v>
      </c>
      <c r="D53" s="866"/>
      <c r="E53" s="869"/>
      <c r="F53" s="843"/>
      <c r="I53" s="7"/>
      <c r="J53" s="14"/>
    </row>
    <row r="54" spans="1:10">
      <c r="A54" s="1421" t="str">
        <f>'Operating Detail (9)'!A17</f>
        <v>Building Maintenance Supplies and Repair</v>
      </c>
      <c r="B54" s="1422"/>
      <c r="C54" s="291" t="e">
        <f t="array" ref="C54">INDEX('Operating Detail (9)'!$C17:$AF17,0,MATCH(1,('Operating Detail (9)'!$C$12:$AF$12="New")*('Operating Detail (9)'!$C$121:$AF$121='Budget Narrative (9)'!$I$2),0))</f>
        <v>#N/A</v>
      </c>
      <c r="D54" s="866"/>
      <c r="E54" s="868"/>
      <c r="F54" s="843"/>
      <c r="I54" s="7"/>
      <c r="J54" s="14"/>
    </row>
    <row r="55" spans="1:10">
      <c r="A55" s="1421" t="str">
        <f>'Operating Detail (9)'!A18</f>
        <v>Printing and Reproduction</v>
      </c>
      <c r="B55" s="1422"/>
      <c r="C55" s="291" t="e">
        <f t="array" ref="C55">INDEX('Operating Detail (9)'!$C18:$AF18,0,MATCH(1,('Operating Detail (9)'!$C$12:$AF$12="New")*('Operating Detail (9)'!$C$121:$AF$121='Budget Narrative (9)'!$I$2),0))</f>
        <v>#N/A</v>
      </c>
      <c r="D55" s="866"/>
      <c r="E55" s="868"/>
      <c r="F55" s="843"/>
      <c r="I55" s="11"/>
      <c r="J55" s="14"/>
    </row>
    <row r="56" spans="1:10">
      <c r="A56" s="1421" t="str">
        <f>'Operating Detail (9)'!A19</f>
        <v>Insurance</v>
      </c>
      <c r="B56" s="1422"/>
      <c r="C56" s="291" t="e">
        <f t="array" ref="C56">INDEX('Operating Detail (9)'!$C19:$AF19,0,MATCH(1,('Operating Detail (9)'!$C$12:$AF$12="New")*('Operating Detail (9)'!$C$121:$AF$121='Budget Narrative (9)'!$I$2),0))</f>
        <v>#N/A</v>
      </c>
      <c r="D56" s="866"/>
      <c r="E56" s="868"/>
      <c r="F56" s="843"/>
      <c r="I56" s="11"/>
      <c r="J56" s="14"/>
    </row>
    <row r="57" spans="1:10">
      <c r="A57" s="1421" t="str">
        <f>'Operating Detail (9)'!A20</f>
        <v>Staff Training</v>
      </c>
      <c r="B57" s="1422"/>
      <c r="C57" s="291" t="e">
        <f t="array" ref="C57">INDEX('Operating Detail (9)'!$C20:$AF20,0,MATCH(1,('Operating Detail (9)'!$C$12:$AF$12="New")*('Operating Detail (9)'!$C$121:$AF$121='Budget Narrative (9)'!$I$2),0))</f>
        <v>#N/A</v>
      </c>
      <c r="D57" s="866"/>
      <c r="E57" s="868"/>
      <c r="F57" s="843"/>
      <c r="I57" s="11"/>
      <c r="J57" s="14"/>
    </row>
    <row r="58" spans="1:10">
      <c r="A58" s="1421" t="str">
        <f>'Operating Detail (9)'!A21</f>
        <v>Staff Travel-(Local &amp; Out of Town)</v>
      </c>
      <c r="B58" s="1422"/>
      <c r="C58" s="291" t="e">
        <f t="array" ref="C58">INDEX('Operating Detail (9)'!$C21:$AF21,0,MATCH(1,('Operating Detail (9)'!$C$12:$AF$12="New")*('Operating Detail (9)'!$C$121:$AF$121='Budget Narrative (9)'!$I$2),0))</f>
        <v>#N/A</v>
      </c>
      <c r="D58" s="866"/>
      <c r="E58" s="868"/>
      <c r="F58" s="843"/>
      <c r="I58" s="11"/>
      <c r="J58" s="14"/>
    </row>
    <row r="59" spans="1:10">
      <c r="A59" s="1421" t="str">
        <f>'Operating Detail (9)'!A22</f>
        <v>Rental of Equipment</v>
      </c>
      <c r="B59" s="1422"/>
      <c r="C59" s="291" t="e">
        <f t="array" ref="C59">INDEX('Operating Detail (9)'!$C22:$AF22,0,MATCH(1,('Operating Detail (9)'!$C$12:$AF$12="New")*('Operating Detail (9)'!$C$121:$AF$121='Budget Narrative (9)'!$I$2),0))</f>
        <v>#N/A</v>
      </c>
      <c r="D59" s="866"/>
      <c r="E59" s="868"/>
      <c r="F59" s="843"/>
      <c r="I59" s="11"/>
      <c r="J59" s="14"/>
    </row>
    <row r="60" spans="1:10">
      <c r="A60" s="1398">
        <f>'Operating Detail (9)'!A23</f>
        <v>0</v>
      </c>
      <c r="B60" s="1396"/>
      <c r="C60" s="291" t="e">
        <f t="array" ref="C60">INDEX('Operating Detail (9)'!$C23:$AF23,0,MATCH(1,('Operating Detail (9)'!$C$12:$AF$12="New")*('Operating Detail (9)'!$C$121:$AF$121='Budget Narrative (9)'!$I$2),0))</f>
        <v>#N/A</v>
      </c>
      <c r="D60" s="866"/>
      <c r="E60" s="868"/>
      <c r="F60" s="843"/>
      <c r="I60" s="11"/>
      <c r="J60" s="14"/>
    </row>
    <row r="61" spans="1:10">
      <c r="A61" s="1398">
        <f>'Operating Detail (9)'!A24</f>
        <v>0</v>
      </c>
      <c r="B61" s="1396"/>
      <c r="C61" s="291" t="e">
        <f t="array" ref="C61">INDEX('Operating Detail (9)'!$C24:$AF24,0,MATCH(1,('Operating Detail (9)'!$C$12:$AF$12="New")*('Operating Detail (9)'!$C$121:$AF$121='Budget Narrative (9)'!$I$2),0))</f>
        <v>#N/A</v>
      </c>
      <c r="D61" s="866"/>
      <c r="E61" s="868"/>
      <c r="F61" s="843"/>
      <c r="I61" s="7"/>
      <c r="J61" s="14"/>
    </row>
    <row r="62" spans="1:10">
      <c r="A62" s="1398">
        <f>'Operating Detail (9)'!A25</f>
        <v>0</v>
      </c>
      <c r="B62" s="1396"/>
      <c r="C62" s="291" t="e">
        <f t="array" ref="C62">INDEX('Operating Detail (9)'!$C25:$AF25,0,MATCH(1,('Operating Detail (9)'!$C$12:$AF$12="New")*('Operating Detail (9)'!$C$121:$AF$121='Budget Narrative (9)'!$I$2),0))</f>
        <v>#N/A</v>
      </c>
      <c r="D62" s="866"/>
      <c r="E62" s="868"/>
      <c r="F62" s="843"/>
      <c r="I62" s="7"/>
      <c r="J62" s="14"/>
    </row>
    <row r="63" spans="1:10">
      <c r="A63" s="1398">
        <f>'Operating Detail (9)'!A26</f>
        <v>0</v>
      </c>
      <c r="B63" s="1396"/>
      <c r="C63" s="291" t="e">
        <f t="array" ref="C63">INDEX('Operating Detail (9)'!$C26:$AF26,0,MATCH(1,('Operating Detail (9)'!$C$12:$AF$12="New")*('Operating Detail (9)'!$C$121:$AF$121='Budget Narrative (9)'!$I$2),0))</f>
        <v>#N/A</v>
      </c>
      <c r="D63" s="866"/>
      <c r="E63" s="868"/>
      <c r="F63" s="843"/>
      <c r="I63" s="7"/>
      <c r="J63" s="14"/>
    </row>
    <row r="64" spans="1:10">
      <c r="A64" s="1398">
        <f>'Operating Detail (9)'!A27</f>
        <v>0</v>
      </c>
      <c r="B64" s="1396"/>
      <c r="C64" s="291" t="e">
        <f t="array" ref="C64">INDEX('Operating Detail (9)'!$C27:$AF27,0,MATCH(1,('Operating Detail (9)'!$C$12:$AF$12="New")*('Operating Detail (9)'!$C$121:$AF$121='Budget Narrative (9)'!$I$2),0))</f>
        <v>#N/A</v>
      </c>
      <c r="D64" s="866"/>
      <c r="E64" s="868"/>
      <c r="F64" s="843"/>
      <c r="I64" s="7"/>
      <c r="J64" s="14"/>
    </row>
    <row r="65" spans="1:10">
      <c r="A65" s="1398">
        <f>'Operating Detail (9)'!A28</f>
        <v>0</v>
      </c>
      <c r="B65" s="1396"/>
      <c r="C65" s="291" t="e">
        <f t="array" ref="C65">INDEX('Operating Detail (9)'!$C28:$AF28,0,MATCH(1,('Operating Detail (9)'!$C$12:$AF$12="New")*('Operating Detail (9)'!$C$121:$AF$121='Budget Narrative (9)'!$I$2),0))</f>
        <v>#N/A</v>
      </c>
      <c r="D65" s="866"/>
      <c r="E65" s="868"/>
      <c r="F65" s="843"/>
    </row>
    <row r="66" spans="1:10">
      <c r="A66" s="1398">
        <f>'Operating Detail (9)'!A29</f>
        <v>0</v>
      </c>
      <c r="B66" s="1396"/>
      <c r="C66" s="291" t="e">
        <f t="array" ref="C66">INDEX('Operating Detail (9)'!$C29:$AF29,0,MATCH(1,('Operating Detail (9)'!$C$12:$AF$12="New")*('Operating Detail (9)'!$C$121:$AF$121='Budget Narrative (9)'!$I$2),0))</f>
        <v>#N/A</v>
      </c>
      <c r="D66" s="866"/>
      <c r="E66" s="868"/>
      <c r="F66" s="843"/>
      <c r="I66" s="7"/>
      <c r="J66" s="14"/>
    </row>
    <row r="67" spans="1:10">
      <c r="A67" s="1398">
        <f>'Operating Detail (9)'!A30</f>
        <v>0</v>
      </c>
      <c r="B67" s="1396"/>
      <c r="C67" s="291" t="e">
        <f t="array" ref="C67">INDEX('Operating Detail (9)'!$C30:$AF30,0,MATCH(1,('Operating Detail (9)'!$C$12:$AF$12="New")*('Operating Detail (9)'!$C$121:$AF$121='Budget Narrative (9)'!$I$2),0))</f>
        <v>#N/A</v>
      </c>
      <c r="D67" s="866"/>
      <c r="E67" s="868"/>
      <c r="F67" s="843"/>
      <c r="I67" s="7"/>
      <c r="J67" s="14"/>
    </row>
    <row r="68" spans="1:10">
      <c r="A68" s="1398">
        <f>'Operating Detail (9)'!A31</f>
        <v>0</v>
      </c>
      <c r="B68" s="1396"/>
      <c r="C68" s="291" t="e">
        <f t="array" ref="C68">INDEX('Operating Detail (9)'!$C31:$AF31,0,MATCH(1,('Operating Detail (9)'!$C$12:$AF$12="New")*('Operating Detail (9)'!$C$121:$AF$121='Budget Narrative (9)'!$I$2),0))</f>
        <v>#N/A</v>
      </c>
      <c r="D68" s="866"/>
      <c r="E68" s="868"/>
      <c r="F68" s="843"/>
      <c r="I68" s="7"/>
      <c r="J68" s="14"/>
    </row>
    <row r="69" spans="1:10">
      <c r="A69" s="1398">
        <f>'Operating Detail (9)'!A32</f>
        <v>0</v>
      </c>
      <c r="B69" s="1396"/>
      <c r="C69" s="291" t="e">
        <f t="array" ref="C69">INDEX('Operating Detail (9)'!$C32:$AF32,0,MATCH(1,('Operating Detail (9)'!$C$12:$AF$12="New")*('Operating Detail (9)'!$C$121:$AF$121='Budget Narrative (9)'!$I$2),0))</f>
        <v>#N/A</v>
      </c>
      <c r="D69" s="866"/>
      <c r="E69" s="868"/>
      <c r="F69" s="843"/>
      <c r="I69" s="7"/>
    </row>
    <row r="70" spans="1:10">
      <c r="A70" s="1398">
        <f>'Operating Detail (9)'!A33</f>
        <v>0</v>
      </c>
      <c r="B70" s="1396"/>
      <c r="C70" s="291" t="e">
        <f t="array" ref="C70">INDEX('Operating Detail (9)'!$C33:$AF33,0,MATCH(1,('Operating Detail (9)'!$C$12:$AF$12="New")*('Operating Detail (9)'!$C$121:$AF$121='Budget Narrative (9)'!$I$2),0))</f>
        <v>#N/A</v>
      </c>
      <c r="D70" s="866"/>
      <c r="E70" s="868"/>
      <c r="F70" s="843"/>
      <c r="I70" s="7"/>
      <c r="J70" s="14"/>
    </row>
    <row r="71" spans="1:10">
      <c r="A71" s="1398">
        <f>'Operating Detail (9)'!A34</f>
        <v>0</v>
      </c>
      <c r="B71" s="1396"/>
      <c r="C71" s="291" t="e">
        <f t="array" ref="C71">INDEX('Operating Detail (9)'!$C34:$AF34,0,MATCH(1,('Operating Detail (9)'!$C$12:$AF$12="New")*('Operating Detail (9)'!$C$121:$AF$121='Budget Narrative (9)'!$I$2),0))</f>
        <v>#N/A</v>
      </c>
      <c r="D71" s="866"/>
      <c r="E71" s="868"/>
      <c r="F71" s="843"/>
      <c r="I71" s="7"/>
      <c r="J71" s="14"/>
    </row>
    <row r="72" spans="1:10">
      <c r="A72" s="1398">
        <f>'Operating Detail (9)'!A35</f>
        <v>0</v>
      </c>
      <c r="B72" s="1396"/>
      <c r="C72" s="291" t="e">
        <f t="array" ref="C72">INDEX('Operating Detail (9)'!$C35:$AF35,0,MATCH(1,('Operating Detail (9)'!$C$12:$AF$12="New")*('Operating Detail (9)'!$C$121:$AF$121='Budget Narrative (9)'!$I$2),0))</f>
        <v>#N/A</v>
      </c>
      <c r="D72" s="866"/>
      <c r="E72" s="868"/>
      <c r="F72" s="843"/>
      <c r="I72" s="7"/>
      <c r="J72" s="14"/>
    </row>
    <row r="73" spans="1:10">
      <c r="A73" s="1398">
        <f>'Operating Detail (9)'!A36</f>
        <v>0</v>
      </c>
      <c r="B73" s="1396"/>
      <c r="C73" s="291" t="e">
        <f t="array" ref="C73">INDEX('Operating Detail (9)'!$C36:$AF36,0,MATCH(1,('Operating Detail (9)'!$C$12:$AF$12="New")*('Operating Detail (9)'!$C$121:$AF$121='Budget Narrative (9)'!$I$2),0))</f>
        <v>#N/A</v>
      </c>
      <c r="D73" s="866"/>
      <c r="E73" s="868"/>
      <c r="F73" s="843"/>
    </row>
    <row r="74" spans="1:10">
      <c r="A74" s="1398">
        <f>'Operating Detail (9)'!A37</f>
        <v>0</v>
      </c>
      <c r="B74" s="1396"/>
      <c r="C74" s="291" t="e">
        <f t="array" ref="C74">INDEX('Operating Detail (9)'!$C37:$AF37,0,MATCH(1,('Operating Detail (9)'!$C$12:$AF$12="New")*('Operating Detail (9)'!$C$121:$AF$121='Budget Narrative (9)'!$I$2),0))</f>
        <v>#N/A</v>
      </c>
      <c r="D74" s="866"/>
      <c r="E74" s="868"/>
      <c r="F74" s="843"/>
      <c r="I74" s="7"/>
      <c r="J74" s="4"/>
    </row>
    <row r="75" spans="1:10">
      <c r="A75" s="1398">
        <f>'Operating Detail (9)'!A38</f>
        <v>0</v>
      </c>
      <c r="B75" s="1396"/>
      <c r="C75" s="291" t="e">
        <f t="array" ref="C75">INDEX('Operating Detail (9)'!$C38:$AF38,0,MATCH(1,('Operating Detail (9)'!$C$12:$AF$12="New")*('Operating Detail (9)'!$C$121:$AF$121='Budget Narrative (9)'!$I$2),0))</f>
        <v>#N/A</v>
      </c>
      <c r="D75" s="866"/>
      <c r="E75" s="868"/>
      <c r="F75" s="843"/>
      <c r="I75" s="7"/>
      <c r="J75" s="4"/>
    </row>
    <row r="76" spans="1:10">
      <c r="A76" s="1398">
        <f>'Operating Detail (9)'!A39</f>
        <v>0</v>
      </c>
      <c r="B76" s="1396"/>
      <c r="C76" s="291" t="e">
        <f t="array" ref="C76">INDEX('Operating Detail (9)'!$C39:$AF39,0,MATCH(1,('Operating Detail (9)'!$C$12:$AF$12="New")*('Operating Detail (9)'!$C$121:$AF$121='Budget Narrative (9)'!$I$2),0))</f>
        <v>#N/A</v>
      </c>
      <c r="D76" s="866"/>
      <c r="E76" s="868"/>
      <c r="F76" s="843"/>
      <c r="I76" s="7"/>
      <c r="J76" s="4"/>
    </row>
    <row r="77" spans="1:10">
      <c r="A77" s="1398">
        <f>'Operating Detail (9)'!A40</f>
        <v>0</v>
      </c>
      <c r="B77" s="1396"/>
      <c r="C77" s="291" t="e">
        <f t="array" ref="C77">INDEX('Operating Detail (9)'!$C40:$AF40,0,MATCH(1,('Operating Detail (9)'!$C$12:$AF$12="New")*('Operating Detail (9)'!$C$121:$AF$121='Budget Narrative (9)'!$I$2),0))</f>
        <v>#N/A</v>
      </c>
      <c r="D77" s="866"/>
      <c r="E77" s="868"/>
      <c r="F77" s="843"/>
    </row>
    <row r="78" spans="1:10">
      <c r="A78" s="1398">
        <f>'Operating Detail (9)'!A41</f>
        <v>0</v>
      </c>
      <c r="B78" s="1396"/>
      <c r="C78" s="291" t="e">
        <f t="array" ref="C78">INDEX('Operating Detail (9)'!$C41:$AF41,0,MATCH(1,('Operating Detail (9)'!$C$12:$AF$12="New")*('Operating Detail (9)'!$C$121:$AF$121='Budget Narrative (9)'!$I$2),0))</f>
        <v>#N/A</v>
      </c>
      <c r="D78" s="866"/>
      <c r="E78" s="868"/>
      <c r="F78" s="843"/>
      <c r="I78" s="7"/>
      <c r="J78" s="14"/>
    </row>
    <row r="79" spans="1:10">
      <c r="A79" s="1398">
        <f>'Operating Detail (9)'!A42</f>
        <v>0</v>
      </c>
      <c r="B79" s="1396"/>
      <c r="C79" s="291" t="e">
        <f t="array" ref="C79">INDEX('Operating Detail (9)'!$C42:$AF42,0,MATCH(1,('Operating Detail (9)'!$C$12:$AF$12="New")*('Operating Detail (9)'!$C$121:$AF$121='Budget Narrative (9)'!$I$2),0))</f>
        <v>#N/A</v>
      </c>
      <c r="D79" s="866"/>
      <c r="E79" s="868"/>
      <c r="F79" s="843"/>
      <c r="I79" s="7"/>
      <c r="J79" s="14"/>
    </row>
    <row r="80" spans="1:10">
      <c r="A80" s="1398">
        <f>'Operating Detail (9)'!A43</f>
        <v>0</v>
      </c>
      <c r="B80" s="1396"/>
      <c r="C80" s="291" t="e">
        <f t="array" ref="C80">INDEX('Operating Detail (9)'!$C43:$AF43,0,MATCH(1,('Operating Detail (9)'!$C$12:$AF$12="New")*('Operating Detail (9)'!$C$121:$AF$121='Budget Narrative (9)'!$I$2),0))</f>
        <v>#N/A</v>
      </c>
      <c r="D80" s="866"/>
      <c r="E80" s="868"/>
      <c r="F80" s="843"/>
      <c r="I80" s="7"/>
      <c r="J80" s="14"/>
    </row>
    <row r="81" spans="1:10">
      <c r="A81" s="1398">
        <f>'Operating Detail (9)'!A44</f>
        <v>0</v>
      </c>
      <c r="B81" s="1396"/>
      <c r="C81" s="291" t="e">
        <f t="array" ref="C81">INDEX('Operating Detail (9)'!$C44:$AF44,0,MATCH(1,('Operating Detail (9)'!$C$12:$AF$12="New")*('Operating Detail (9)'!$C$121:$AF$121='Budget Narrative (9)'!$I$2),0))</f>
        <v>#N/A</v>
      </c>
      <c r="D81" s="866"/>
      <c r="E81" s="868"/>
      <c r="F81" s="843"/>
      <c r="I81" s="7"/>
      <c r="J81" s="14"/>
    </row>
    <row r="82" spans="1:10">
      <c r="A82" s="1398">
        <f>'Operating Detail (9)'!A45</f>
        <v>0</v>
      </c>
      <c r="B82" s="1396"/>
      <c r="C82" s="291" t="e">
        <f t="array" ref="C82">INDEX('Operating Detail (9)'!$C45:$AF45,0,MATCH(1,('Operating Detail (9)'!$C$12:$AF$12="New")*('Operating Detail (9)'!$C$121:$AF$121='Budget Narrative (9)'!$I$2),0))</f>
        <v>#N/A</v>
      </c>
      <c r="D82" s="866"/>
      <c r="E82" s="868"/>
      <c r="F82" s="843"/>
      <c r="I82" s="7"/>
      <c r="J82" s="14"/>
    </row>
    <row r="83" spans="1:10">
      <c r="A83" s="1398">
        <f>'Operating Detail (9)'!A46</f>
        <v>0</v>
      </c>
      <c r="B83" s="1396"/>
      <c r="C83" s="291" t="e">
        <f t="array" ref="C83">INDEX('Operating Detail (9)'!$C46:$AF46,0,MATCH(1,('Operating Detail (9)'!$C$12:$AF$12="New")*('Operating Detail (9)'!$C$121:$AF$121='Budget Narrative (9)'!$I$2),0))</f>
        <v>#N/A</v>
      </c>
      <c r="D83" s="866"/>
      <c r="E83" s="868"/>
      <c r="F83" s="843"/>
      <c r="I83" s="7"/>
      <c r="J83" s="14"/>
    </row>
    <row r="84" spans="1:10">
      <c r="A84" s="1398">
        <f>'Operating Detail (9)'!A47</f>
        <v>0</v>
      </c>
      <c r="B84" s="1396"/>
      <c r="C84" s="291" t="e">
        <f t="array" ref="C84">INDEX('Operating Detail (9)'!$C47:$AF47,0,MATCH(1,('Operating Detail (9)'!$C$12:$AF$12="New")*('Operating Detail (9)'!$C$121:$AF$121='Budget Narrative (9)'!$I$2),0))</f>
        <v>#N/A</v>
      </c>
      <c r="D84" s="866"/>
      <c r="E84" s="868"/>
      <c r="F84" s="843"/>
      <c r="I84" s="7"/>
      <c r="J84" s="14"/>
    </row>
    <row r="85" spans="1:10">
      <c r="A85" s="1398">
        <f>'Operating Detail (9)'!A48</f>
        <v>0</v>
      </c>
      <c r="B85" s="1396"/>
      <c r="C85" s="291" t="e">
        <f t="array" ref="C85">INDEX('Operating Detail (9)'!$C48:$AF48,0,MATCH(1,('Operating Detail (9)'!$C$12:$AF$12="New")*('Operating Detail (9)'!$C$121:$AF$121='Budget Narrative (9)'!$I$2),0))</f>
        <v>#N/A</v>
      </c>
      <c r="D85" s="866"/>
      <c r="E85" s="868"/>
      <c r="F85" s="843"/>
      <c r="I85" s="7"/>
      <c r="J85" s="14"/>
    </row>
    <row r="86" spans="1:10">
      <c r="A86" s="1398">
        <f>'Operating Detail (9)'!A49</f>
        <v>0</v>
      </c>
      <c r="B86" s="1396"/>
      <c r="C86" s="291" t="e">
        <f t="array" ref="C86">INDEX('Operating Detail (9)'!$C49:$AF49,0,MATCH(1,('Operating Detail (9)'!$C$12:$AF$12="New")*('Operating Detail (9)'!$C$121:$AF$121='Budget Narrative (9)'!$I$2),0))</f>
        <v>#N/A</v>
      </c>
      <c r="D86" s="866"/>
      <c r="E86" s="868"/>
      <c r="F86" s="843"/>
      <c r="I86" s="7"/>
      <c r="J86" s="14"/>
    </row>
    <row r="87" spans="1:10">
      <c r="A87" s="1398">
        <f>'Operating Detail (9)'!A50</f>
        <v>0</v>
      </c>
      <c r="B87" s="1396"/>
      <c r="C87" s="291" t="e">
        <f t="array" ref="C87">INDEX('Operating Detail (9)'!$C50:$AF50,0,MATCH(1,('Operating Detail (9)'!$C$12:$AF$12="New")*('Operating Detail (9)'!$C$121:$AF$121='Budget Narrative (9)'!$I$2),0))</f>
        <v>#N/A</v>
      </c>
      <c r="D87" s="866"/>
      <c r="E87" s="868"/>
      <c r="F87" s="843"/>
      <c r="I87" s="7"/>
      <c r="J87" s="14"/>
    </row>
    <row r="88" spans="1:10">
      <c r="A88" s="1398">
        <f>'Operating Detail (9)'!A51</f>
        <v>0</v>
      </c>
      <c r="B88" s="1396"/>
      <c r="C88" s="291" t="e">
        <f t="array" ref="C88">INDEX('Operating Detail (9)'!$C51:$AF51,0,MATCH(1,('Operating Detail (9)'!$C$12:$AF$12="New")*('Operating Detail (9)'!$C$121:$AF$121='Budget Narrative (9)'!$I$2),0))</f>
        <v>#N/A</v>
      </c>
      <c r="D88" s="866"/>
      <c r="E88" s="868"/>
      <c r="F88" s="843"/>
      <c r="I88" s="7"/>
      <c r="J88" s="14"/>
    </row>
    <row r="89" spans="1:10">
      <c r="A89" s="1398">
        <f>'Operating Detail (9)'!A52</f>
        <v>0</v>
      </c>
      <c r="B89" s="1396"/>
      <c r="C89" s="291" t="e">
        <f t="array" ref="C89">INDEX('Operating Detail (9)'!$C52:$AF52,0,MATCH(1,('Operating Detail (9)'!$C$12:$AF$12="New")*('Operating Detail (9)'!$C$121:$AF$121='Budget Narrative (9)'!$I$2),0))</f>
        <v>#N/A</v>
      </c>
      <c r="D89" s="866"/>
      <c r="E89" s="868"/>
      <c r="F89" s="843"/>
      <c r="I89" s="7"/>
      <c r="J89" s="14"/>
    </row>
    <row r="90" spans="1:10">
      <c r="A90" s="1398">
        <f>'Operating Detail (9)'!A53</f>
        <v>0</v>
      </c>
      <c r="B90" s="1396"/>
      <c r="C90" s="291" t="e">
        <f t="array" ref="C90">INDEX('Operating Detail (9)'!$C53:$AF53,0,MATCH(1,('Operating Detail (9)'!$C$12:$AF$12="New")*('Operating Detail (9)'!$C$121:$AF$121='Budget Narrative (9)'!$I$2),0))</f>
        <v>#N/A</v>
      </c>
      <c r="D90" s="866"/>
      <c r="E90" s="868"/>
      <c r="F90" s="843"/>
      <c r="I90" s="7"/>
      <c r="J90" s="14"/>
    </row>
    <row r="91" spans="1:10">
      <c r="A91" s="1398">
        <f>'Operating Detail (9)'!A54</f>
        <v>0</v>
      </c>
      <c r="B91" s="1396"/>
      <c r="C91" s="291" t="e">
        <f t="array" ref="C91">INDEX('Operating Detail (9)'!$C54:$AF54,0,MATCH(1,('Operating Detail (9)'!$C$12:$AF$12="New")*('Operating Detail (9)'!$C$121:$AF$121='Budget Narrative (9)'!$I$2),0))</f>
        <v>#N/A</v>
      </c>
      <c r="D91" s="866"/>
      <c r="E91" s="868"/>
      <c r="F91" s="843"/>
      <c r="I91" s="7"/>
      <c r="J91" s="14"/>
    </row>
    <row r="92" spans="1:10">
      <c r="A92" s="1398">
        <f>'Operating Detail (9)'!A55</f>
        <v>0</v>
      </c>
      <c r="B92" s="1396"/>
      <c r="C92" s="291" t="e">
        <f t="array" ref="C92">INDEX('Operating Detail (9)'!$C55:$AF55,0,MATCH(1,('Operating Detail (9)'!$C$12:$AF$12="New")*('Operating Detail (9)'!$C$121:$AF$121='Budget Narrative (9)'!$I$2),0))</f>
        <v>#N/A</v>
      </c>
      <c r="D92" s="866"/>
      <c r="E92" s="868"/>
      <c r="F92" s="843"/>
      <c r="I92" s="7"/>
      <c r="J92" s="14"/>
    </row>
    <row r="93" spans="1:10">
      <c r="A93" s="1419" t="str">
        <f>'Operating Detail (9)'!A56</f>
        <v>Consultants:</v>
      </c>
      <c r="B93" s="1420"/>
      <c r="C93" s="870"/>
      <c r="D93" s="870"/>
      <c r="E93" s="871"/>
      <c r="F93" s="843"/>
      <c r="I93" s="7"/>
      <c r="J93" s="14"/>
    </row>
    <row r="94" spans="1:10">
      <c r="A94" s="1398">
        <f>'Operating Detail (9)'!A57</f>
        <v>0</v>
      </c>
      <c r="B94" s="1396"/>
      <c r="C94" s="291" t="e">
        <f t="array" ref="C94">INDEX('Operating Detail (9)'!$C57:$AF57,0,MATCH(1,('Operating Detail (9)'!$C$12:$AF$12="New")*('Operating Detail (9)'!$C$121:$AF$121='Budget Narrative (9)'!$I$2),0))</f>
        <v>#N/A</v>
      </c>
      <c r="D94" s="866"/>
      <c r="E94" s="868"/>
      <c r="F94" s="843"/>
      <c r="I94" s="7"/>
      <c r="J94" s="14"/>
    </row>
    <row r="95" spans="1:10">
      <c r="A95" s="1398">
        <f>'Operating Detail (9)'!A58</f>
        <v>0</v>
      </c>
      <c r="B95" s="1396"/>
      <c r="C95" s="291" t="e">
        <f t="array" ref="C95">INDEX('Operating Detail (9)'!$C58:$AF58,0,MATCH(1,('Operating Detail (9)'!$C$12:$AF$12="New")*('Operating Detail (9)'!$C$121:$AF$121='Budget Narrative (9)'!$I$2),0))</f>
        <v>#N/A</v>
      </c>
      <c r="D95" s="866"/>
      <c r="E95" s="868"/>
      <c r="F95" s="843"/>
      <c r="I95" s="7"/>
      <c r="J95" s="14"/>
    </row>
    <row r="96" spans="1:10">
      <c r="A96" s="1398">
        <f>'Operating Detail (9)'!A59</f>
        <v>0</v>
      </c>
      <c r="B96" s="1396"/>
      <c r="C96" s="291" t="e">
        <f t="array" ref="C96">INDEX('Operating Detail (9)'!$C59:$AF59,0,MATCH(1,('Operating Detail (9)'!$C$12:$AF$12="New")*('Operating Detail (9)'!$C$121:$AF$121='Budget Narrative (9)'!$I$2),0))</f>
        <v>#N/A</v>
      </c>
      <c r="D96" s="866"/>
      <c r="E96" s="868"/>
      <c r="F96" s="843"/>
      <c r="I96" s="7"/>
      <c r="J96" s="14"/>
    </row>
    <row r="97" spans="1:10">
      <c r="A97" s="1398">
        <f>'Operating Detail (9)'!A60</f>
        <v>0</v>
      </c>
      <c r="B97" s="1396"/>
      <c r="C97" s="291" t="e">
        <f t="array" ref="C97">INDEX('Operating Detail (9)'!$C60:$AF60,0,MATCH(1,('Operating Detail (9)'!$C$12:$AF$12="New")*('Operating Detail (9)'!$C$121:$AF$121='Budget Narrative (9)'!$I$2),0))</f>
        <v>#N/A</v>
      </c>
      <c r="D97" s="866"/>
      <c r="E97" s="868"/>
      <c r="F97" s="843"/>
      <c r="I97" s="7"/>
      <c r="J97" s="14"/>
    </row>
    <row r="98" spans="1:10">
      <c r="A98" s="1398">
        <f>'Operating Detail (9)'!A61</f>
        <v>0</v>
      </c>
      <c r="B98" s="1396"/>
      <c r="C98" s="291" t="e">
        <f t="array" ref="C98">INDEX('Operating Detail (9)'!$C61:$AF61,0,MATCH(1,('Operating Detail (9)'!$C$12:$AF$12="New")*('Operating Detail (9)'!$C$121:$AF$121='Budget Narrative (9)'!$I$2),0))</f>
        <v>#N/A</v>
      </c>
      <c r="D98" s="866"/>
      <c r="E98" s="868"/>
      <c r="F98" s="843"/>
      <c r="I98" s="7"/>
      <c r="J98" s="14"/>
    </row>
    <row r="99" spans="1:10">
      <c r="A99" s="1398">
        <f>'Operating Detail (9)'!A62</f>
        <v>0</v>
      </c>
      <c r="B99" s="1396"/>
      <c r="C99" s="291" t="e">
        <f t="array" ref="C99">INDEX('Operating Detail (9)'!$C62:$AF62,0,MATCH(1,('Operating Detail (9)'!$C$12:$AF$12="New")*('Operating Detail (9)'!$C$121:$AF$121='Budget Narrative (9)'!$I$2),0))</f>
        <v>#N/A</v>
      </c>
      <c r="D99" s="866"/>
      <c r="E99" s="868"/>
      <c r="F99" s="843"/>
      <c r="I99" s="7"/>
      <c r="J99" s="14"/>
    </row>
    <row r="100" spans="1:10">
      <c r="A100" s="1398">
        <f>'Operating Detail (9)'!A63</f>
        <v>0</v>
      </c>
      <c r="B100" s="1396"/>
      <c r="C100" s="291" t="e">
        <f t="array" ref="C100">INDEX('Operating Detail (9)'!$C63:$AF63,0,MATCH(1,('Operating Detail (9)'!$C$12:$AF$12="New")*('Operating Detail (9)'!$C$121:$AF$121='Budget Narrative (9)'!$I$2),0))</f>
        <v>#N/A</v>
      </c>
      <c r="D100" s="866"/>
      <c r="E100" s="868"/>
      <c r="F100" s="843"/>
      <c r="I100" s="7"/>
      <c r="J100" s="14"/>
    </row>
    <row r="101" spans="1:10">
      <c r="A101" s="1398">
        <f>'Operating Detail (9)'!A64</f>
        <v>0</v>
      </c>
      <c r="B101" s="1396"/>
      <c r="C101" s="291" t="e">
        <f t="array" ref="C101">INDEX('Operating Detail (9)'!$C64:$AF64,0,MATCH(1,('Operating Detail (9)'!$C$12:$AF$12="New")*('Operating Detail (9)'!$C$121:$AF$121='Budget Narrative (9)'!$I$2),0))</f>
        <v>#N/A</v>
      </c>
      <c r="D101" s="866"/>
      <c r="E101" s="868"/>
      <c r="F101" s="843"/>
      <c r="I101" s="7"/>
      <c r="J101" s="14"/>
    </row>
    <row r="102" spans="1:10">
      <c r="A102" s="1398">
        <f>'Operating Detail (9)'!A65</f>
        <v>0</v>
      </c>
      <c r="B102" s="1396"/>
      <c r="C102" s="291" t="e">
        <f t="array" ref="C102">INDEX('Operating Detail (9)'!$C65:$AF65,0,MATCH(1,('Operating Detail (9)'!$C$12:$AF$12="New")*('Operating Detail (9)'!$C$121:$AF$121='Budget Narrative (9)'!$I$2),0))</f>
        <v>#N/A</v>
      </c>
      <c r="D102" s="866"/>
      <c r="E102" s="868"/>
      <c r="F102" s="843"/>
      <c r="I102" s="7"/>
      <c r="J102" s="14"/>
    </row>
    <row r="103" spans="1:10">
      <c r="A103" s="1398">
        <f>'Operating Detail (9)'!A65</f>
        <v>0</v>
      </c>
      <c r="B103" s="1396"/>
      <c r="C103" s="291" t="e">
        <f t="array" ref="C103">INDEX('Operating Detail (9)'!$C66:$AF66,0,MATCH(1,('Operating Detail (9)'!$C$12:$AF$12="New")*('Operating Detail (9)'!$C$121:$AF$121='Budget Narrative (9)'!$I$2),0))</f>
        <v>#N/A</v>
      </c>
      <c r="D103" s="866"/>
      <c r="E103" s="868"/>
      <c r="F103" s="843"/>
      <c r="I103" s="7"/>
      <c r="J103" s="14"/>
    </row>
    <row r="104" spans="1:10">
      <c r="A104" s="1398">
        <f>'Operating Detail (9)'!A66</f>
        <v>0</v>
      </c>
      <c r="B104" s="1396"/>
      <c r="C104" s="291" t="e">
        <f t="array" ref="C104">INDEX('Operating Detail (9)'!$C67:$AF67,0,MATCH(1,('Operating Detail (9)'!$C$12:$AF$12="New")*('Operating Detail (9)'!$C$121:$AF$121='Budget Narrative (9)'!$I$2),0))</f>
        <v>#N/A</v>
      </c>
      <c r="D104" s="866"/>
      <c r="E104" s="868"/>
      <c r="F104" s="843"/>
      <c r="I104" s="7"/>
      <c r="J104" s="14"/>
    </row>
    <row r="105" spans="1:10">
      <c r="A105" s="1434">
        <f>'Operating Detail (9)'!A67</f>
        <v>0</v>
      </c>
      <c r="B105" s="1435"/>
      <c r="C105" s="441"/>
      <c r="D105" s="213"/>
      <c r="E105" s="266"/>
      <c r="F105" s="843"/>
      <c r="I105" s="7"/>
      <c r="J105" s="14"/>
    </row>
    <row r="106" spans="1:10">
      <c r="A106" s="1417" t="str">
        <f>'Operating Detail (9)'!A68</f>
        <v>TOTAL OPERATING EXPENSES</v>
      </c>
      <c r="B106" s="1418"/>
      <c r="C106" s="216" t="e">
        <f>SUM(C51:C105)</f>
        <v>#N/A</v>
      </c>
      <c r="D106" s="14"/>
      <c r="E106" s="265"/>
      <c r="F106" s="3"/>
      <c r="I106" s="7"/>
      <c r="J106" s="14"/>
    </row>
    <row r="107" spans="1:10" ht="13.5" thickBot="1">
      <c r="A107" s="267" t="s">
        <v>381</v>
      </c>
      <c r="B107" s="268" t="e">
        <f t="array" ref="B107">INDEX('Summary (9)'!E26:AH26,0,MATCH(1,('Summary (9)'!$E$21:$AH$21="New")*('Summary (9)'!$E$88:$AH$88='Budget Narrative (9)'!$I$2),0))</f>
        <v>#N/A</v>
      </c>
      <c r="C107" s="269" t="e">
        <f t="array" ref="C107">INDEX('Summary (9)'!E27:AH27,0,MATCH(1,('Summary (9)'!$E$21:$AH$21="New")*('Summary (9)'!$E$88:$AH$88='Budget Narrative (9)'!$I$2),0))</f>
        <v>#N/A</v>
      </c>
      <c r="D107" s="270"/>
      <c r="E107" s="271"/>
      <c r="F107" s="9"/>
      <c r="J107" s="4"/>
    </row>
    <row r="108" spans="1:10">
      <c r="A108" s="3"/>
      <c r="B108" s="6"/>
      <c r="C108" s="215"/>
      <c r="E108" s="3"/>
      <c r="F108" s="3"/>
      <c r="H108" s="919"/>
      <c r="I108" s="5"/>
      <c r="J108" s="4"/>
    </row>
    <row r="109" spans="1:10" ht="13.5" thickBot="1">
      <c r="A109" s="3"/>
      <c r="B109" s="6"/>
      <c r="C109" s="215"/>
      <c r="E109" s="3"/>
      <c r="F109" s="3"/>
      <c r="H109" s="919"/>
      <c r="I109" s="5"/>
      <c r="J109" s="4"/>
    </row>
    <row r="110" spans="1:10" s="4" customFormat="1" ht="25.5" customHeight="1">
      <c r="A110" s="1408" t="s">
        <v>382</v>
      </c>
      <c r="B110" s="1409"/>
      <c r="C110" s="254" t="s">
        <v>383</v>
      </c>
      <c r="D110" s="253" t="s">
        <v>374</v>
      </c>
      <c r="E110" s="255" t="s">
        <v>375</v>
      </c>
      <c r="F110" s="239"/>
      <c r="G110" s="917"/>
      <c r="H110" s="917"/>
    </row>
    <row r="111" spans="1:10">
      <c r="A111" s="1398">
        <f>'Operating Detail (9)'!A71</f>
        <v>0</v>
      </c>
      <c r="B111" s="1396"/>
      <c r="C111" s="291" t="e">
        <f t="array" ref="C111">INDEX('Operating Detail (9)'!$C71:$AF71,0,MATCH(1,('Operating Detail (9)'!$C$12:$AF$12="New")*('Operating Detail (9)'!$C$121:$AF$121='Budget Narrative (9)'!$I$2),0))</f>
        <v>#N/A</v>
      </c>
      <c r="D111" s="20"/>
      <c r="E111" s="261"/>
      <c r="F111" s="843"/>
    </row>
    <row r="112" spans="1:10">
      <c r="A112" s="1398">
        <f>'Operating Detail (9)'!A72</f>
        <v>0</v>
      </c>
      <c r="B112" s="1396"/>
      <c r="C112" s="291" t="e">
        <f t="array" ref="C112">INDEX('Operating Detail (9)'!$C72:$AF72,0,MATCH(1,('Operating Detail (9)'!$C$12:$AF$12="New")*('Operating Detail (9)'!$C$121:$AF$121='Budget Narrative (9)'!$I$2),0))</f>
        <v>#N/A</v>
      </c>
      <c r="D112" s="20"/>
      <c r="E112" s="262"/>
      <c r="F112" s="843"/>
    </row>
    <row r="113" spans="1:6">
      <c r="A113" s="1398">
        <f>'Operating Detail (9)'!A73</f>
        <v>0</v>
      </c>
      <c r="B113" s="1396"/>
      <c r="C113" s="291" t="e">
        <f t="array" ref="C113">INDEX('Operating Detail (9)'!$C73:$AF73,0,MATCH(1,('Operating Detail (9)'!$C$12:$AF$12="New")*('Operating Detail (9)'!$C$121:$AF$121='Budget Narrative (9)'!$I$2),0))</f>
        <v>#N/A</v>
      </c>
      <c r="D113" s="20"/>
      <c r="E113" s="262"/>
      <c r="F113" s="843"/>
    </row>
    <row r="114" spans="1:6">
      <c r="A114" s="1398">
        <f>'Operating Detail (9)'!A74</f>
        <v>0</v>
      </c>
      <c r="B114" s="1396"/>
      <c r="C114" s="291" t="e">
        <f t="array" ref="C114">INDEX('Operating Detail (9)'!$C74:$AF74,0,MATCH(1,('Operating Detail (9)'!$C$12:$AF$12="New")*('Operating Detail (9)'!$C$121:$AF$121='Budget Narrative (9)'!$I$2),0))</f>
        <v>#N/A</v>
      </c>
      <c r="D114" s="20"/>
      <c r="E114" s="262"/>
      <c r="F114" s="843"/>
    </row>
    <row r="115" spans="1:6">
      <c r="A115" s="1398">
        <f>'Operating Detail (9)'!A75</f>
        <v>0</v>
      </c>
      <c r="B115" s="1396"/>
      <c r="C115" s="291" t="e">
        <f t="array" ref="C115">INDEX('Operating Detail (9)'!$C75:$AF75,0,MATCH(1,('Operating Detail (9)'!$C$12:$AF$12="New")*('Operating Detail (9)'!$C$121:$AF$121='Budget Narrative (9)'!$I$2),0))</f>
        <v>#N/A</v>
      </c>
      <c r="D115" s="20"/>
      <c r="E115" s="262"/>
      <c r="F115" s="843"/>
    </row>
    <row r="116" spans="1:6">
      <c r="A116" s="1398">
        <f>'Operating Detail (9)'!A76</f>
        <v>0</v>
      </c>
      <c r="B116" s="1396"/>
      <c r="C116" s="291" t="e">
        <f t="array" ref="C116">INDEX('Operating Detail (9)'!$C76:$AF76,0,MATCH(1,('Operating Detail (9)'!$C$12:$AF$12="New")*('Operating Detail (9)'!$C$121:$AF$121='Budget Narrative (9)'!$I$2),0))</f>
        <v>#N/A</v>
      </c>
      <c r="D116" s="20"/>
      <c r="E116" s="262"/>
      <c r="F116" s="843"/>
    </row>
    <row r="117" spans="1:6">
      <c r="A117" s="1398">
        <f>'Operating Detail (9)'!A77</f>
        <v>0</v>
      </c>
      <c r="B117" s="1396"/>
      <c r="C117" s="291" t="e">
        <f t="array" ref="C117">INDEX('Operating Detail (9)'!$C77:$AF77,0,MATCH(1,('Operating Detail (9)'!$C$12:$AF$12="New")*('Operating Detail (9)'!$C$121:$AF$121='Budget Narrative (9)'!$I$2),0))</f>
        <v>#N/A</v>
      </c>
      <c r="D117" s="20"/>
      <c r="E117" s="262"/>
      <c r="F117" s="843"/>
    </row>
    <row r="118" spans="1:6">
      <c r="A118" s="1398">
        <f>'Operating Detail (9)'!A78</f>
        <v>0</v>
      </c>
      <c r="B118" s="1396"/>
      <c r="C118" s="291" t="e">
        <f t="array" ref="C118">INDEX('Operating Detail (9)'!$C78:$AF78,0,MATCH(1,('Operating Detail (9)'!$C$12:$AF$12="New")*('Operating Detail (9)'!$C$121:$AF$121='Budget Narrative (9)'!$I$2),0))</f>
        <v>#N/A</v>
      </c>
      <c r="D118" s="20"/>
      <c r="E118" s="262"/>
      <c r="F118" s="843"/>
    </row>
    <row r="119" spans="1:6">
      <c r="A119" s="1398">
        <f>'Operating Detail (9)'!A79</f>
        <v>0</v>
      </c>
      <c r="B119" s="1396"/>
      <c r="C119" s="291" t="e">
        <f t="array" ref="C119">INDEX('Operating Detail (9)'!$C79:$AF79,0,MATCH(1,('Operating Detail (9)'!$C$12:$AF$12="New")*('Operating Detail (9)'!$C$121:$AF$121='Budget Narrative (9)'!$I$2),0))</f>
        <v>#N/A</v>
      </c>
      <c r="D119" s="20"/>
      <c r="E119" s="262"/>
      <c r="F119" s="843"/>
    </row>
    <row r="120" spans="1:6">
      <c r="A120" s="1398">
        <f>'Operating Detail (9)'!A80</f>
        <v>0</v>
      </c>
      <c r="B120" s="1396"/>
      <c r="C120" s="291" t="e">
        <f t="array" ref="C120">INDEX('Operating Detail (9)'!$C80:$AF80,0,MATCH(1,('Operating Detail (9)'!$C$12:$AF$12="New")*('Operating Detail (9)'!$C$121:$AF$121='Budget Narrative (9)'!$I$2),0))</f>
        <v>#N/A</v>
      </c>
      <c r="D120" s="20"/>
      <c r="E120" s="262"/>
      <c r="F120" s="843"/>
    </row>
    <row r="121" spans="1:6">
      <c r="A121" s="1419" t="str">
        <f>'Operating Detail (9)'!A81</f>
        <v>Subcontractors:</v>
      </c>
      <c r="B121" s="1420"/>
      <c r="C121" s="870"/>
      <c r="D121" s="870"/>
      <c r="E121" s="871"/>
      <c r="F121" s="843"/>
    </row>
    <row r="122" spans="1:6">
      <c r="A122" s="1398">
        <f>'Operating Detail (9)'!A82</f>
        <v>0</v>
      </c>
      <c r="B122" s="1396"/>
      <c r="C122" s="291" t="e">
        <f t="array" ref="C122">INDEX('Operating Detail (9)'!$C82:$AF82,0,MATCH(1,('Operating Detail (9)'!$C$12:$AF$12="New")*('Operating Detail (9)'!$C$121:$AF$121='Budget Narrative (9)'!$I$2),0))</f>
        <v>#N/A</v>
      </c>
      <c r="D122" s="20"/>
      <c r="E122" s="263"/>
      <c r="F122" s="843"/>
    </row>
    <row r="123" spans="1:6">
      <c r="A123" s="1398">
        <f>'Operating Detail (9)'!A83</f>
        <v>0</v>
      </c>
      <c r="B123" s="1396"/>
      <c r="C123" s="291" t="e">
        <f t="array" ref="C123">INDEX('Operating Detail (9)'!$C83:$AF83,0,MATCH(1,('Operating Detail (9)'!$C$12:$AF$12="New")*('Operating Detail (9)'!$C$121:$AF$121='Budget Narrative (9)'!$I$2),0))</f>
        <v>#N/A</v>
      </c>
      <c r="D123" s="20"/>
      <c r="E123" s="263"/>
      <c r="F123" s="843"/>
    </row>
    <row r="124" spans="1:6">
      <c r="A124" s="1398">
        <f>'Operating Detail (9)'!A84</f>
        <v>0</v>
      </c>
      <c r="B124" s="1396"/>
      <c r="C124" s="291" t="e">
        <f t="array" ref="C124">INDEX('Operating Detail (9)'!$C84:$AF84,0,MATCH(1,('Operating Detail (9)'!$C$12:$AF$12="New")*('Operating Detail (9)'!$C$121:$AF$121='Budget Narrative (9)'!$I$2),0))</f>
        <v>#N/A</v>
      </c>
      <c r="D124" s="20"/>
      <c r="E124" s="262"/>
      <c r="F124" s="843"/>
    </row>
    <row r="125" spans="1:6">
      <c r="A125" s="1398">
        <f>'Operating Detail (9)'!A85</f>
        <v>0</v>
      </c>
      <c r="B125" s="1396"/>
      <c r="C125" s="291" t="e">
        <f t="array" ref="C125">INDEX('Operating Detail (9)'!$C85:$AF85,0,MATCH(1,('Operating Detail (9)'!$C$12:$AF$12="New")*('Operating Detail (9)'!$C$121:$AF$121='Budget Narrative (9)'!$I$2),0))</f>
        <v>#N/A</v>
      </c>
      <c r="D125" s="20"/>
      <c r="E125" s="262"/>
      <c r="F125" s="843"/>
    </row>
    <row r="126" spans="1:6">
      <c r="A126" s="1398">
        <f>'Operating Detail (9)'!A86</f>
        <v>0</v>
      </c>
      <c r="B126" s="1396"/>
      <c r="C126" s="291" t="e">
        <f t="array" ref="C126">INDEX('Operating Detail (9)'!$C86:$AF86,0,MATCH(1,('Operating Detail (9)'!$C$12:$AF$12="New")*('Operating Detail (9)'!$C$121:$AF$121='Budget Narrative (9)'!$I$2),0))</f>
        <v>#N/A</v>
      </c>
      <c r="D126" s="20"/>
      <c r="E126" s="262"/>
      <c r="F126" s="843"/>
    </row>
    <row r="127" spans="1:6">
      <c r="A127" s="1398">
        <f>'Operating Detail (9)'!A87</f>
        <v>0</v>
      </c>
      <c r="B127" s="1396"/>
      <c r="C127" s="291" t="e">
        <f t="array" ref="C127">INDEX('Operating Detail (9)'!$C87:$AF87,0,MATCH(1,('Operating Detail (9)'!$C$12:$AF$12="New")*('Operating Detail (9)'!$C$121:$AF$121='Budget Narrative (9)'!$I$2),0))</f>
        <v>#N/A</v>
      </c>
      <c r="D127" s="20"/>
      <c r="E127" s="262"/>
      <c r="F127" s="843"/>
    </row>
    <row r="128" spans="1:6">
      <c r="A128" s="1398">
        <f>'Operating Detail (9)'!A88</f>
        <v>0</v>
      </c>
      <c r="B128" s="1396"/>
      <c r="C128" s="291" t="e">
        <f t="array" ref="C128">INDEX('Operating Detail (9)'!$C88:$AF88,0,MATCH(1,('Operating Detail (9)'!$C$12:$AF$12="New")*('Operating Detail (9)'!$C$121:$AF$121='Budget Narrative (9)'!$I$2),0))</f>
        <v>#N/A</v>
      </c>
      <c r="E128" s="264"/>
    </row>
    <row r="129" spans="1:6">
      <c r="A129" s="1398">
        <f>'Operating Detail (9)'!A89</f>
        <v>0</v>
      </c>
      <c r="B129" s="1396"/>
      <c r="C129" s="291" t="e">
        <f t="array" ref="C129">INDEX('Operating Detail (9)'!$C89:$AF89,0,MATCH(1,('Operating Detail (9)'!$C$12:$AF$12="New")*('Operating Detail (9)'!$C$121:$AF$121='Budget Narrative (9)'!$I$2),0))</f>
        <v>#N/A</v>
      </c>
      <c r="E129" s="264"/>
    </row>
    <row r="130" spans="1:6">
      <c r="A130" s="1398">
        <f>'Operating Detail (9)'!A90</f>
        <v>0</v>
      </c>
      <c r="B130" s="1396"/>
      <c r="C130" s="291" t="e">
        <f t="array" ref="C130">INDEX('Operating Detail (9)'!$C90:$AF90,0,MATCH(1,('Operating Detail (9)'!$C$12:$AF$12="New")*('Operating Detail (9)'!$C$121:$AF$121='Budget Narrative (9)'!$I$2),0))</f>
        <v>#N/A</v>
      </c>
      <c r="E130" s="264"/>
    </row>
    <row r="131" spans="1:6">
      <c r="A131" s="1398" t="str">
        <f>'Operating Detail (9)'!A91</f>
        <v>Subcontractor indirect (First $25k only)</v>
      </c>
      <c r="B131" s="1396"/>
      <c r="C131" s="291" t="e" cm="1">
        <f t="array" ref="C131">INDEX('Operating Detail (2)'!$C91:$AF91,0,MATCH(1,('Operating Detail (2)'!$C$12:$AF$12="New")*('Operating Detail (2)'!$C$121:$AF$121='Budget Narrative (2)'!$I$2),0))</f>
        <v>#N/A</v>
      </c>
      <c r="E131" s="264"/>
    </row>
    <row r="132" spans="1:6">
      <c r="A132" s="1398"/>
      <c r="B132" s="1396"/>
      <c r="C132" s="291"/>
      <c r="E132" s="264"/>
    </row>
    <row r="133" spans="1:6" ht="13.5" thickBot="1">
      <c r="A133" s="1402" t="str">
        <f>'Operating Detail (9)'!A93</f>
        <v>TOTAL OTHER EXPENSES</v>
      </c>
      <c r="B133" s="1403"/>
      <c r="C133" s="269" t="e">
        <f>SUM(C111:C131)</f>
        <v>#N/A</v>
      </c>
      <c r="D133" s="270"/>
      <c r="E133" s="272"/>
      <c r="F133" s="3"/>
    </row>
    <row r="134" spans="1:6">
      <c r="A134" s="1396">
        <f>'Operating Detail (9)'!A94</f>
        <v>0</v>
      </c>
      <c r="B134" s="1396"/>
      <c r="C134" s="291"/>
    </row>
    <row r="135" spans="1:6" ht="13.5" thickBot="1">
      <c r="A135" s="843"/>
      <c r="B135" s="843"/>
      <c r="C135" s="291"/>
    </row>
    <row r="136" spans="1:6" ht="12.75" customHeight="1">
      <c r="A136" s="1408" t="str">
        <f>'Operating Detail (9)'!A95</f>
        <v>CAPITAL EXPENSES</v>
      </c>
      <c r="B136" s="1409"/>
      <c r="C136" s="254" t="s">
        <v>383</v>
      </c>
      <c r="D136" s="253" t="s">
        <v>374</v>
      </c>
      <c r="E136" s="255" t="s">
        <v>375</v>
      </c>
    </row>
    <row r="137" spans="1:6">
      <c r="A137" s="1398">
        <f>'Operating Detail (9)'!A96</f>
        <v>0</v>
      </c>
      <c r="B137" s="1396"/>
      <c r="C137" s="291" t="e" cm="1">
        <f t="array" ref="C137">INDEX('+ Operating Detail (1)'!$C96:$AF96,0,MATCH(1,('+ Operating Detail (1)'!$C$12:$AF$12="New")*('+ Operating Detail (1)'!$C$121:$AF$121='+ Budget Narrative (1)'!$I$2),0))</f>
        <v>#N/A</v>
      </c>
      <c r="E137" s="264"/>
    </row>
    <row r="138" spans="1:6">
      <c r="A138" s="1398">
        <f>'Operating Detail (9)'!A97</f>
        <v>0</v>
      </c>
      <c r="B138" s="1396"/>
      <c r="C138" s="291" t="e">
        <f t="array" ref="C138">INDEX('Operating Detail (9)'!$C97:$AF97,0,MATCH(1,('Operating Detail (9)'!$C$12:$AF$12="New")*('Operating Detail (9)'!$C$121:$AF$121='Budget Narrative (9)'!$I$2),0))</f>
        <v>#N/A</v>
      </c>
      <c r="E138" s="264"/>
    </row>
    <row r="139" spans="1:6">
      <c r="A139" s="1398">
        <f>'Operating Detail (9)'!A98</f>
        <v>0</v>
      </c>
      <c r="B139" s="1396"/>
      <c r="C139" s="291" t="e">
        <f t="array" ref="C139">INDEX('Operating Detail (9)'!$C98:$AF98,0,MATCH(1,('Operating Detail (9)'!$C$12:$AF$12="New")*('Operating Detail (9)'!$C$121:$AF$121='Budget Narrative (9)'!$I$2),0))</f>
        <v>#N/A</v>
      </c>
      <c r="E139" s="264"/>
    </row>
    <row r="140" spans="1:6">
      <c r="A140" s="1398">
        <f>'Operating Detail (9)'!A99</f>
        <v>0</v>
      </c>
      <c r="B140" s="1396"/>
      <c r="C140" s="291" t="e">
        <f t="array" ref="C140">INDEX('Operating Detail (9)'!$C99:$AF99,0,MATCH(1,('Operating Detail (9)'!$C$12:$AF$12="New")*('Operating Detail (9)'!$C$121:$AF$121='Budget Narrative (9)'!$I$2),0))</f>
        <v>#N/A</v>
      </c>
      <c r="E140" s="264"/>
    </row>
    <row r="141" spans="1:6">
      <c r="A141" s="1398">
        <f>'Operating Detail (9)'!A100</f>
        <v>0</v>
      </c>
      <c r="B141" s="1396"/>
      <c r="C141" s="291" t="e">
        <f t="array" ref="C141">INDEX('Operating Detail (9)'!$C100:$AF100,0,MATCH(1,('Operating Detail (9)'!$C$12:$AF$12="New")*('Operating Detail (9)'!$C$121:$AF$121='Budget Narrative (9)'!$I$2),0))</f>
        <v>#N/A</v>
      </c>
      <c r="E141" s="264"/>
    </row>
    <row r="142" spans="1:6">
      <c r="A142" s="1398">
        <f>'Operating Detail (9)'!A101</f>
        <v>0</v>
      </c>
      <c r="B142" s="1396"/>
      <c r="C142" s="291" t="e">
        <f t="array" ref="C142">INDEX('Operating Detail (9)'!$C101:$AF101,0,MATCH(1,('Operating Detail (9)'!$C$12:$AF$12="New")*('Operating Detail (9)'!$C$121:$AF$121='Budget Narrative (9)'!$I$2),0))</f>
        <v>#N/A</v>
      </c>
      <c r="E142" s="264"/>
    </row>
    <row r="143" spans="1:6">
      <c r="A143" s="1398">
        <f>'Operating Detail (9)'!A102</f>
        <v>0</v>
      </c>
      <c r="B143" s="1396"/>
      <c r="C143" s="291" t="e">
        <f t="array" ref="C143">INDEX('Operating Detail (9)'!$C102:$AF102,0,MATCH(1,('Operating Detail (9)'!$C$12:$AF$12="New")*('Operating Detail (9)'!$C$121:$AF$121='Budget Narrative (9)'!$I$2),0))</f>
        <v>#N/A</v>
      </c>
      <c r="E143" s="264"/>
    </row>
    <row r="144" spans="1:6">
      <c r="A144" s="1398">
        <f>'Operating Detail (9)'!A103</f>
        <v>0</v>
      </c>
      <c r="B144" s="1396"/>
      <c r="C144" s="291"/>
      <c r="E144" s="264"/>
    </row>
    <row r="145" spans="1:6" ht="13.5" thickBot="1">
      <c r="A145" s="1402" t="str">
        <f>'Operating Detail (9)'!A104</f>
        <v>TOTAL CAPITAL EXPENSES</v>
      </c>
      <c r="B145" s="1403"/>
      <c r="C145" s="269" t="e">
        <f>SUM(C137:C143)</f>
        <v>#N/A</v>
      </c>
      <c r="D145" s="270"/>
      <c r="E145" s="272"/>
      <c r="F145" s="3"/>
    </row>
    <row r="146" spans="1:6">
      <c r="A146" s="1396"/>
      <c r="B146" s="1396"/>
      <c r="C146" s="291"/>
    </row>
    <row r="147" spans="1:6" ht="13.5" thickBot="1">
      <c r="A147" s="1396"/>
      <c r="B147" s="1396"/>
      <c r="C147" s="291"/>
    </row>
    <row r="148" spans="1:6">
      <c r="A148" s="1408" t="s">
        <v>384</v>
      </c>
      <c r="B148" s="1409"/>
      <c r="C148" s="254" t="s">
        <v>383</v>
      </c>
      <c r="D148" s="253" t="s">
        <v>374</v>
      </c>
      <c r="E148" s="255" t="s">
        <v>375</v>
      </c>
    </row>
    <row r="149" spans="1:6">
      <c r="A149" s="1398"/>
      <c r="B149" s="1396"/>
      <c r="C149" s="291"/>
      <c r="E149" s="264"/>
    </row>
    <row r="150" spans="1:6">
      <c r="A150" s="1398"/>
      <c r="B150" s="1396"/>
      <c r="C150" s="291"/>
      <c r="E150" s="264"/>
    </row>
    <row r="151" spans="1:6">
      <c r="A151" s="1398"/>
      <c r="B151" s="1396"/>
      <c r="C151" s="291"/>
      <c r="E151" s="264"/>
    </row>
    <row r="152" spans="1:6">
      <c r="A152" s="1398"/>
      <c r="B152" s="1396"/>
      <c r="C152" s="291"/>
      <c r="E152" s="264"/>
    </row>
    <row r="153" spans="1:6">
      <c r="A153" s="1398"/>
      <c r="B153" s="1396"/>
      <c r="C153" s="291"/>
      <c r="E153" s="264"/>
    </row>
    <row r="154" spans="1:6">
      <c r="A154" s="1398"/>
      <c r="B154" s="1396"/>
      <c r="C154" s="291"/>
      <c r="E154" s="264"/>
    </row>
    <row r="155" spans="1:6">
      <c r="A155" s="1398"/>
      <c r="B155" s="1396"/>
      <c r="C155" s="291"/>
      <c r="E155" s="264"/>
    </row>
    <row r="156" spans="1:6">
      <c r="A156" s="1398"/>
      <c r="B156" s="1396"/>
      <c r="C156" s="291"/>
      <c r="E156" s="264"/>
    </row>
    <row r="157" spans="1:6">
      <c r="A157" s="1398"/>
      <c r="B157" s="1396"/>
      <c r="C157" s="291"/>
      <c r="E157" s="264"/>
    </row>
    <row r="158" spans="1:6">
      <c r="A158" s="1398"/>
      <c r="B158" s="1396"/>
      <c r="C158" s="291"/>
      <c r="E158" s="264"/>
    </row>
    <row r="159" spans="1:6">
      <c r="A159" s="1398"/>
      <c r="B159" s="1396"/>
      <c r="C159" s="291"/>
      <c r="E159" s="264"/>
    </row>
    <row r="160" spans="1:6">
      <c r="A160" s="1398"/>
      <c r="B160" s="1396"/>
      <c r="C160" s="291"/>
      <c r="E160" s="264"/>
    </row>
    <row r="161" spans="1:5">
      <c r="A161" s="1398"/>
      <c r="B161" s="1396"/>
      <c r="C161" s="291"/>
      <c r="E161" s="264"/>
    </row>
    <row r="162" spans="1:5">
      <c r="A162" s="1398"/>
      <c r="B162" s="1396"/>
      <c r="C162" s="291"/>
      <c r="E162" s="264"/>
    </row>
    <row r="163" spans="1:5">
      <c r="A163" s="1398"/>
      <c r="B163" s="1396"/>
      <c r="C163" s="291"/>
      <c r="E163" s="264"/>
    </row>
    <row r="164" spans="1:5">
      <c r="A164" s="1398"/>
      <c r="B164" s="1396"/>
      <c r="C164" s="291"/>
      <c r="E164" s="264"/>
    </row>
    <row r="165" spans="1:5">
      <c r="A165" s="1398"/>
      <c r="B165" s="1396"/>
      <c r="C165" s="291"/>
      <c r="E165" s="264"/>
    </row>
    <row r="166" spans="1:5">
      <c r="A166" s="1398"/>
      <c r="B166" s="1396"/>
      <c r="C166" s="291"/>
      <c r="E166" s="264"/>
    </row>
    <row r="167" spans="1:5">
      <c r="A167" s="1398"/>
      <c r="B167" s="1396"/>
      <c r="C167" s="291"/>
      <c r="E167" s="264"/>
    </row>
    <row r="168" spans="1:5">
      <c r="A168" s="1398"/>
      <c r="B168" s="1396"/>
      <c r="C168" s="291"/>
      <c r="E168" s="264"/>
    </row>
    <row r="169" spans="1:5">
      <c r="A169" s="1398"/>
      <c r="B169" s="1396"/>
      <c r="C169" s="291"/>
      <c r="E169" s="264"/>
    </row>
    <row r="170" spans="1:5">
      <c r="A170" s="1398"/>
      <c r="B170" s="1396"/>
      <c r="C170" s="291"/>
      <c r="E170" s="264"/>
    </row>
    <row r="171" spans="1:5">
      <c r="A171" s="1398"/>
      <c r="B171" s="1396"/>
      <c r="C171" s="291"/>
      <c r="E171" s="264"/>
    </row>
    <row r="172" spans="1:5">
      <c r="A172" s="1398"/>
      <c r="B172" s="1396"/>
      <c r="C172" s="291"/>
      <c r="E172" s="264"/>
    </row>
    <row r="173" spans="1:5">
      <c r="A173" s="1398"/>
      <c r="B173" s="1396"/>
      <c r="C173" s="291"/>
      <c r="E173" s="264"/>
    </row>
    <row r="174" spans="1:5">
      <c r="A174" s="1398"/>
      <c r="B174" s="1396"/>
      <c r="C174" s="291"/>
      <c r="E174" s="264"/>
    </row>
    <row r="175" spans="1:5">
      <c r="A175" s="1398"/>
      <c r="B175" s="1396"/>
      <c r="C175" s="291"/>
      <c r="E175" s="264"/>
    </row>
    <row r="176" spans="1:5">
      <c r="A176" s="1398"/>
      <c r="B176" s="1396"/>
      <c r="C176" s="291"/>
      <c r="E176" s="264"/>
    </row>
    <row r="177" spans="1:9">
      <c r="A177" s="1398"/>
      <c r="B177" s="1396"/>
      <c r="C177" s="291"/>
      <c r="E177" s="264"/>
    </row>
    <row r="178" spans="1:9">
      <c r="A178" s="1400" t="s">
        <v>385</v>
      </c>
      <c r="B178" s="1401"/>
      <c r="C178" s="442">
        <f>SUM(C149:C177)</f>
        <v>0</v>
      </c>
      <c r="D178" s="292"/>
      <c r="E178" s="293"/>
    </row>
    <row r="179" spans="1:9" ht="13.5" thickBot="1">
      <c r="A179" s="1402" t="s">
        <v>386</v>
      </c>
      <c r="B179" s="1403"/>
      <c r="C179" s="443" t="e">
        <f t="array" ref="C179">INDEX('Summary (9)'!$E30:$AH30,0,MATCH(1,('Summary (9)'!$E21:$AH21="New")*('Summary (9)'!$E88:$AH88='Budget Narrative (9)'!$I$2),0))</f>
        <v>#N/A</v>
      </c>
      <c r="D179" s="270"/>
      <c r="E179" s="272"/>
    </row>
    <row r="180" spans="1:9">
      <c r="A180" s="1396" t="s">
        <v>387</v>
      </c>
      <c r="B180" s="1396"/>
      <c r="C180" s="291" t="e">
        <f>C179-C178</f>
        <v>#N/A</v>
      </c>
    </row>
    <row r="181" spans="1:9" ht="13.5" thickBot="1">
      <c r="A181" s="1396"/>
      <c r="B181" s="1396"/>
      <c r="C181" s="291"/>
    </row>
    <row r="182" spans="1:9" ht="15">
      <c r="A182" s="1410" t="s">
        <v>388</v>
      </c>
      <c r="B182" s="1411"/>
      <c r="C182" s="1411"/>
      <c r="D182" s="1411"/>
      <c r="E182" s="1411"/>
      <c r="F182" s="1411"/>
      <c r="G182" s="1411"/>
      <c r="H182" s="1411"/>
      <c r="I182" s="1412"/>
    </row>
    <row r="183" spans="1:9">
      <c r="A183" s="1399" t="s">
        <v>389</v>
      </c>
      <c r="B183" s="1399"/>
      <c r="C183" s="1399"/>
      <c r="D183" s="438" t="s">
        <v>1</v>
      </c>
      <c r="E183" s="1380" t="s">
        <v>390</v>
      </c>
      <c r="F183" s="1380"/>
      <c r="G183" s="1380" t="s">
        <v>2</v>
      </c>
      <c r="H183" s="1380"/>
      <c r="I183" s="1380"/>
    </row>
    <row r="184" spans="1:9" ht="96.75" customHeight="1">
      <c r="A184" s="1394" t="s">
        <v>391</v>
      </c>
      <c r="B184" s="1394"/>
      <c r="C184" s="1394"/>
      <c r="D184" s="439" t="s">
        <v>392</v>
      </c>
      <c r="E184" s="1381"/>
      <c r="F184" s="1381"/>
      <c r="G184" s="1384" t="s">
        <v>393</v>
      </c>
      <c r="H184" s="1385"/>
      <c r="I184" s="1386"/>
    </row>
    <row r="185" spans="1:9">
      <c r="A185" s="1394"/>
      <c r="B185" s="1394"/>
      <c r="C185" s="1394"/>
      <c r="D185" s="439" t="s">
        <v>394</v>
      </c>
      <c r="E185" s="1382" t="s">
        <v>411</v>
      </c>
      <c r="F185" s="1383"/>
      <c r="G185" s="1387"/>
      <c r="H185" s="1388"/>
      <c r="I185" s="1389"/>
    </row>
    <row r="186" spans="1:9">
      <c r="A186" s="1394"/>
      <c r="B186" s="1394"/>
      <c r="C186" s="1394"/>
      <c r="D186" s="439" t="s">
        <v>395</v>
      </c>
      <c r="E186" s="1382" t="s">
        <v>412</v>
      </c>
      <c r="F186" s="1383"/>
      <c r="G186" s="1387"/>
      <c r="H186" s="1388"/>
      <c r="I186" s="1389"/>
    </row>
    <row r="187" spans="1:9" ht="25.5">
      <c r="A187" s="1394"/>
      <c r="B187" s="1394"/>
      <c r="C187" s="1394"/>
      <c r="D187" s="439" t="s">
        <v>396</v>
      </c>
      <c r="E187" s="1382" t="s">
        <v>413</v>
      </c>
      <c r="F187" s="1383"/>
      <c r="G187" s="1387"/>
      <c r="H187" s="1388"/>
      <c r="I187" s="1389"/>
    </row>
    <row r="188" spans="1:9" ht="25.5">
      <c r="A188" s="1394"/>
      <c r="B188" s="1394"/>
      <c r="C188" s="1394"/>
      <c r="D188" s="439" t="s">
        <v>397</v>
      </c>
      <c r="E188" s="1382" t="s">
        <v>414</v>
      </c>
      <c r="F188" s="1383"/>
      <c r="G188" s="1387"/>
      <c r="H188" s="1388"/>
      <c r="I188" s="1389"/>
    </row>
    <row r="189" spans="1:9" ht="25.5">
      <c r="A189" s="1394"/>
      <c r="B189" s="1394"/>
      <c r="C189" s="1394"/>
      <c r="D189" s="439" t="s">
        <v>398</v>
      </c>
      <c r="E189" s="1382" t="s">
        <v>414</v>
      </c>
      <c r="F189" s="1383"/>
      <c r="G189" s="1387"/>
      <c r="H189" s="1388"/>
      <c r="I189" s="1389"/>
    </row>
    <row r="190" spans="1:9">
      <c r="A190" s="1394"/>
      <c r="B190" s="1394"/>
      <c r="C190" s="1394"/>
      <c r="D190" s="439" t="s">
        <v>399</v>
      </c>
      <c r="E190" s="1382" t="s">
        <v>415</v>
      </c>
      <c r="F190" s="1383"/>
      <c r="G190" s="1387"/>
      <c r="H190" s="1388"/>
      <c r="I190" s="1389"/>
    </row>
    <row r="191" spans="1:9">
      <c r="A191" s="1394"/>
      <c r="B191" s="1394"/>
      <c r="C191" s="1394"/>
      <c r="D191" s="439" t="s">
        <v>400</v>
      </c>
      <c r="E191" s="1382" t="s">
        <v>416</v>
      </c>
      <c r="F191" s="1383"/>
      <c r="G191" s="1387"/>
      <c r="H191" s="1388"/>
      <c r="I191" s="1389"/>
    </row>
    <row r="192" spans="1:9" ht="25.5">
      <c r="A192" s="1394"/>
      <c r="B192" s="1394"/>
      <c r="C192" s="1394"/>
      <c r="D192" s="439" t="s">
        <v>401</v>
      </c>
      <c r="E192" s="1382" t="s">
        <v>417</v>
      </c>
      <c r="F192" s="1383"/>
      <c r="G192" s="1390"/>
      <c r="H192" s="1391"/>
      <c r="I192" s="1392"/>
    </row>
    <row r="193" spans="1:9">
      <c r="A193" s="1394"/>
      <c r="B193" s="1394"/>
      <c r="C193" s="1394"/>
      <c r="D193" s="440"/>
      <c r="E193" s="1406"/>
      <c r="F193" s="1407"/>
      <c r="G193" s="1413"/>
      <c r="H193" s="1414"/>
      <c r="I193" s="1415"/>
    </row>
    <row r="194" spans="1:9" ht="15.75">
      <c r="A194" s="1394"/>
      <c r="B194" s="1394"/>
      <c r="C194" s="1394"/>
      <c r="D194" s="439" t="s">
        <v>402</v>
      </c>
      <c r="E194" s="1382" t="s">
        <v>418</v>
      </c>
      <c r="F194" s="1383"/>
      <c r="G194" s="1393"/>
      <c r="H194" s="1393"/>
      <c r="I194" s="1393"/>
    </row>
    <row r="195" spans="1:9" ht="28.5">
      <c r="A195" s="1394"/>
      <c r="B195" s="1394"/>
      <c r="C195" s="1394"/>
      <c r="D195" s="439" t="s">
        <v>403</v>
      </c>
      <c r="E195" s="1382" t="s">
        <v>419</v>
      </c>
      <c r="F195" s="1383"/>
      <c r="G195" s="1393"/>
      <c r="H195" s="1393"/>
      <c r="I195" s="1393"/>
    </row>
    <row r="196" spans="1:9" ht="28.5">
      <c r="A196" s="1394"/>
      <c r="B196" s="1394"/>
      <c r="C196" s="1394"/>
      <c r="D196" s="439" t="s">
        <v>404</v>
      </c>
      <c r="E196" s="1382" t="s">
        <v>420</v>
      </c>
      <c r="F196" s="1383"/>
      <c r="G196" s="1393"/>
      <c r="H196" s="1393"/>
      <c r="I196" s="1393"/>
    </row>
    <row r="197" spans="1:9" ht="25.5">
      <c r="A197" s="1394" t="s">
        <v>405</v>
      </c>
      <c r="B197" s="1394"/>
      <c r="C197" s="1394"/>
      <c r="D197" s="844" t="s">
        <v>406</v>
      </c>
      <c r="E197" s="1382" t="s">
        <v>421</v>
      </c>
      <c r="F197" s="1383"/>
      <c r="G197" s="1393"/>
      <c r="H197" s="1393"/>
      <c r="I197" s="1393"/>
    </row>
    <row r="198" spans="1:9" ht="15.75">
      <c r="A198" s="1379" t="s">
        <v>407</v>
      </c>
      <c r="B198" s="1379"/>
      <c r="C198" s="1379"/>
      <c r="D198" s="844" t="s">
        <v>408</v>
      </c>
      <c r="E198" s="1383"/>
      <c r="F198" s="1383"/>
      <c r="G198" s="1393"/>
      <c r="H198" s="1393"/>
      <c r="I198" s="1393"/>
    </row>
    <row r="199" spans="1:9">
      <c r="A199" s="1397" t="s">
        <v>409</v>
      </c>
      <c r="B199" s="1397"/>
      <c r="C199" s="1397"/>
      <c r="D199" s="1397"/>
      <c r="E199" s="1397"/>
      <c r="F199" s="1397"/>
      <c r="G199" s="1397"/>
      <c r="H199" s="1397"/>
      <c r="I199" s="1397"/>
    </row>
    <row r="200" spans="1:9">
      <c r="A200" s="1404" t="s">
        <v>410</v>
      </c>
      <c r="B200" s="1405"/>
      <c r="C200" s="1405"/>
      <c r="D200" s="1405"/>
      <c r="E200" s="1405"/>
      <c r="F200" s="1405"/>
      <c r="G200" s="1405"/>
      <c r="H200" s="1405"/>
      <c r="I200" s="1405"/>
    </row>
    <row r="201" spans="1:9">
      <c r="A201" s="843">
        <f>'Operating Detail (9)'!A160</f>
        <v>0</v>
      </c>
      <c r="B201" s="843"/>
      <c r="C201" s="291"/>
    </row>
    <row r="202" spans="1:9">
      <c r="A202" s="843">
        <f>'Operating Detail (9)'!A161</f>
        <v>0</v>
      </c>
      <c r="B202" s="843"/>
      <c r="C202" s="291"/>
    </row>
    <row r="203" spans="1:9">
      <c r="C203" s="291"/>
    </row>
    <row r="204" spans="1:9">
      <c r="C204" s="291"/>
    </row>
    <row r="205" spans="1:9">
      <c r="C205" s="291"/>
    </row>
    <row r="206" spans="1:9">
      <c r="C206" s="291"/>
    </row>
    <row r="207" spans="1:9">
      <c r="C207" s="291"/>
    </row>
    <row r="208" spans="1:9">
      <c r="C208" s="291"/>
    </row>
  </sheetData>
  <mergeCells count="161">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84:B84"/>
    <mergeCell ref="A85:B85"/>
    <mergeCell ref="A86:B86"/>
    <mergeCell ref="A87:B87"/>
    <mergeCell ref="A88:B88"/>
    <mergeCell ref="A89:B89"/>
    <mergeCell ref="A101:B101"/>
    <mergeCell ref="A102:B102"/>
    <mergeCell ref="A103:B103"/>
    <mergeCell ref="A104:B104"/>
    <mergeCell ref="A105:B105"/>
    <mergeCell ref="A106:B106"/>
    <mergeCell ref="A95:B95"/>
    <mergeCell ref="A96:B96"/>
    <mergeCell ref="A97:B97"/>
    <mergeCell ref="A98:B98"/>
    <mergeCell ref="A99:B99"/>
    <mergeCell ref="A100:B100"/>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A129:B129"/>
    <mergeCell ref="A130:B130"/>
    <mergeCell ref="A131:B131"/>
    <mergeCell ref="A132:B132"/>
    <mergeCell ref="A133:B133"/>
    <mergeCell ref="A122:B122"/>
    <mergeCell ref="A123:B123"/>
    <mergeCell ref="A124:B124"/>
    <mergeCell ref="A125:B125"/>
    <mergeCell ref="A126:B126"/>
    <mergeCell ref="A127:B127"/>
    <mergeCell ref="A141:B141"/>
    <mergeCell ref="A142:B142"/>
    <mergeCell ref="A143:B143"/>
    <mergeCell ref="A144:B144"/>
    <mergeCell ref="A145:B145"/>
    <mergeCell ref="A146:B146"/>
    <mergeCell ref="A134:B134"/>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I182"/>
    <mergeCell ref="A171:B171"/>
    <mergeCell ref="A172:B172"/>
    <mergeCell ref="A173:B173"/>
    <mergeCell ref="A174:B174"/>
    <mergeCell ref="A175:B175"/>
    <mergeCell ref="A176:B176"/>
    <mergeCell ref="E189:F189"/>
    <mergeCell ref="E190:F190"/>
    <mergeCell ref="E191:F191"/>
    <mergeCell ref="E192:F192"/>
    <mergeCell ref="E193:F193"/>
    <mergeCell ref="G193:I193"/>
    <mergeCell ref="A183:C183"/>
    <mergeCell ref="E183:F183"/>
    <mergeCell ref="G183:I183"/>
    <mergeCell ref="A184:C196"/>
    <mergeCell ref="E184:F184"/>
    <mergeCell ref="G184:I192"/>
    <mergeCell ref="E185:F185"/>
    <mergeCell ref="E186:F186"/>
    <mergeCell ref="E187:F187"/>
    <mergeCell ref="E188:F188"/>
    <mergeCell ref="A199:I199"/>
    <mergeCell ref="A200:I200"/>
    <mergeCell ref="A197:C197"/>
    <mergeCell ref="E197:F197"/>
    <mergeCell ref="G197:I197"/>
    <mergeCell ref="A198:C198"/>
    <mergeCell ref="E198:F198"/>
    <mergeCell ref="G198:I198"/>
    <mergeCell ref="E194:F194"/>
    <mergeCell ref="G194:I194"/>
    <mergeCell ref="E195:F195"/>
    <mergeCell ref="G195:I195"/>
    <mergeCell ref="E196:F196"/>
    <mergeCell ref="G196:I196"/>
  </mergeCells>
  <conditionalFormatting sqref="B2">
    <cfRule type="containsBlanks" dxfId="74" priority="1">
      <formula>LEN(TRIM(B2))=0</formula>
    </cfRule>
  </conditionalFormatting>
  <conditionalFormatting sqref="B4:F45 C111:E120 C122:E131 C137:E143">
    <cfRule type="expression" dxfId="73" priority="16">
      <formula>$C4=0</formula>
    </cfRule>
  </conditionalFormatting>
  <conditionalFormatting sqref="C106">
    <cfRule type="expression" dxfId="72" priority="14">
      <formula>$A106=0</formula>
    </cfRule>
  </conditionalFormatting>
  <conditionalFormatting sqref="C133">
    <cfRule type="expression" dxfId="71" priority="13">
      <formula>$A133=0</formula>
    </cfRule>
  </conditionalFormatting>
  <conditionalFormatting sqref="C145">
    <cfRule type="expression" dxfId="70" priority="12">
      <formula>$A145=0</formula>
    </cfRule>
  </conditionalFormatting>
  <conditionalFormatting sqref="C179">
    <cfRule type="expression" dxfId="69" priority="9">
      <formula>$C179=0</formula>
    </cfRule>
  </conditionalFormatting>
  <conditionalFormatting sqref="C180">
    <cfRule type="cellIs" dxfId="68" priority="8" operator="notBetween">
      <formula>-2</formula>
      <formula>2</formula>
    </cfRule>
  </conditionalFormatting>
  <conditionalFormatting sqref="C51:E92">
    <cfRule type="expression" dxfId="67" priority="4">
      <formula>$C51=0</formula>
    </cfRule>
  </conditionalFormatting>
  <conditionalFormatting sqref="C94:E105">
    <cfRule type="expression" dxfId="66" priority="2">
      <formula>$C94=0</formula>
    </cfRule>
  </conditionalFormatting>
  <conditionalFormatting sqref="C149:E177">
    <cfRule type="expression" dxfId="65" priority="10">
      <formula>$C149=0</formula>
    </cfRule>
  </conditionalFormatting>
  <conditionalFormatting sqref="D51:E92">
    <cfRule type="containsBlanks" dxfId="64" priority="5">
      <formula>LEN(TRIM(D51))=0</formula>
    </cfRule>
  </conditionalFormatting>
  <conditionalFormatting sqref="D94:E104">
    <cfRule type="containsBlanks" dxfId="63" priority="3">
      <formula>LEN(TRIM(D94))=0</formula>
    </cfRule>
  </conditionalFormatting>
  <conditionalFormatting sqref="D149:E177">
    <cfRule type="containsBlanks" dxfId="62" priority="11">
      <formula>LEN(TRIM(D149))=0</formula>
    </cfRule>
  </conditionalFormatting>
  <conditionalFormatting sqref="D4:F45 D111:E120 D122:E131 D137:E143">
    <cfRule type="containsBlanks" dxfId="61" priority="17">
      <formula>LEN(TRIM(D4))=0</formula>
    </cfRule>
  </conditionalFormatting>
  <hyperlinks>
    <hyperlink ref="A200" r:id="rId1" xr:uid="{784A5CF0-5DBD-427B-BCFD-144EDEDA02A5}"/>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54C534E6-52EA-4F8D-923B-8444079DB509}">
          <x14:formula1>
            <xm:f>'Dropdown Lists'!$F$2:$F$30</xm:f>
          </x14:formula1>
          <xm:sqref>B2:C2</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DA67E-DC3A-4908-9276-4565CA91758C}">
  <sheetPr>
    <tabColor rgb="FFCC9900"/>
    <pageSetUpPr fitToPage="1"/>
  </sheetPr>
  <dimension ref="A1:AM93"/>
  <sheetViews>
    <sheetView showGridLines="0" zoomScaleNormal="100" workbookViewId="0">
      <pane xSplit="4" topLeftCell="E1" activePane="topRight" state="frozen"/>
      <selection activeCell="A67" sqref="A67:N67"/>
      <selection pane="topRight" activeCell="A67" sqref="A67:N67"/>
    </sheetView>
  </sheetViews>
  <sheetFormatPr defaultColWidth="11.42578125" defaultRowHeight="15.75" outlineLevelCol="1"/>
  <cols>
    <col min="1" max="1" width="18" style="56" customWidth="1"/>
    <col min="2" max="3" width="15.42578125" style="56" customWidth="1"/>
    <col min="4" max="4" width="13.7109375" style="56" customWidth="1"/>
    <col min="5"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2" width="16.5703125" style="56" customWidth="1"/>
    <col min="23" max="24" width="16.5703125" style="56" customWidth="1" outlineLevel="1"/>
    <col min="25"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257</v>
      </c>
      <c r="B1" s="55"/>
      <c r="C1" s="55"/>
      <c r="D1" s="55"/>
    </row>
    <row r="2" spans="1:29" ht="15" customHeight="1">
      <c r="A2" s="55" t="s">
        <v>258</v>
      </c>
      <c r="B2" s="55"/>
      <c r="C2" s="55"/>
      <c r="D2" s="55"/>
    </row>
    <row r="3" spans="1:29">
      <c r="A3" s="57" t="s">
        <v>259</v>
      </c>
      <c r="B3" s="834">
        <f>'+ Summary (1)'!B3</f>
        <v>0</v>
      </c>
      <c r="E3" s="55"/>
    </row>
    <row r="4" spans="1:29" ht="28.5" customHeight="1">
      <c r="A4" s="229" t="s">
        <v>260</v>
      </c>
      <c r="B4" s="230" t="s">
        <v>261</v>
      </c>
      <c r="C4" s="230" t="s">
        <v>262</v>
      </c>
      <c r="D4" s="230" t="s">
        <v>263</v>
      </c>
      <c r="E4" s="55"/>
    </row>
    <row r="5" spans="1:29">
      <c r="A5" s="58" t="s">
        <v>264</v>
      </c>
      <c r="B5" s="834">
        <f>'+ Summary (1)'!B5</f>
        <v>45323</v>
      </c>
      <c r="C5" s="834">
        <f>'+ Summary (1)'!C5</f>
        <v>45688</v>
      </c>
      <c r="D5" s="829">
        <f>ROUNDUP(YEARFRAC(B5,C5),0)</f>
        <v>1</v>
      </c>
    </row>
    <row r="6" spans="1:29">
      <c r="A6" s="58" t="s">
        <v>265</v>
      </c>
      <c r="B6" s="834">
        <f>B5</f>
        <v>45323</v>
      </c>
      <c r="C6" s="834">
        <f>'+ Summary (1)'!C6</f>
        <v>45688</v>
      </c>
      <c r="D6" s="829">
        <f>ROUNDUP(YEARFRAC(B6,C6),0)</f>
        <v>1</v>
      </c>
    </row>
    <row r="7" spans="1:29" ht="15.75" customHeight="1">
      <c r="A7" s="60" t="s">
        <v>292</v>
      </c>
      <c r="B7" s="1122">
        <f>'+ Summary (1)'!B7</f>
        <v>0</v>
      </c>
      <c r="C7" s="1084">
        <f>'+ Summary (1)'!C7</f>
        <v>0</v>
      </c>
      <c r="D7" s="1123">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285</v>
      </c>
      <c r="B8" s="1067" t="str">
        <f>'+ Summary (1)'!B8</f>
        <v>Hot Meals for Alternative Shelter Sites</v>
      </c>
      <c r="C8" s="1068">
        <f>'+ Summary (1)'!C8</f>
        <v>0</v>
      </c>
      <c r="D8" s="1433">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293</v>
      </c>
      <c r="B9" s="987">
        <f>'+ Summary (1)'!B9</f>
        <v>0</v>
      </c>
      <c r="C9" s="987">
        <f>'+ Summary (1)'!C9</f>
        <v>0</v>
      </c>
      <c r="D9" s="987">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987" t="str">
        <f>'+ Summary (1)'!B10</f>
        <v>New Agreement</v>
      </c>
      <c r="C10" s="987">
        <f>'+ Summary (1)'!C10</f>
        <v>0</v>
      </c>
      <c r="D10" s="987">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294</v>
      </c>
      <c r="B11" s="1124">
        <f>'+ Summary (1)'!B11</f>
        <v>45323</v>
      </c>
      <c r="C11" s="1124">
        <f>'+ Summary (1)'!C11</f>
        <v>0</v>
      </c>
      <c r="D11" s="1124">
        <f>'+ Summary (1)'!D11</f>
        <v>0</v>
      </c>
    </row>
    <row r="12" spans="1:29">
      <c r="A12" s="57" t="s">
        <v>325</v>
      </c>
      <c r="B12" s="1472"/>
      <c r="C12" s="1473"/>
      <c r="D12" s="1474"/>
    </row>
    <row r="13" spans="1:29">
      <c r="A13" s="55" t="s">
        <v>296</v>
      </c>
      <c r="B13" s="233" t="s">
        <v>297</v>
      </c>
      <c r="C13" s="473" t="s">
        <v>298</v>
      </c>
      <c r="D13" s="1457">
        <f>'+ Summary (1)'!D13:D16</f>
        <v>0</v>
      </c>
    </row>
    <row r="14" spans="1:29">
      <c r="A14" s="57" t="s">
        <v>299</v>
      </c>
      <c r="B14" s="319">
        <f>AI53</f>
        <v>0</v>
      </c>
      <c r="C14" s="319">
        <f>AK53</f>
        <v>0</v>
      </c>
      <c r="D14" s="1458"/>
    </row>
    <row r="15" spans="1:29" ht="18.75" customHeight="1">
      <c r="A15" s="57" t="s">
        <v>300</v>
      </c>
      <c r="B15" s="320">
        <f>'Summary (ALL Budgets)'!B15</f>
        <v>0</v>
      </c>
      <c r="C15" s="320">
        <f>'Summary (ALL Budgets)'!C15</f>
        <v>0</v>
      </c>
      <c r="D15" s="1458"/>
    </row>
    <row r="16" spans="1:29" s="55" customFormat="1" ht="18.75" customHeight="1">
      <c r="A16" s="231" t="s">
        <v>301</v>
      </c>
      <c r="B16" s="320">
        <f>'+ Summary (1)'!B16</f>
        <v>0</v>
      </c>
      <c r="C16" s="320">
        <f>'Summary (ALL Budgets)'!C16</f>
        <v>0</v>
      </c>
      <c r="D16" s="1459"/>
    </row>
    <row r="17" spans="1:38" s="854" customFormat="1" ht="18.75" customHeight="1" thickBot="1">
      <c r="A17" s="850"/>
      <c r="B17" s="850"/>
      <c r="C17" s="850"/>
      <c r="D17" s="850"/>
      <c r="E17" s="1166" t="str">
        <f>IF((AND(F87&gt;$D$5,F87&lt;=$D$6)),"EXTENSION YEAR"," ")</f>
        <v xml:space="preserve"> </v>
      </c>
      <c r="F17" s="1166"/>
      <c r="G17" s="1166"/>
      <c r="H17" s="1166" t="str">
        <f>IF((AND(I87&gt;$D$5,I87&lt;=$D$6)),"EXTENSION YEAR"," ")</f>
        <v xml:space="preserve"> </v>
      </c>
      <c r="I17" s="1166"/>
      <c r="J17" s="1166"/>
      <c r="K17" s="1166" t="str">
        <f>IF((AND(L87&gt;$D$5,L87&lt;=$D$6)),"EXTENSION YEAR"," ")</f>
        <v xml:space="preserve"> </v>
      </c>
      <c r="L17" s="1166"/>
      <c r="M17" s="1166"/>
      <c r="N17" s="1166" t="str">
        <f>IF((AND(O87&gt;$D$5,O87&lt;=$D$6)),"EXTENSION YEAR"," ")</f>
        <v xml:space="preserve"> </v>
      </c>
      <c r="O17" s="1166"/>
      <c r="P17" s="1166"/>
      <c r="Q17" s="1166" t="str">
        <f>IF((AND(R87&gt;$D$5,R87&lt;=$D$6)),"EXTENSION YEAR"," ")</f>
        <v xml:space="preserve"> </v>
      </c>
      <c r="R17" s="1166"/>
      <c r="S17" s="1166"/>
      <c r="T17" s="1166" t="str">
        <f>IF((AND(U87&gt;$D$5,U87&lt;=$D$6)),"EXTENSION YEAR"," ")</f>
        <v xml:space="preserve"> </v>
      </c>
      <c r="U17" s="1166"/>
      <c r="V17" s="1166"/>
      <c r="W17" s="1166" t="str">
        <f>IF((AND(X87&gt;$D$5,X87&lt;=$D$6)),"EXTENSION YEAR"," ")</f>
        <v xml:space="preserve"> </v>
      </c>
      <c r="X17" s="1166"/>
      <c r="Y17" s="1166"/>
      <c r="Z17" s="1166" t="str">
        <f>IF((AND(AA87&gt;$D$5,AA87&lt;=$D$6)),"EXTENSION YEAR"," ")</f>
        <v xml:space="preserve"> </v>
      </c>
      <c r="AA17" s="1166"/>
      <c r="AB17" s="1166"/>
      <c r="AC17" s="1166" t="str">
        <f>IF((AND(AD87&gt;$D$5,AD87&lt;=$D$6)),"EXTENSION YEAR"," ")</f>
        <v xml:space="preserve"> </v>
      </c>
      <c r="AD17" s="1166"/>
      <c r="AE17" s="1166"/>
      <c r="AF17" s="1166" t="str">
        <f>IF((AND(AG87&gt;$D$5,AG87&lt;=$D$6)),"EXTENSION YEAR"," ")</f>
        <v xml:space="preserve"> </v>
      </c>
      <c r="AG17" s="1166"/>
      <c r="AH17" s="1166"/>
      <c r="AI17" s="853"/>
      <c r="AJ17" s="853"/>
      <c r="AK17" s="853"/>
    </row>
    <row r="18" spans="1:38" s="100" customFormat="1" ht="18.75" customHeight="1">
      <c r="E18" s="1029" t="s">
        <v>275</v>
      </c>
      <c r="F18" s="1030"/>
      <c r="G18" s="1031"/>
      <c r="H18" s="1033" t="s">
        <v>276</v>
      </c>
      <c r="I18" s="1033"/>
      <c r="J18" s="1034"/>
      <c r="K18" s="1036" t="s">
        <v>277</v>
      </c>
      <c r="L18" s="1036"/>
      <c r="M18" s="1036"/>
      <c r="N18" s="1038" t="s">
        <v>278</v>
      </c>
      <c r="O18" s="1039"/>
      <c r="P18" s="1040"/>
      <c r="Q18" s="1041" t="s">
        <v>279</v>
      </c>
      <c r="R18" s="1042"/>
      <c r="S18" s="1043"/>
      <c r="T18" s="1044" t="s">
        <v>280</v>
      </c>
      <c r="U18" s="1044"/>
      <c r="V18" s="1044"/>
      <c r="W18" s="1002" t="s">
        <v>281</v>
      </c>
      <c r="X18" s="1003"/>
      <c r="Y18" s="1004"/>
      <c r="Z18" s="1005" t="s">
        <v>282</v>
      </c>
      <c r="AA18" s="1006"/>
      <c r="AB18" s="1007"/>
      <c r="AC18" s="1008" t="s">
        <v>283</v>
      </c>
      <c r="AD18" s="1009"/>
      <c r="AE18" s="1010"/>
      <c r="AF18" s="1011" t="s">
        <v>284</v>
      </c>
      <c r="AG18" s="1012"/>
      <c r="AH18" s="1012"/>
      <c r="AI18" s="1173" t="s">
        <v>302</v>
      </c>
      <c r="AJ18" s="1174"/>
      <c r="AK18" s="1175"/>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80" t="str">
        <f>CONCATENATE(AI92," - ",AI93)</f>
        <v>2/1/2024 - 1/31/2025</v>
      </c>
      <c r="AJ19" s="878" t="str">
        <f>CONCATENATE(AJ92," - ",AJ93)</f>
        <v>2/1/2024 - 1/31/2025</v>
      </c>
      <c r="AK19" s="879" t="str">
        <f>CONCATENATE(AK92," - ",AK93)</f>
        <v>2/1/2024 - 1/31/2025</v>
      </c>
    </row>
    <row r="20" spans="1:38">
      <c r="A20" s="121"/>
      <c r="B20" s="121"/>
      <c r="C20" s="121"/>
      <c r="D20" s="121"/>
      <c r="E20" s="550" t="str">
        <f>_xlfn.CONCAT(ROUND(YEARFRAC(E88,E89),0)*12," Months")</f>
        <v>12 Months</v>
      </c>
      <c r="F20" s="101" t="str">
        <f t="shared" ref="F20:AH20" si="1">_xlfn.CONCAT(ROUND(YEARFRAC(F88,F89),0)*12,"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167" t="str">
        <f>IF($B$10="New Agreement","","Current")</f>
        <v/>
      </c>
      <c r="AJ20" s="1171" t="str">
        <f>'+ Summary (1)'!AJ20</f>
        <v xml:space="preserve"> </v>
      </c>
      <c r="AK20" s="1169" t="str">
        <f>'+ Summary (1)'!AK20</f>
        <v>New</v>
      </c>
    </row>
    <row r="21" spans="1:38">
      <c r="A21" s="121"/>
      <c r="B21" s="121"/>
      <c r="C21" s="121"/>
      <c r="D21" s="121"/>
      <c r="E21" s="518" t="str">
        <f>IF($B$10="New Agreement","","Current")</f>
        <v/>
      </c>
      <c r="F21" s="101" t="str">
        <f>'+ Summary (1)'!F21</f>
        <v xml:space="preserve"> </v>
      </c>
      <c r="G21" s="463" t="s">
        <v>298</v>
      </c>
      <c r="H21" s="533" t="str">
        <f>'+ Summary (1)'!H21</f>
        <v/>
      </c>
      <c r="I21" s="102" t="str">
        <f>'+ Summary (1)'!I21</f>
        <v xml:space="preserve"> </v>
      </c>
      <c r="J21" s="495" t="s">
        <v>298</v>
      </c>
      <c r="K21" s="496" t="str">
        <f>'+ Summary (1)'!K21</f>
        <v/>
      </c>
      <c r="L21" s="104" t="str">
        <f>'+ Summary (1)'!L21</f>
        <v xml:space="preserve"> </v>
      </c>
      <c r="M21" s="498" t="s">
        <v>298</v>
      </c>
      <c r="N21" s="499" t="str">
        <f>'+ Summary (1)'!N21</f>
        <v/>
      </c>
      <c r="O21" s="107" t="str">
        <f>'+ Summary (1)'!O21</f>
        <v xml:space="preserve"> </v>
      </c>
      <c r="P21" s="501" t="s">
        <v>298</v>
      </c>
      <c r="Q21" s="502" t="str">
        <f>'+ Summary (1)'!Q21</f>
        <v/>
      </c>
      <c r="R21" s="109" t="str">
        <f>'+ Summary (1)'!R21</f>
        <v xml:space="preserve"> </v>
      </c>
      <c r="S21" s="504" t="s">
        <v>298</v>
      </c>
      <c r="T21" s="505" t="str">
        <f>'+ Summary (1)'!T21</f>
        <v/>
      </c>
      <c r="U21" s="110" t="str">
        <f>'+ Summary (1)'!U21</f>
        <v xml:space="preserve"> </v>
      </c>
      <c r="V21" s="507" t="s">
        <v>298</v>
      </c>
      <c r="W21" s="508" t="str">
        <f>'+ Summary (1)'!W21</f>
        <v/>
      </c>
      <c r="X21" s="113" t="str">
        <f>'+ Summary (1)'!X21</f>
        <v xml:space="preserve"> </v>
      </c>
      <c r="Y21" s="510" t="s">
        <v>298</v>
      </c>
      <c r="Z21" s="511" t="str">
        <f>'+ Summary (1)'!Z21</f>
        <v/>
      </c>
      <c r="AA21" s="115" t="str">
        <f>'+ Summary (1)'!AA21</f>
        <v xml:space="preserve"> </v>
      </c>
      <c r="AB21" s="513" t="s">
        <v>298</v>
      </c>
      <c r="AC21" s="514" t="str">
        <f>'+ Summary (1)'!AC21</f>
        <v/>
      </c>
      <c r="AD21" s="117" t="str">
        <f>'+ Summary (1)'!AD21</f>
        <v xml:space="preserve"> </v>
      </c>
      <c r="AE21" s="516" t="s">
        <v>298</v>
      </c>
      <c r="AF21" s="517" t="str">
        <f>IF($B$10="New Agreement","","Current")</f>
        <v/>
      </c>
      <c r="AG21" s="119" t="str">
        <f>'+ Summary (1)'!AG21</f>
        <v xml:space="preserve"> </v>
      </c>
      <c r="AH21" s="877" t="s">
        <v>298</v>
      </c>
      <c r="AI21" s="1168"/>
      <c r="AJ21" s="1172"/>
      <c r="AK21" s="1170"/>
    </row>
    <row r="22" spans="1:38">
      <c r="A22" s="1129" t="s">
        <v>303</v>
      </c>
      <c r="B22" s="1113"/>
      <c r="C22" s="1113"/>
      <c r="D22" s="1113"/>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995" t="s">
        <v>304</v>
      </c>
      <c r="B23" s="993"/>
      <c r="C23" s="993"/>
      <c r="D23" s="993"/>
      <c r="E23" s="81">
        <f>'Salary Detail (10)'!G61</f>
        <v>0</v>
      </c>
      <c r="F23" s="80">
        <f>'Salary Detail (10)'!H61</f>
        <v>0</v>
      </c>
      <c r="G23" s="333">
        <f>'Salary Detail (10)'!I61</f>
        <v>0</v>
      </c>
      <c r="H23" s="155">
        <f>'Salary Detail (10)'!N61</f>
        <v>0</v>
      </c>
      <c r="I23" s="80">
        <f>'Salary Detail (10)'!O61</f>
        <v>0</v>
      </c>
      <c r="J23" s="333">
        <f>'Salary Detail (10)'!P61</f>
        <v>0</v>
      </c>
      <c r="K23" s="155">
        <f>'Salary Detail (10)'!U61</f>
        <v>0</v>
      </c>
      <c r="L23" s="80">
        <f>'Salary Detail (10)'!V61</f>
        <v>0</v>
      </c>
      <c r="M23" s="332">
        <f>'Salary Detail (10)'!W61</f>
        <v>0</v>
      </c>
      <c r="N23" s="81">
        <f>'Salary Detail (10)'!AB61</f>
        <v>0</v>
      </c>
      <c r="O23" s="80">
        <f>'Salary Detail (10)'!AC61</f>
        <v>0</v>
      </c>
      <c r="P23" s="333">
        <f>'Salary Detail (10)'!AD61</f>
        <v>0</v>
      </c>
      <c r="Q23" s="81">
        <f>'Salary Detail (10)'!AI61</f>
        <v>0</v>
      </c>
      <c r="R23" s="80">
        <f>'Salary Detail (10)'!AJ61</f>
        <v>0</v>
      </c>
      <c r="S23" s="333">
        <f>'Salary Detail (10)'!AK61</f>
        <v>0</v>
      </c>
      <c r="T23" s="155">
        <f>'Salary Detail (10)'!AP61</f>
        <v>0</v>
      </c>
      <c r="U23" s="80">
        <f>'Salary Detail (10)'!AQ61</f>
        <v>0</v>
      </c>
      <c r="V23" s="332">
        <f>'Salary Detail (10)'!AR61</f>
        <v>0</v>
      </c>
      <c r="W23" s="81">
        <f>'Salary Detail (10)'!AW61</f>
        <v>0</v>
      </c>
      <c r="X23" s="80">
        <f>'Salary Detail (10)'!AX61</f>
        <v>0</v>
      </c>
      <c r="Y23" s="333">
        <f>'Salary Detail (10)'!AY61</f>
        <v>0</v>
      </c>
      <c r="Z23" s="81">
        <f>'Salary Detail (10)'!BD61</f>
        <v>0</v>
      </c>
      <c r="AA23" s="80">
        <f>'Salary Detail (10)'!BE61</f>
        <v>0</v>
      </c>
      <c r="AB23" s="333">
        <f>'Salary Detail (10)'!BF61</f>
        <v>0</v>
      </c>
      <c r="AC23" s="81">
        <f>'Salary Detail (10)'!BK61</f>
        <v>0</v>
      </c>
      <c r="AD23" s="80">
        <f>'Salary Detail (10)'!BL61</f>
        <v>0</v>
      </c>
      <c r="AE23" s="333">
        <f>'Salary Detail (10)'!BM61</f>
        <v>0</v>
      </c>
      <c r="AF23" s="81">
        <f>'Salary Detail (10)'!BR61</f>
        <v>0</v>
      </c>
      <c r="AG23" s="80">
        <f>'Salary Detail (10)'!BS61</f>
        <v>0</v>
      </c>
      <c r="AH23" s="333">
        <f>'Salary Detail (10)'!BT61</f>
        <v>0</v>
      </c>
      <c r="AI23" s="321">
        <f t="shared" ref="AI23:AK25" si="2">SUM(E23,H23,K23,N23,Q23,T23,W23,Z23,AC23,AF23)</f>
        <v>0</v>
      </c>
      <c r="AJ23" s="322">
        <f t="shared" si="2"/>
        <v>0</v>
      </c>
      <c r="AK23" s="71">
        <f t="shared" si="2"/>
        <v>0</v>
      </c>
    </row>
    <row r="24" spans="1:38">
      <c r="A24" s="993" t="s">
        <v>326</v>
      </c>
      <c r="B24" s="993"/>
      <c r="C24" s="993"/>
      <c r="D24" s="993"/>
      <c r="E24" s="61">
        <f>'Operating Detail (10)'!C68</f>
        <v>0</v>
      </c>
      <c r="F24" s="62">
        <f>'Operating Detail (10)'!D68</f>
        <v>0</v>
      </c>
      <c r="G24" s="334">
        <f>'Operating Detail (10)'!E68</f>
        <v>0</v>
      </c>
      <c r="H24" s="156">
        <f>'Operating Detail (10)'!F68</f>
        <v>0</v>
      </c>
      <c r="I24" s="62">
        <f>'Operating Detail (10)'!G68</f>
        <v>0</v>
      </c>
      <c r="J24" s="334">
        <f>'Operating Detail (10)'!H68</f>
        <v>0</v>
      </c>
      <c r="K24" s="156">
        <f>'Operating Detail (10)'!I68</f>
        <v>0</v>
      </c>
      <c r="L24" s="62">
        <f>'Operating Detail (10)'!J68</f>
        <v>0</v>
      </c>
      <c r="M24" s="323">
        <f>'Operating Detail (10)'!K68</f>
        <v>0</v>
      </c>
      <c r="N24" s="61">
        <f>'Operating Detail (10)'!L68</f>
        <v>0</v>
      </c>
      <c r="O24" s="62">
        <f>'Operating Detail (10)'!M68</f>
        <v>0</v>
      </c>
      <c r="P24" s="334">
        <f>'Operating Detail (10)'!N68</f>
        <v>0</v>
      </c>
      <c r="Q24" s="61">
        <f>'Operating Detail (10)'!O68</f>
        <v>0</v>
      </c>
      <c r="R24" s="62">
        <f>'Operating Detail (10)'!P68</f>
        <v>0</v>
      </c>
      <c r="S24" s="334">
        <f>'Operating Detail (10)'!Q68</f>
        <v>0</v>
      </c>
      <c r="T24" s="156">
        <f>'Operating Detail (10)'!R68</f>
        <v>0</v>
      </c>
      <c r="U24" s="62">
        <f>'Operating Detail (10)'!S68</f>
        <v>0</v>
      </c>
      <c r="V24" s="323">
        <f>'Operating Detail (10)'!T68</f>
        <v>0</v>
      </c>
      <c r="W24" s="61">
        <f>'Operating Detail (10)'!U68</f>
        <v>0</v>
      </c>
      <c r="X24" s="62">
        <f>'Operating Detail (10)'!V68</f>
        <v>0</v>
      </c>
      <c r="Y24" s="334">
        <f>'Operating Detail (10)'!W68</f>
        <v>0</v>
      </c>
      <c r="Z24" s="61">
        <f>'Operating Detail (10)'!X68</f>
        <v>0</v>
      </c>
      <c r="AA24" s="62">
        <f>'Operating Detail (10)'!Y68</f>
        <v>0</v>
      </c>
      <c r="AB24" s="334">
        <f>'Operating Detail (10)'!Z68</f>
        <v>0</v>
      </c>
      <c r="AC24" s="61">
        <f>'Operating Detail (10)'!AA68</f>
        <v>0</v>
      </c>
      <c r="AD24" s="62">
        <f>'Operating Detail (10)'!AB68</f>
        <v>0</v>
      </c>
      <c r="AE24" s="334">
        <f>'Operating Detail (10)'!AC68</f>
        <v>0</v>
      </c>
      <c r="AF24" s="61">
        <f>'Operating Detail (10)'!AD68</f>
        <v>0</v>
      </c>
      <c r="AG24" s="62">
        <f>'Operating Detail (10)'!AE68</f>
        <v>0</v>
      </c>
      <c r="AH24" s="334">
        <f>'Operating Detail (10)'!AF68</f>
        <v>0</v>
      </c>
      <c r="AI24" s="323">
        <f t="shared" si="2"/>
        <v>0</v>
      </c>
      <c r="AJ24" s="324">
        <f t="shared" si="2"/>
        <v>0</v>
      </c>
      <c r="AK24" s="63">
        <f t="shared" si="2"/>
        <v>0</v>
      </c>
      <c r="AL24" s="64"/>
    </row>
    <row r="25" spans="1:38" s="65" customFormat="1">
      <c r="A25" s="993" t="s">
        <v>306</v>
      </c>
      <c r="B25" s="993"/>
      <c r="C25" s="993"/>
      <c r="D25" s="993"/>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32" t="s">
        <v>307</v>
      </c>
      <c r="B26" s="1132"/>
      <c r="C26" s="1132"/>
      <c r="D26" s="1132"/>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166"/>
      <c r="AJ26" s="127"/>
      <c r="AK26" s="128"/>
    </row>
    <row r="27" spans="1:38">
      <c r="A27" s="993" t="s">
        <v>327</v>
      </c>
      <c r="B27" s="993"/>
      <c r="C27" s="993"/>
      <c r="D27" s="993"/>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30" si="4">SUM(E27,H27,K27,N27,Q27,T27,W27,Z27,AC27,AF27)</f>
        <v>0</v>
      </c>
      <c r="AJ27" s="324">
        <f t="shared" si="4"/>
        <v>0</v>
      </c>
      <c r="AK27" s="63">
        <f t="shared" si="4"/>
        <v>0</v>
      </c>
    </row>
    <row r="28" spans="1:38">
      <c r="A28" s="993" t="s">
        <v>309</v>
      </c>
      <c r="B28" s="993"/>
      <c r="C28" s="993"/>
      <c r="D28" s="993"/>
      <c r="E28" s="335">
        <f>'Operating Detail (10)'!C93</f>
        <v>0</v>
      </c>
      <c r="F28" s="336">
        <f>'Operating Detail (10)'!D93</f>
        <v>0</v>
      </c>
      <c r="G28" s="338">
        <f>'Operating Detail (10)'!E93</f>
        <v>0</v>
      </c>
      <c r="H28" s="339">
        <f>'Operating Detail (10)'!F93</f>
        <v>0</v>
      </c>
      <c r="I28" s="336">
        <f>'Operating Detail (10)'!G93</f>
        <v>0</v>
      </c>
      <c r="J28" s="338">
        <f>'Operating Detail (10)'!H93</f>
        <v>0</v>
      </c>
      <c r="K28" s="339">
        <f>'Operating Detail (10)'!I93</f>
        <v>0</v>
      </c>
      <c r="L28" s="336">
        <f>'Operating Detail (10)'!J93</f>
        <v>0</v>
      </c>
      <c r="M28" s="337">
        <f>'Operating Detail (10)'!K93</f>
        <v>0</v>
      </c>
      <c r="N28" s="335">
        <f>'Operating Detail (10)'!L93</f>
        <v>0</v>
      </c>
      <c r="O28" s="336">
        <f>'Operating Detail (10)'!M93</f>
        <v>0</v>
      </c>
      <c r="P28" s="338">
        <f>'Operating Detail (10)'!N93</f>
        <v>0</v>
      </c>
      <c r="Q28" s="335">
        <f>'Operating Detail (10)'!O93</f>
        <v>0</v>
      </c>
      <c r="R28" s="336">
        <f>'Operating Detail (10)'!P93</f>
        <v>0</v>
      </c>
      <c r="S28" s="338">
        <f>'Operating Detail (10)'!Q93</f>
        <v>0</v>
      </c>
      <c r="T28" s="339">
        <f>'Operating Detail (10)'!R93</f>
        <v>0</v>
      </c>
      <c r="U28" s="336">
        <f>'Operating Detail (10)'!S93</f>
        <v>0</v>
      </c>
      <c r="V28" s="337">
        <f>'Operating Detail (10)'!T93</f>
        <v>0</v>
      </c>
      <c r="W28" s="335">
        <f>'Operating Detail (10)'!U93</f>
        <v>0</v>
      </c>
      <c r="X28" s="336">
        <f>'Operating Detail (10)'!V93</f>
        <v>0</v>
      </c>
      <c r="Y28" s="338">
        <f>'Operating Detail (10)'!W93</f>
        <v>0</v>
      </c>
      <c r="Z28" s="335">
        <f>'Operating Detail (10)'!X93</f>
        <v>0</v>
      </c>
      <c r="AA28" s="336">
        <f>'Operating Detail (10)'!Y93</f>
        <v>0</v>
      </c>
      <c r="AB28" s="338">
        <f>'Operating Detail (10)'!Z93</f>
        <v>0</v>
      </c>
      <c r="AC28" s="335">
        <f>'Operating Detail (10)'!AA93</f>
        <v>0</v>
      </c>
      <c r="AD28" s="336">
        <f>'Operating Detail (10)'!AB93</f>
        <v>0</v>
      </c>
      <c r="AE28" s="338">
        <f>'Operating Detail (10)'!AC93</f>
        <v>0</v>
      </c>
      <c r="AF28" s="335">
        <f>'Operating Detail (10)'!AD93</f>
        <v>0</v>
      </c>
      <c r="AG28" s="336">
        <f>'Operating Detail (10)'!AE93</f>
        <v>0</v>
      </c>
      <c r="AH28" s="338">
        <f>'Operating Detail (10)'!AF93</f>
        <v>0</v>
      </c>
      <c r="AI28" s="323">
        <f t="shared" si="4"/>
        <v>0</v>
      </c>
      <c r="AJ28" s="324">
        <f t="shared" si="4"/>
        <v>0</v>
      </c>
      <c r="AK28" s="63">
        <f t="shared" si="4"/>
        <v>0</v>
      </c>
    </row>
    <row r="29" spans="1:38">
      <c r="A29" s="993" t="s">
        <v>328</v>
      </c>
      <c r="B29" s="993"/>
      <c r="C29" s="993"/>
      <c r="D29" s="993"/>
      <c r="E29" s="340">
        <f>'Operating Detail (10)'!C104</f>
        <v>0</v>
      </c>
      <c r="F29" s="336">
        <f>'Operating Detail (10)'!D104</f>
        <v>0</v>
      </c>
      <c r="G29" s="338">
        <f>'Operating Detail (10)'!E104</f>
        <v>0</v>
      </c>
      <c r="H29" s="341">
        <f>'Operating Detail (10)'!F104</f>
        <v>0</v>
      </c>
      <c r="I29" s="336">
        <f>'Operating Detail (10)'!G104</f>
        <v>0</v>
      </c>
      <c r="J29" s="338">
        <f>'Operating Detail (10)'!H104</f>
        <v>0</v>
      </c>
      <c r="K29" s="341">
        <f>'Operating Detail (10)'!I104</f>
        <v>0</v>
      </c>
      <c r="L29" s="336">
        <f>'Operating Detail (10)'!J104</f>
        <v>0</v>
      </c>
      <c r="M29" s="337">
        <f>'Operating Detail (10)'!K104</f>
        <v>0</v>
      </c>
      <c r="N29" s="340">
        <f>'Operating Detail (10)'!L104</f>
        <v>0</v>
      </c>
      <c r="O29" s="336">
        <f>'Operating Detail (10)'!M104</f>
        <v>0</v>
      </c>
      <c r="P29" s="338">
        <f>'Operating Detail (10)'!N104</f>
        <v>0</v>
      </c>
      <c r="Q29" s="340">
        <f>'Operating Detail (10)'!O104</f>
        <v>0</v>
      </c>
      <c r="R29" s="336">
        <f>'Operating Detail (10)'!P104</f>
        <v>0</v>
      </c>
      <c r="S29" s="338">
        <f>'Operating Detail (10)'!Q104</f>
        <v>0</v>
      </c>
      <c r="T29" s="341">
        <f>'Operating Detail (10)'!R104</f>
        <v>0</v>
      </c>
      <c r="U29" s="336">
        <f>'Operating Detail (10)'!S104</f>
        <v>0</v>
      </c>
      <c r="V29" s="337">
        <f>'Operating Detail (10)'!T104</f>
        <v>0</v>
      </c>
      <c r="W29" s="340">
        <f>'Operating Detail (10)'!U104</f>
        <v>0</v>
      </c>
      <c r="X29" s="336">
        <f>'Operating Detail (10)'!V104</f>
        <v>0</v>
      </c>
      <c r="Y29" s="338">
        <f>'Operating Detail (10)'!W104</f>
        <v>0</v>
      </c>
      <c r="Z29" s="340">
        <f>'Operating Detail (10)'!X104</f>
        <v>0</v>
      </c>
      <c r="AA29" s="336">
        <f>'Operating Detail (10)'!Y104</f>
        <v>0</v>
      </c>
      <c r="AB29" s="338">
        <f>'Operating Detail (10)'!Z104</f>
        <v>0</v>
      </c>
      <c r="AC29" s="340">
        <f>'Operating Detail (10)'!AA104</f>
        <v>0</v>
      </c>
      <c r="AD29" s="336">
        <f>'Operating Detail (10)'!AB104</f>
        <v>0</v>
      </c>
      <c r="AE29" s="338">
        <f>'Operating Detail (10)'!AC104</f>
        <v>0</v>
      </c>
      <c r="AF29" s="340">
        <f>'Operating Detail (10)'!AD104</f>
        <v>0</v>
      </c>
      <c r="AG29" s="336">
        <f>'Operating Detail (10)'!AE104</f>
        <v>0</v>
      </c>
      <c r="AH29" s="338">
        <f>'Operating Detail (10)'!AF104</f>
        <v>0</v>
      </c>
      <c r="AI29" s="323">
        <f t="shared" si="4"/>
        <v>0</v>
      </c>
      <c r="AJ29" s="324">
        <f t="shared" si="4"/>
        <v>0</v>
      </c>
      <c r="AK29" s="63">
        <f t="shared" si="4"/>
        <v>0</v>
      </c>
    </row>
    <row r="30" spans="1:38" s="55" customFormat="1">
      <c r="A30" s="993" t="s">
        <v>329</v>
      </c>
      <c r="B30" s="993"/>
      <c r="C30" s="993"/>
      <c r="D30" s="993"/>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4"/>
        <v>0</v>
      </c>
      <c r="AJ30" s="324">
        <f t="shared" si="4"/>
        <v>0</v>
      </c>
      <c r="AK30" s="63">
        <f t="shared" si="4"/>
        <v>0</v>
      </c>
      <c r="AL30" s="217"/>
    </row>
    <row r="31" spans="1:38" s="55" customFormat="1">
      <c r="A31" s="1114" t="s">
        <v>330</v>
      </c>
      <c r="B31" s="1114"/>
      <c r="C31" s="1114"/>
      <c r="D31" s="1114"/>
      <c r="E31" s="342">
        <f t="shared" ref="E31:AH31" si="5">SUM(E25+E27+E28+E29+E30)</f>
        <v>0</v>
      </c>
      <c r="F31" s="343">
        <f t="shared" si="5"/>
        <v>0</v>
      </c>
      <c r="G31" s="345">
        <f t="shared" si="5"/>
        <v>0</v>
      </c>
      <c r="H31" s="346">
        <f t="shared" si="5"/>
        <v>0</v>
      </c>
      <c r="I31" s="343">
        <f t="shared" si="5"/>
        <v>0</v>
      </c>
      <c r="J31" s="345">
        <f t="shared" si="5"/>
        <v>0</v>
      </c>
      <c r="K31" s="346">
        <f t="shared" si="5"/>
        <v>0</v>
      </c>
      <c r="L31" s="343">
        <f t="shared" si="5"/>
        <v>0</v>
      </c>
      <c r="M31" s="344">
        <f t="shared" si="5"/>
        <v>0</v>
      </c>
      <c r="N31" s="342">
        <f t="shared" si="5"/>
        <v>0</v>
      </c>
      <c r="O31" s="343">
        <f t="shared" si="5"/>
        <v>0</v>
      </c>
      <c r="P31" s="345">
        <f t="shared" si="5"/>
        <v>0</v>
      </c>
      <c r="Q31" s="342">
        <f t="shared" si="5"/>
        <v>0</v>
      </c>
      <c r="R31" s="343">
        <f t="shared" si="5"/>
        <v>0</v>
      </c>
      <c r="S31" s="345">
        <f t="shared" si="5"/>
        <v>0</v>
      </c>
      <c r="T31" s="346">
        <f t="shared" si="5"/>
        <v>0</v>
      </c>
      <c r="U31" s="343">
        <f t="shared" si="5"/>
        <v>0</v>
      </c>
      <c r="V31" s="344">
        <f t="shared" si="5"/>
        <v>0</v>
      </c>
      <c r="W31" s="342">
        <f t="shared" si="5"/>
        <v>0</v>
      </c>
      <c r="X31" s="343">
        <f t="shared" si="5"/>
        <v>0</v>
      </c>
      <c r="Y31" s="345">
        <f t="shared" si="5"/>
        <v>0</v>
      </c>
      <c r="Z31" s="342">
        <f t="shared" si="5"/>
        <v>0</v>
      </c>
      <c r="AA31" s="343">
        <f t="shared" si="5"/>
        <v>0</v>
      </c>
      <c r="AB31" s="345">
        <f t="shared" si="5"/>
        <v>0</v>
      </c>
      <c r="AC31" s="342">
        <f t="shared" si="5"/>
        <v>0</v>
      </c>
      <c r="AD31" s="343">
        <f t="shared" si="5"/>
        <v>0</v>
      </c>
      <c r="AE31" s="345">
        <f t="shared" si="5"/>
        <v>0</v>
      </c>
      <c r="AF31" s="342">
        <f t="shared" si="5"/>
        <v>0</v>
      </c>
      <c r="AG31" s="343">
        <f t="shared" si="5"/>
        <v>0</v>
      </c>
      <c r="AH31" s="345">
        <f t="shared" si="5"/>
        <v>0</v>
      </c>
      <c r="AI31" s="489">
        <f>SUM(E31,H31,K31,N31,Q31,T31,W31,Z31,AC31,AF31)</f>
        <v>0</v>
      </c>
      <c r="AJ31" s="331">
        <f>SUM(F31,I31,L31,O31,R31,U31,X31,AA31,AD31,AG31)</f>
        <v>0</v>
      </c>
      <c r="AK31" s="529">
        <f>SUM(G31,J31,M31,P31,S31,V31,Y31,AB31,AE31,AH31)</f>
        <v>0</v>
      </c>
      <c r="AL31" s="217"/>
    </row>
    <row r="32" spans="1:38" ht="11.25" customHeight="1">
      <c r="A32" s="1117"/>
      <c r="B32" s="1117"/>
      <c r="C32" s="1117"/>
      <c r="D32" s="1117"/>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29" t="s">
        <v>313</v>
      </c>
      <c r="B33" s="1113"/>
      <c r="C33" s="1113"/>
      <c r="D33" s="1113"/>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26" t="str">
        <f>IF('+ Summary (1)'!A34:D34&lt;&gt;"",'+ Summary (1)'!A34:D34,"")</f>
        <v/>
      </c>
      <c r="B34" s="1427"/>
      <c r="C34" s="1427"/>
      <c r="D34" s="1427"/>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6">SUM(E34,H34,K34,N34,Q34,T34,W34,Z34,AC34,AF34)</f>
        <v>0</v>
      </c>
      <c r="AJ34" s="329">
        <f t="shared" si="6"/>
        <v>0</v>
      </c>
      <c r="AK34" s="63">
        <f t="shared" si="6"/>
        <v>0</v>
      </c>
    </row>
    <row r="35" spans="1:38" s="55" customFormat="1">
      <c r="A35" s="1426" t="str">
        <f>IF('+ Summary (1)'!A35:D35&lt;&gt;"",'+ Summary (1)'!A35:D35,"")</f>
        <v/>
      </c>
      <c r="B35" s="1427"/>
      <c r="C35" s="1427"/>
      <c r="D35" s="1427"/>
      <c r="E35" s="309"/>
      <c r="F35" s="310"/>
      <c r="G35" s="338">
        <f t="shared" ref="G35:G45" si="7">E35+F35</f>
        <v>0</v>
      </c>
      <c r="H35" s="313"/>
      <c r="I35" s="310"/>
      <c r="J35" s="338">
        <f t="shared" ref="J35:J45" si="8">H35+I35</f>
        <v>0</v>
      </c>
      <c r="K35" s="313"/>
      <c r="L35" s="310"/>
      <c r="M35" s="337">
        <f t="shared" ref="M35:M45" si="9">K35+L35</f>
        <v>0</v>
      </c>
      <c r="N35" s="309"/>
      <c r="O35" s="310"/>
      <c r="P35" s="338">
        <f t="shared" ref="P35:P45" si="10">N35+O35</f>
        <v>0</v>
      </c>
      <c r="Q35" s="309"/>
      <c r="R35" s="310"/>
      <c r="S35" s="338">
        <f t="shared" ref="S35:S45" si="11">Q35+R35</f>
        <v>0</v>
      </c>
      <c r="T35" s="313"/>
      <c r="U35" s="310"/>
      <c r="V35" s="337">
        <f t="shared" ref="V35:V45" si="12">T35+U35</f>
        <v>0</v>
      </c>
      <c r="W35" s="309"/>
      <c r="X35" s="310"/>
      <c r="Y35" s="338">
        <f t="shared" ref="Y35:Y45" si="13">W35+X35</f>
        <v>0</v>
      </c>
      <c r="Z35" s="309"/>
      <c r="AA35" s="310"/>
      <c r="AB35" s="338">
        <f t="shared" ref="AB35:AB45" si="14">Z35+AA35</f>
        <v>0</v>
      </c>
      <c r="AC35" s="309"/>
      <c r="AD35" s="310"/>
      <c r="AE35" s="338">
        <f t="shared" ref="AE35:AE45" si="15">AC35+AD35</f>
        <v>0</v>
      </c>
      <c r="AF35" s="309"/>
      <c r="AG35" s="310"/>
      <c r="AH35" s="338">
        <f t="shared" ref="AH35:AH45" si="16">AF35+AG35</f>
        <v>0</v>
      </c>
      <c r="AI35" s="323">
        <f t="shared" si="6"/>
        <v>0</v>
      </c>
      <c r="AJ35" s="324">
        <f t="shared" si="6"/>
        <v>0</v>
      </c>
      <c r="AK35" s="63">
        <f t="shared" si="6"/>
        <v>0</v>
      </c>
    </row>
    <row r="36" spans="1:38" s="55" customFormat="1">
      <c r="A36" s="1426" t="str">
        <f>IF('+ Summary (1)'!A36:D36&lt;&gt;"",'+ Summary (1)'!A36:D36,"")</f>
        <v/>
      </c>
      <c r="B36" s="1427"/>
      <c r="C36" s="1427"/>
      <c r="D36" s="1427"/>
      <c r="E36" s="309"/>
      <c r="F36" s="310"/>
      <c r="G36" s="338">
        <f t="shared" si="7"/>
        <v>0</v>
      </c>
      <c r="H36" s="313"/>
      <c r="I36" s="310"/>
      <c r="J36" s="338">
        <f t="shared" si="8"/>
        <v>0</v>
      </c>
      <c r="K36" s="313"/>
      <c r="L36" s="310"/>
      <c r="M36" s="337">
        <f t="shared" si="9"/>
        <v>0</v>
      </c>
      <c r="N36" s="309"/>
      <c r="O36" s="310"/>
      <c r="P36" s="338">
        <f t="shared" si="10"/>
        <v>0</v>
      </c>
      <c r="Q36" s="309"/>
      <c r="R36" s="310"/>
      <c r="S36" s="338">
        <f t="shared" si="11"/>
        <v>0</v>
      </c>
      <c r="T36" s="313"/>
      <c r="U36" s="310"/>
      <c r="V36" s="337">
        <f t="shared" si="12"/>
        <v>0</v>
      </c>
      <c r="W36" s="309"/>
      <c r="X36" s="310"/>
      <c r="Y36" s="338">
        <f t="shared" si="13"/>
        <v>0</v>
      </c>
      <c r="Z36" s="309"/>
      <c r="AA36" s="310"/>
      <c r="AB36" s="338">
        <f t="shared" si="14"/>
        <v>0</v>
      </c>
      <c r="AC36" s="309"/>
      <c r="AD36" s="310"/>
      <c r="AE36" s="338">
        <f t="shared" si="15"/>
        <v>0</v>
      </c>
      <c r="AF36" s="309"/>
      <c r="AG36" s="310"/>
      <c r="AH36" s="338">
        <f t="shared" si="16"/>
        <v>0</v>
      </c>
      <c r="AI36" s="323">
        <f t="shared" si="6"/>
        <v>0</v>
      </c>
      <c r="AJ36" s="324">
        <f t="shared" si="6"/>
        <v>0</v>
      </c>
      <c r="AK36" s="63">
        <f t="shared" si="6"/>
        <v>0</v>
      </c>
    </row>
    <row r="37" spans="1:38" s="55" customFormat="1">
      <c r="A37" s="1426" t="str">
        <f>IF('+ Summary (1)'!A37:D37&lt;&gt;"",'+ Summary (1)'!A37:D37,"")</f>
        <v/>
      </c>
      <c r="B37" s="1427"/>
      <c r="C37" s="1427"/>
      <c r="D37" s="1427"/>
      <c r="E37" s="309"/>
      <c r="F37" s="310"/>
      <c r="G37" s="338">
        <f t="shared" si="7"/>
        <v>0</v>
      </c>
      <c r="H37" s="313"/>
      <c r="I37" s="310"/>
      <c r="J37" s="338">
        <f t="shared" si="8"/>
        <v>0</v>
      </c>
      <c r="K37" s="313"/>
      <c r="L37" s="310"/>
      <c r="M37" s="337">
        <f t="shared" si="9"/>
        <v>0</v>
      </c>
      <c r="N37" s="309"/>
      <c r="O37" s="310"/>
      <c r="P37" s="338">
        <f t="shared" si="10"/>
        <v>0</v>
      </c>
      <c r="Q37" s="309"/>
      <c r="R37" s="310"/>
      <c r="S37" s="338">
        <f t="shared" si="11"/>
        <v>0</v>
      </c>
      <c r="T37" s="313"/>
      <c r="U37" s="310"/>
      <c r="V37" s="337">
        <f t="shared" si="12"/>
        <v>0</v>
      </c>
      <c r="W37" s="309"/>
      <c r="X37" s="310"/>
      <c r="Y37" s="338">
        <f t="shared" si="13"/>
        <v>0</v>
      </c>
      <c r="Z37" s="309"/>
      <c r="AA37" s="310"/>
      <c r="AB37" s="338">
        <f t="shared" si="14"/>
        <v>0</v>
      </c>
      <c r="AC37" s="309"/>
      <c r="AD37" s="310"/>
      <c r="AE37" s="338">
        <f t="shared" si="15"/>
        <v>0</v>
      </c>
      <c r="AF37" s="309"/>
      <c r="AG37" s="310"/>
      <c r="AH37" s="338">
        <f t="shared" si="16"/>
        <v>0</v>
      </c>
      <c r="AI37" s="323">
        <f t="shared" si="6"/>
        <v>0</v>
      </c>
      <c r="AJ37" s="324">
        <f t="shared" si="6"/>
        <v>0</v>
      </c>
      <c r="AK37" s="63">
        <f t="shared" si="6"/>
        <v>0</v>
      </c>
    </row>
    <row r="38" spans="1:38" s="55" customFormat="1">
      <c r="A38" s="1426" t="str">
        <f>IF('+ Summary (1)'!A38:D38&lt;&gt;"",'+ Summary (1)'!A38:D38,"")</f>
        <v/>
      </c>
      <c r="B38" s="1427"/>
      <c r="C38" s="1427"/>
      <c r="D38" s="1427"/>
      <c r="E38" s="309"/>
      <c r="F38" s="310"/>
      <c r="G38" s="338">
        <f t="shared" si="7"/>
        <v>0</v>
      </c>
      <c r="H38" s="313"/>
      <c r="I38" s="310"/>
      <c r="J38" s="338">
        <f t="shared" si="8"/>
        <v>0</v>
      </c>
      <c r="K38" s="313"/>
      <c r="L38" s="310"/>
      <c r="M38" s="337">
        <f t="shared" si="9"/>
        <v>0</v>
      </c>
      <c r="N38" s="309"/>
      <c r="O38" s="310"/>
      <c r="P38" s="338">
        <f t="shared" si="10"/>
        <v>0</v>
      </c>
      <c r="Q38" s="309"/>
      <c r="R38" s="310"/>
      <c r="S38" s="338">
        <f t="shared" si="11"/>
        <v>0</v>
      </c>
      <c r="T38" s="313"/>
      <c r="U38" s="310"/>
      <c r="V38" s="337">
        <f t="shared" si="12"/>
        <v>0</v>
      </c>
      <c r="W38" s="309"/>
      <c r="X38" s="310"/>
      <c r="Y38" s="338">
        <f t="shared" si="13"/>
        <v>0</v>
      </c>
      <c r="Z38" s="309"/>
      <c r="AA38" s="310"/>
      <c r="AB38" s="338">
        <f t="shared" si="14"/>
        <v>0</v>
      </c>
      <c r="AC38" s="309"/>
      <c r="AD38" s="310"/>
      <c r="AE38" s="338">
        <f t="shared" si="15"/>
        <v>0</v>
      </c>
      <c r="AF38" s="309"/>
      <c r="AG38" s="310"/>
      <c r="AH38" s="338">
        <f t="shared" si="16"/>
        <v>0</v>
      </c>
      <c r="AI38" s="323">
        <f t="shared" si="6"/>
        <v>0</v>
      </c>
      <c r="AJ38" s="324">
        <f t="shared" si="6"/>
        <v>0</v>
      </c>
      <c r="AK38" s="63">
        <f t="shared" si="6"/>
        <v>0</v>
      </c>
    </row>
    <row r="39" spans="1:38" s="55" customFormat="1">
      <c r="A39" s="1426" t="str">
        <f>IF('+ Summary (1)'!A39:D39&lt;&gt;"",'+ Summary (1)'!A39:D39,"")</f>
        <v/>
      </c>
      <c r="B39" s="1427"/>
      <c r="C39" s="1427"/>
      <c r="D39" s="1427"/>
      <c r="E39" s="309"/>
      <c r="F39" s="310"/>
      <c r="G39" s="338">
        <f t="shared" si="7"/>
        <v>0</v>
      </c>
      <c r="H39" s="313"/>
      <c r="I39" s="310"/>
      <c r="J39" s="338">
        <f t="shared" si="8"/>
        <v>0</v>
      </c>
      <c r="K39" s="313"/>
      <c r="L39" s="310"/>
      <c r="M39" s="337">
        <f t="shared" si="9"/>
        <v>0</v>
      </c>
      <c r="N39" s="309"/>
      <c r="O39" s="310"/>
      <c r="P39" s="338">
        <f t="shared" si="10"/>
        <v>0</v>
      </c>
      <c r="Q39" s="309"/>
      <c r="R39" s="310"/>
      <c r="S39" s="338">
        <f t="shared" si="11"/>
        <v>0</v>
      </c>
      <c r="T39" s="313"/>
      <c r="U39" s="310"/>
      <c r="V39" s="337">
        <f t="shared" si="12"/>
        <v>0</v>
      </c>
      <c r="W39" s="309"/>
      <c r="X39" s="310"/>
      <c r="Y39" s="338">
        <f t="shared" si="13"/>
        <v>0</v>
      </c>
      <c r="Z39" s="309"/>
      <c r="AA39" s="310"/>
      <c r="AB39" s="338">
        <f t="shared" si="14"/>
        <v>0</v>
      </c>
      <c r="AC39" s="309"/>
      <c r="AD39" s="310"/>
      <c r="AE39" s="338">
        <f t="shared" si="15"/>
        <v>0</v>
      </c>
      <c r="AF39" s="309"/>
      <c r="AG39" s="310"/>
      <c r="AH39" s="338">
        <f t="shared" si="16"/>
        <v>0</v>
      </c>
      <c r="AI39" s="323">
        <f t="shared" si="6"/>
        <v>0</v>
      </c>
      <c r="AJ39" s="324">
        <f t="shared" si="6"/>
        <v>0</v>
      </c>
      <c r="AK39" s="63">
        <f t="shared" si="6"/>
        <v>0</v>
      </c>
    </row>
    <row r="40" spans="1:38" s="55" customFormat="1">
      <c r="A40" s="1426" t="str">
        <f>IF('+ Summary (1)'!A40:D40&lt;&gt;"",'+ Summary (1)'!A40:D40,"")</f>
        <v/>
      </c>
      <c r="B40" s="1427"/>
      <c r="C40" s="1427"/>
      <c r="D40" s="1427"/>
      <c r="E40" s="309"/>
      <c r="F40" s="310"/>
      <c r="G40" s="338">
        <f t="shared" si="7"/>
        <v>0</v>
      </c>
      <c r="H40" s="313"/>
      <c r="I40" s="310"/>
      <c r="J40" s="338">
        <f t="shared" si="8"/>
        <v>0</v>
      </c>
      <c r="K40" s="313"/>
      <c r="L40" s="310"/>
      <c r="M40" s="337">
        <f t="shared" si="9"/>
        <v>0</v>
      </c>
      <c r="N40" s="309"/>
      <c r="O40" s="310"/>
      <c r="P40" s="338">
        <f t="shared" si="10"/>
        <v>0</v>
      </c>
      <c r="Q40" s="309"/>
      <c r="R40" s="310"/>
      <c r="S40" s="338">
        <f t="shared" si="11"/>
        <v>0</v>
      </c>
      <c r="T40" s="313"/>
      <c r="U40" s="310"/>
      <c r="V40" s="337">
        <f t="shared" si="12"/>
        <v>0</v>
      </c>
      <c r="W40" s="309"/>
      <c r="X40" s="310"/>
      <c r="Y40" s="338">
        <f t="shared" si="13"/>
        <v>0</v>
      </c>
      <c r="Z40" s="309"/>
      <c r="AA40" s="310"/>
      <c r="AB40" s="338">
        <f t="shared" si="14"/>
        <v>0</v>
      </c>
      <c r="AC40" s="309"/>
      <c r="AD40" s="310"/>
      <c r="AE40" s="338">
        <f t="shared" si="15"/>
        <v>0</v>
      </c>
      <c r="AF40" s="309"/>
      <c r="AG40" s="310"/>
      <c r="AH40" s="338">
        <f t="shared" si="16"/>
        <v>0</v>
      </c>
      <c r="AI40" s="323">
        <f t="shared" si="6"/>
        <v>0</v>
      </c>
      <c r="AJ40" s="324">
        <f t="shared" si="6"/>
        <v>0</v>
      </c>
      <c r="AK40" s="63">
        <f t="shared" si="6"/>
        <v>0</v>
      </c>
    </row>
    <row r="41" spans="1:38" s="55" customFormat="1">
      <c r="A41" s="1426" t="str">
        <f>IF('+ Summary (1)'!A41:D41&lt;&gt;"",'+ Summary (1)'!A41:D41,"")</f>
        <v/>
      </c>
      <c r="B41" s="1427"/>
      <c r="C41" s="1427"/>
      <c r="D41" s="1427"/>
      <c r="E41" s="309"/>
      <c r="F41" s="310"/>
      <c r="G41" s="338">
        <f t="shared" si="7"/>
        <v>0</v>
      </c>
      <c r="H41" s="313"/>
      <c r="I41" s="310"/>
      <c r="J41" s="338">
        <f t="shared" si="8"/>
        <v>0</v>
      </c>
      <c r="K41" s="313"/>
      <c r="L41" s="310"/>
      <c r="M41" s="337">
        <f t="shared" si="9"/>
        <v>0</v>
      </c>
      <c r="N41" s="309"/>
      <c r="O41" s="310"/>
      <c r="P41" s="338">
        <f t="shared" si="10"/>
        <v>0</v>
      </c>
      <c r="Q41" s="309"/>
      <c r="R41" s="310"/>
      <c r="S41" s="338">
        <f t="shared" si="11"/>
        <v>0</v>
      </c>
      <c r="T41" s="313"/>
      <c r="U41" s="310"/>
      <c r="V41" s="337">
        <f t="shared" si="12"/>
        <v>0</v>
      </c>
      <c r="W41" s="309"/>
      <c r="X41" s="310"/>
      <c r="Y41" s="338">
        <f t="shared" si="13"/>
        <v>0</v>
      </c>
      <c r="Z41" s="309"/>
      <c r="AA41" s="310"/>
      <c r="AB41" s="338">
        <f t="shared" si="14"/>
        <v>0</v>
      </c>
      <c r="AC41" s="309"/>
      <c r="AD41" s="310"/>
      <c r="AE41" s="338">
        <f t="shared" si="15"/>
        <v>0</v>
      </c>
      <c r="AF41" s="309"/>
      <c r="AG41" s="310"/>
      <c r="AH41" s="338">
        <f t="shared" si="16"/>
        <v>0</v>
      </c>
      <c r="AI41" s="323">
        <f t="shared" si="6"/>
        <v>0</v>
      </c>
      <c r="AJ41" s="324">
        <f t="shared" si="6"/>
        <v>0</v>
      </c>
      <c r="AK41" s="63">
        <f t="shared" si="6"/>
        <v>0</v>
      </c>
    </row>
    <row r="42" spans="1:38" s="55" customFormat="1">
      <c r="A42" s="1426" t="str">
        <f>IF('+ Summary (1)'!A42:D42&lt;&gt;"",'+ Summary (1)'!A42:D42,"")</f>
        <v/>
      </c>
      <c r="B42" s="1427"/>
      <c r="C42" s="1427"/>
      <c r="D42" s="1427"/>
      <c r="E42" s="309"/>
      <c r="F42" s="310"/>
      <c r="G42" s="338">
        <f t="shared" si="7"/>
        <v>0</v>
      </c>
      <c r="H42" s="313"/>
      <c r="I42" s="310"/>
      <c r="J42" s="338">
        <f t="shared" si="8"/>
        <v>0</v>
      </c>
      <c r="K42" s="313"/>
      <c r="L42" s="310"/>
      <c r="M42" s="337">
        <f t="shared" si="9"/>
        <v>0</v>
      </c>
      <c r="N42" s="309"/>
      <c r="O42" s="310"/>
      <c r="P42" s="338">
        <f t="shared" si="10"/>
        <v>0</v>
      </c>
      <c r="Q42" s="309"/>
      <c r="R42" s="310"/>
      <c r="S42" s="338">
        <f t="shared" si="11"/>
        <v>0</v>
      </c>
      <c r="T42" s="313"/>
      <c r="U42" s="310"/>
      <c r="V42" s="337">
        <f t="shared" si="12"/>
        <v>0</v>
      </c>
      <c r="W42" s="309"/>
      <c r="X42" s="310"/>
      <c r="Y42" s="338">
        <f t="shared" si="13"/>
        <v>0</v>
      </c>
      <c r="Z42" s="309"/>
      <c r="AA42" s="310"/>
      <c r="AB42" s="338">
        <f t="shared" si="14"/>
        <v>0</v>
      </c>
      <c r="AC42" s="309"/>
      <c r="AD42" s="310"/>
      <c r="AE42" s="338">
        <f t="shared" si="15"/>
        <v>0</v>
      </c>
      <c r="AF42" s="309"/>
      <c r="AG42" s="310"/>
      <c r="AH42" s="338">
        <f t="shared" si="16"/>
        <v>0</v>
      </c>
      <c r="AI42" s="323">
        <f t="shared" si="6"/>
        <v>0</v>
      </c>
      <c r="AJ42" s="324">
        <f t="shared" si="6"/>
        <v>0</v>
      </c>
      <c r="AK42" s="63">
        <f t="shared" si="6"/>
        <v>0</v>
      </c>
    </row>
    <row r="43" spans="1:38" s="55" customFormat="1">
      <c r="A43" s="1426" t="str">
        <f>IF('+ Summary (1)'!A43:D43&lt;&gt;"",'+ Summary (1)'!A43:D43,"")</f>
        <v/>
      </c>
      <c r="B43" s="1427"/>
      <c r="C43" s="1427"/>
      <c r="D43" s="1427"/>
      <c r="E43" s="309"/>
      <c r="F43" s="310"/>
      <c r="G43" s="338">
        <f t="shared" si="7"/>
        <v>0</v>
      </c>
      <c r="H43" s="313"/>
      <c r="I43" s="310"/>
      <c r="J43" s="338">
        <f t="shared" si="8"/>
        <v>0</v>
      </c>
      <c r="K43" s="313"/>
      <c r="L43" s="310"/>
      <c r="M43" s="337">
        <f t="shared" si="9"/>
        <v>0</v>
      </c>
      <c r="N43" s="309"/>
      <c r="O43" s="310"/>
      <c r="P43" s="338">
        <f t="shared" si="10"/>
        <v>0</v>
      </c>
      <c r="Q43" s="309"/>
      <c r="R43" s="310"/>
      <c r="S43" s="338">
        <f t="shared" si="11"/>
        <v>0</v>
      </c>
      <c r="T43" s="313"/>
      <c r="U43" s="310"/>
      <c r="V43" s="337">
        <f t="shared" si="12"/>
        <v>0</v>
      </c>
      <c r="W43" s="309"/>
      <c r="X43" s="310"/>
      <c r="Y43" s="338">
        <f t="shared" si="13"/>
        <v>0</v>
      </c>
      <c r="Z43" s="309"/>
      <c r="AA43" s="310"/>
      <c r="AB43" s="338">
        <f t="shared" si="14"/>
        <v>0</v>
      </c>
      <c r="AC43" s="309"/>
      <c r="AD43" s="310"/>
      <c r="AE43" s="338">
        <f t="shared" si="15"/>
        <v>0</v>
      </c>
      <c r="AF43" s="309"/>
      <c r="AG43" s="310"/>
      <c r="AH43" s="338">
        <f t="shared" si="16"/>
        <v>0</v>
      </c>
      <c r="AI43" s="323">
        <f t="shared" si="6"/>
        <v>0</v>
      </c>
      <c r="AJ43" s="324">
        <f t="shared" si="6"/>
        <v>0</v>
      </c>
      <c r="AK43" s="63">
        <f t="shared" si="6"/>
        <v>0</v>
      </c>
    </row>
    <row r="44" spans="1:38" s="55" customFormat="1">
      <c r="A44" s="1426" t="str">
        <f>IF('+ Summary (1)'!A44:D44&lt;&gt;"",'+ Summary (1)'!A44:D44,"")</f>
        <v/>
      </c>
      <c r="B44" s="1427"/>
      <c r="C44" s="1427"/>
      <c r="D44" s="1427"/>
      <c r="E44" s="309"/>
      <c r="F44" s="310"/>
      <c r="G44" s="338">
        <f t="shared" si="7"/>
        <v>0</v>
      </c>
      <c r="H44" s="313"/>
      <c r="I44" s="310"/>
      <c r="J44" s="338">
        <f t="shared" si="8"/>
        <v>0</v>
      </c>
      <c r="K44" s="313"/>
      <c r="L44" s="310"/>
      <c r="M44" s="337">
        <f t="shared" si="9"/>
        <v>0</v>
      </c>
      <c r="N44" s="309"/>
      <c r="O44" s="310"/>
      <c r="P44" s="338">
        <f t="shared" si="10"/>
        <v>0</v>
      </c>
      <c r="Q44" s="309"/>
      <c r="R44" s="310"/>
      <c r="S44" s="338">
        <f t="shared" si="11"/>
        <v>0</v>
      </c>
      <c r="T44" s="313"/>
      <c r="U44" s="310"/>
      <c r="V44" s="337">
        <f t="shared" si="12"/>
        <v>0</v>
      </c>
      <c r="W44" s="309"/>
      <c r="X44" s="310"/>
      <c r="Y44" s="338">
        <f t="shared" si="13"/>
        <v>0</v>
      </c>
      <c r="Z44" s="309"/>
      <c r="AA44" s="310"/>
      <c r="AB44" s="338">
        <f t="shared" si="14"/>
        <v>0</v>
      </c>
      <c r="AC44" s="309"/>
      <c r="AD44" s="310"/>
      <c r="AE44" s="338">
        <f t="shared" si="15"/>
        <v>0</v>
      </c>
      <c r="AF44" s="309"/>
      <c r="AG44" s="310"/>
      <c r="AH44" s="338">
        <f t="shared" si="16"/>
        <v>0</v>
      </c>
      <c r="AI44" s="323">
        <f t="shared" si="6"/>
        <v>0</v>
      </c>
      <c r="AJ44" s="324">
        <f t="shared" si="6"/>
        <v>0</v>
      </c>
      <c r="AK44" s="63">
        <f t="shared" si="6"/>
        <v>0</v>
      </c>
    </row>
    <row r="45" spans="1:38" s="55" customFormat="1">
      <c r="A45" s="1426" t="str">
        <f>IF('+ Summary (1)'!A45:D45&lt;&gt;"",'+ Summary (1)'!A45:D45,"")</f>
        <v/>
      </c>
      <c r="B45" s="1427"/>
      <c r="C45" s="1427"/>
      <c r="D45" s="1427"/>
      <c r="E45" s="309"/>
      <c r="F45" s="310"/>
      <c r="G45" s="338">
        <f t="shared" si="7"/>
        <v>0</v>
      </c>
      <c r="H45" s="313"/>
      <c r="I45" s="310"/>
      <c r="J45" s="338">
        <f t="shared" si="8"/>
        <v>0</v>
      </c>
      <c r="K45" s="313"/>
      <c r="L45" s="310"/>
      <c r="M45" s="337">
        <f t="shared" si="9"/>
        <v>0</v>
      </c>
      <c r="N45" s="309"/>
      <c r="O45" s="310"/>
      <c r="P45" s="338">
        <f t="shared" si="10"/>
        <v>0</v>
      </c>
      <c r="Q45" s="309"/>
      <c r="R45" s="310"/>
      <c r="S45" s="338">
        <f t="shared" si="11"/>
        <v>0</v>
      </c>
      <c r="T45" s="313"/>
      <c r="U45" s="310"/>
      <c r="V45" s="337">
        <f t="shared" si="12"/>
        <v>0</v>
      </c>
      <c r="W45" s="309"/>
      <c r="X45" s="310"/>
      <c r="Y45" s="338">
        <f t="shared" si="13"/>
        <v>0</v>
      </c>
      <c r="Z45" s="309"/>
      <c r="AA45" s="310"/>
      <c r="AB45" s="338">
        <f t="shared" si="14"/>
        <v>0</v>
      </c>
      <c r="AC45" s="309"/>
      <c r="AD45" s="310"/>
      <c r="AE45" s="338">
        <f t="shared" si="15"/>
        <v>0</v>
      </c>
      <c r="AF45" s="309"/>
      <c r="AG45" s="310"/>
      <c r="AH45" s="338">
        <f t="shared" si="16"/>
        <v>0</v>
      </c>
      <c r="AI45" s="323">
        <f t="shared" si="6"/>
        <v>0</v>
      </c>
      <c r="AJ45" s="324">
        <f t="shared" si="6"/>
        <v>0</v>
      </c>
      <c r="AK45" s="63">
        <f t="shared" si="6"/>
        <v>0</v>
      </c>
    </row>
    <row r="46" spans="1:38">
      <c r="A46" s="1426" t="str">
        <f>IF('+ Summary (1)'!A46:D46&lt;&gt;"",'+ Summary (1)'!A46:D46,"")</f>
        <v/>
      </c>
      <c r="B46" s="1427"/>
      <c r="C46" s="1427"/>
      <c r="D46" s="1427"/>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6"/>
        <v>0</v>
      </c>
      <c r="AJ46" s="324">
        <f t="shared" si="6"/>
        <v>0</v>
      </c>
      <c r="AK46" s="63">
        <f t="shared" si="6"/>
        <v>0</v>
      </c>
    </row>
    <row r="47" spans="1:38">
      <c r="A47" s="1426" t="str">
        <f>IF('+ Summary (1)'!A47:D47&lt;&gt;"",'+ Summary (1)'!A47:D47,"")</f>
        <v/>
      </c>
      <c r="B47" s="1427"/>
      <c r="C47" s="1427"/>
      <c r="D47" s="1427"/>
      <c r="E47" s="299"/>
      <c r="F47" s="310"/>
      <c r="G47" s="338">
        <f t="shared" ref="G47:G48" si="17">E47+F47</f>
        <v>0</v>
      </c>
      <c r="H47" s="301"/>
      <c r="I47" s="310"/>
      <c r="J47" s="338">
        <f t="shared" ref="J47:J48" si="18">H47+I47</f>
        <v>0</v>
      </c>
      <c r="K47" s="301"/>
      <c r="L47" s="310"/>
      <c r="M47" s="337">
        <f t="shared" ref="M47:M48" si="19">K47+L47</f>
        <v>0</v>
      </c>
      <c r="N47" s="299"/>
      <c r="O47" s="310"/>
      <c r="P47" s="338">
        <f t="shared" ref="P47:P48" si="20">N47+O47</f>
        <v>0</v>
      </c>
      <c r="Q47" s="299"/>
      <c r="R47" s="310"/>
      <c r="S47" s="338">
        <f t="shared" ref="S47:S48" si="21">Q47+R47</f>
        <v>0</v>
      </c>
      <c r="T47" s="301"/>
      <c r="U47" s="310"/>
      <c r="V47" s="337">
        <f t="shared" ref="V47:V48" si="22">T47+U47</f>
        <v>0</v>
      </c>
      <c r="W47" s="299"/>
      <c r="X47" s="310"/>
      <c r="Y47" s="338">
        <f t="shared" ref="Y47:Y48" si="23">W47+X47</f>
        <v>0</v>
      </c>
      <c r="Z47" s="299"/>
      <c r="AA47" s="310"/>
      <c r="AB47" s="338">
        <f t="shared" ref="AB47:AB48" si="24">Z47+AA47</f>
        <v>0</v>
      </c>
      <c r="AC47" s="299"/>
      <c r="AD47" s="310"/>
      <c r="AE47" s="338">
        <f t="shared" ref="AE47:AE48" si="25">AC47+AD47</f>
        <v>0</v>
      </c>
      <c r="AF47" s="299"/>
      <c r="AG47" s="310"/>
      <c r="AH47" s="338">
        <f t="shared" ref="AH47:AH48" si="26">AF47+AG47</f>
        <v>0</v>
      </c>
      <c r="AI47" s="323">
        <f t="shared" si="6"/>
        <v>0</v>
      </c>
      <c r="AJ47" s="324">
        <f t="shared" si="6"/>
        <v>0</v>
      </c>
      <c r="AK47" s="63">
        <f t="shared" si="6"/>
        <v>0</v>
      </c>
    </row>
    <row r="48" spans="1:38">
      <c r="A48" s="1426" t="str">
        <f>IF('+ Summary (1)'!A48:D48&lt;&gt;"",'+ Summary (1)'!A48:D48,"")</f>
        <v/>
      </c>
      <c r="B48" s="1427"/>
      <c r="C48" s="1427"/>
      <c r="D48" s="1427"/>
      <c r="E48" s="299"/>
      <c r="F48" s="310"/>
      <c r="G48" s="338">
        <f t="shared" si="17"/>
        <v>0</v>
      </c>
      <c r="H48" s="301"/>
      <c r="I48" s="310"/>
      <c r="J48" s="338">
        <f t="shared" si="18"/>
        <v>0</v>
      </c>
      <c r="K48" s="301"/>
      <c r="L48" s="310"/>
      <c r="M48" s="337">
        <f t="shared" si="19"/>
        <v>0</v>
      </c>
      <c r="N48" s="299"/>
      <c r="O48" s="310"/>
      <c r="P48" s="338">
        <f t="shared" si="20"/>
        <v>0</v>
      </c>
      <c r="Q48" s="299"/>
      <c r="R48" s="310"/>
      <c r="S48" s="338">
        <f t="shared" si="21"/>
        <v>0</v>
      </c>
      <c r="T48" s="301"/>
      <c r="U48" s="310"/>
      <c r="V48" s="337">
        <f t="shared" si="22"/>
        <v>0</v>
      </c>
      <c r="W48" s="299"/>
      <c r="X48" s="310"/>
      <c r="Y48" s="338">
        <f t="shared" si="23"/>
        <v>0</v>
      </c>
      <c r="Z48" s="299"/>
      <c r="AA48" s="310"/>
      <c r="AB48" s="338">
        <f t="shared" si="24"/>
        <v>0</v>
      </c>
      <c r="AC48" s="299"/>
      <c r="AD48" s="310"/>
      <c r="AE48" s="338">
        <f t="shared" si="25"/>
        <v>0</v>
      </c>
      <c r="AF48" s="299"/>
      <c r="AG48" s="310"/>
      <c r="AH48" s="338">
        <f t="shared" si="26"/>
        <v>0</v>
      </c>
      <c r="AI48" s="323">
        <f t="shared" si="6"/>
        <v>0</v>
      </c>
      <c r="AJ48" s="324">
        <f t="shared" si="6"/>
        <v>0</v>
      </c>
      <c r="AK48" s="63">
        <f t="shared" si="6"/>
        <v>0</v>
      </c>
    </row>
    <row r="49" spans="1:39">
      <c r="A49" s="1426" t="str">
        <f>IF('+ Summary (1)'!A49:D49&lt;&gt;"",'+ Summary (1)'!A49:D49,"")</f>
        <v/>
      </c>
      <c r="B49" s="1427"/>
      <c r="C49" s="1427"/>
      <c r="D49" s="1427"/>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6"/>
        <v>0</v>
      </c>
      <c r="AJ49" s="324">
        <f t="shared" si="6"/>
        <v>0</v>
      </c>
      <c r="AK49" s="71">
        <f t="shared" si="6"/>
        <v>0</v>
      </c>
    </row>
    <row r="50" spans="1:39">
      <c r="A50" s="1426" t="str">
        <f>IF('+ Summary (1)'!A50:D50&lt;&gt;"",'+ Summary (1)'!A50:D50,"")</f>
        <v/>
      </c>
      <c r="B50" s="1427"/>
      <c r="C50" s="1427"/>
      <c r="D50" s="1427"/>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6"/>
        <v>0</v>
      </c>
      <c r="AJ50" s="324">
        <f t="shared" si="6"/>
        <v>0</v>
      </c>
      <c r="AK50" s="71">
        <f>SUM(G50,J50,M50,P50,S50,V50,Y50,AB50,AE50,AH50)</f>
        <v>0</v>
      </c>
    </row>
    <row r="51" spans="1:39">
      <c r="A51" s="1426" t="str">
        <f>IF('+ Summary (1)'!A51:D51&lt;&gt;"",'+ Summary (1)'!A51:D51,"")</f>
        <v/>
      </c>
      <c r="B51" s="1427"/>
      <c r="C51" s="1427"/>
      <c r="D51" s="1427"/>
      <c r="E51" s="299"/>
      <c r="F51" s="310"/>
      <c r="G51" s="338">
        <f t="shared" ref="G51:G52" si="27">E51+F51</f>
        <v>0</v>
      </c>
      <c r="H51" s="301"/>
      <c r="I51" s="310"/>
      <c r="J51" s="338">
        <f t="shared" ref="J51:J52" si="28">H51+I51</f>
        <v>0</v>
      </c>
      <c r="K51" s="301"/>
      <c r="L51" s="310"/>
      <c r="M51" s="337">
        <f t="shared" ref="M51:M52" si="29">K51+L51</f>
        <v>0</v>
      </c>
      <c r="N51" s="299"/>
      <c r="O51" s="310"/>
      <c r="P51" s="338">
        <f t="shared" ref="P51:P52" si="30">N51+O51</f>
        <v>0</v>
      </c>
      <c r="Q51" s="299"/>
      <c r="R51" s="310"/>
      <c r="S51" s="338">
        <f t="shared" ref="S51:S52" si="31">Q51+R51</f>
        <v>0</v>
      </c>
      <c r="T51" s="301"/>
      <c r="U51" s="310"/>
      <c r="V51" s="337">
        <f t="shared" ref="V51:V52" si="32">T51+U51</f>
        <v>0</v>
      </c>
      <c r="W51" s="299"/>
      <c r="X51" s="310"/>
      <c r="Y51" s="338">
        <f t="shared" ref="Y51:Y52" si="33">W51+X51</f>
        <v>0</v>
      </c>
      <c r="Z51" s="299"/>
      <c r="AA51" s="310"/>
      <c r="AB51" s="338">
        <f t="shared" ref="AB51:AB52" si="34">Z51+AA51</f>
        <v>0</v>
      </c>
      <c r="AC51" s="299"/>
      <c r="AD51" s="310"/>
      <c r="AE51" s="338">
        <f t="shared" ref="AE51:AE52" si="35">AC51+AD51</f>
        <v>0</v>
      </c>
      <c r="AF51" s="299"/>
      <c r="AG51" s="310"/>
      <c r="AH51" s="338">
        <f t="shared" ref="AH51:AH52" si="36">AF51+AG51</f>
        <v>0</v>
      </c>
      <c r="AI51" s="323">
        <f t="shared" si="6"/>
        <v>0</v>
      </c>
      <c r="AJ51" s="324">
        <f t="shared" si="6"/>
        <v>0</v>
      </c>
      <c r="AK51" s="71">
        <f t="shared" si="6"/>
        <v>0</v>
      </c>
    </row>
    <row r="52" spans="1:39">
      <c r="A52" s="1426" t="str">
        <f>IF('+ Summary (1)'!A52:D52&lt;&gt;"",'+ Summary (1)'!A52:D52,"")</f>
        <v/>
      </c>
      <c r="B52" s="1427"/>
      <c r="C52" s="1427"/>
      <c r="D52" s="1427"/>
      <c r="E52" s="299"/>
      <c r="F52" s="310"/>
      <c r="G52" s="338">
        <f t="shared" si="27"/>
        <v>0</v>
      </c>
      <c r="H52" s="301"/>
      <c r="I52" s="310"/>
      <c r="J52" s="338">
        <f t="shared" si="28"/>
        <v>0</v>
      </c>
      <c r="K52" s="301"/>
      <c r="L52" s="310"/>
      <c r="M52" s="337">
        <f t="shared" si="29"/>
        <v>0</v>
      </c>
      <c r="N52" s="299"/>
      <c r="O52" s="310"/>
      <c r="P52" s="338">
        <f t="shared" si="30"/>
        <v>0</v>
      </c>
      <c r="Q52" s="299"/>
      <c r="R52" s="310"/>
      <c r="S52" s="338">
        <f t="shared" si="31"/>
        <v>0</v>
      </c>
      <c r="T52" s="301"/>
      <c r="U52" s="310"/>
      <c r="V52" s="337">
        <f t="shared" si="32"/>
        <v>0</v>
      </c>
      <c r="W52" s="299"/>
      <c r="X52" s="310"/>
      <c r="Y52" s="338">
        <f t="shared" si="33"/>
        <v>0</v>
      </c>
      <c r="Z52" s="299"/>
      <c r="AA52" s="310"/>
      <c r="AB52" s="338">
        <f t="shared" si="34"/>
        <v>0</v>
      </c>
      <c r="AC52" s="299"/>
      <c r="AD52" s="310"/>
      <c r="AE52" s="338">
        <f t="shared" si="35"/>
        <v>0</v>
      </c>
      <c r="AF52" s="299"/>
      <c r="AG52" s="310"/>
      <c r="AH52" s="338">
        <f t="shared" si="36"/>
        <v>0</v>
      </c>
      <c r="AI52" s="323">
        <f t="shared" si="6"/>
        <v>0</v>
      </c>
      <c r="AJ52" s="324">
        <f t="shared" si="6"/>
        <v>0</v>
      </c>
      <c r="AK52" s="71">
        <f t="shared" si="6"/>
        <v>0</v>
      </c>
    </row>
    <row r="53" spans="1:39" s="55" customFormat="1">
      <c r="A53" s="1428" t="s">
        <v>314</v>
      </c>
      <c r="B53" s="1429"/>
      <c r="C53" s="1429"/>
      <c r="D53" s="1429"/>
      <c r="E53" s="748">
        <f t="shared" ref="E53:AH53" si="37">ROUND(SUM(E34:E52),0)</f>
        <v>0</v>
      </c>
      <c r="F53" s="749">
        <f t="shared" si="37"/>
        <v>0</v>
      </c>
      <c r="G53" s="750">
        <f t="shared" si="37"/>
        <v>0</v>
      </c>
      <c r="H53" s="751">
        <f t="shared" si="37"/>
        <v>0</v>
      </c>
      <c r="I53" s="749">
        <f t="shared" si="37"/>
        <v>0</v>
      </c>
      <c r="J53" s="750">
        <f t="shared" si="37"/>
        <v>0</v>
      </c>
      <c r="K53" s="751">
        <f t="shared" si="37"/>
        <v>0</v>
      </c>
      <c r="L53" s="749">
        <f t="shared" si="37"/>
        <v>0</v>
      </c>
      <c r="M53" s="752">
        <f t="shared" si="37"/>
        <v>0</v>
      </c>
      <c r="N53" s="748">
        <f t="shared" si="37"/>
        <v>0</v>
      </c>
      <c r="O53" s="749">
        <f t="shared" si="37"/>
        <v>0</v>
      </c>
      <c r="P53" s="750">
        <f t="shared" si="37"/>
        <v>0</v>
      </c>
      <c r="Q53" s="748">
        <f t="shared" si="37"/>
        <v>0</v>
      </c>
      <c r="R53" s="749">
        <f t="shared" si="37"/>
        <v>0</v>
      </c>
      <c r="S53" s="750">
        <f t="shared" si="37"/>
        <v>0</v>
      </c>
      <c r="T53" s="751">
        <f t="shared" si="37"/>
        <v>0</v>
      </c>
      <c r="U53" s="749">
        <f t="shared" si="37"/>
        <v>0</v>
      </c>
      <c r="V53" s="752">
        <f t="shared" si="37"/>
        <v>0</v>
      </c>
      <c r="W53" s="748">
        <f t="shared" si="37"/>
        <v>0</v>
      </c>
      <c r="X53" s="749">
        <f t="shared" si="37"/>
        <v>0</v>
      </c>
      <c r="Y53" s="750">
        <f t="shared" si="37"/>
        <v>0</v>
      </c>
      <c r="Z53" s="751">
        <f t="shared" si="37"/>
        <v>0</v>
      </c>
      <c r="AA53" s="749">
        <f t="shared" si="37"/>
        <v>0</v>
      </c>
      <c r="AB53" s="750">
        <f t="shared" si="37"/>
        <v>0</v>
      </c>
      <c r="AC53" s="748">
        <f t="shared" si="37"/>
        <v>0</v>
      </c>
      <c r="AD53" s="749">
        <f t="shared" si="37"/>
        <v>0</v>
      </c>
      <c r="AE53" s="750">
        <f t="shared" si="37"/>
        <v>0</v>
      </c>
      <c r="AF53" s="748">
        <f t="shared" si="37"/>
        <v>0</v>
      </c>
      <c r="AG53" s="749">
        <f t="shared" si="37"/>
        <v>0</v>
      </c>
      <c r="AH53" s="755">
        <f t="shared" si="37"/>
        <v>0</v>
      </c>
      <c r="AI53" s="760">
        <f>SUM(E53,H53,K53,N53,Q53,T53,W53,Z53,AC53,AF53)</f>
        <v>0</v>
      </c>
      <c r="AJ53" s="761">
        <f>SUM(F53,I53,L53,O53,R53,U53,X53,AA53,AD53,AG53)</f>
        <v>0</v>
      </c>
      <c r="AK53" s="753">
        <f>SUM(G53,J53,M53,P53,S53,V53,Y53,AB53,AE53,AH53)</f>
        <v>0</v>
      </c>
      <c r="AL53" s="218"/>
      <c r="AM53" s="218"/>
    </row>
    <row r="54" spans="1:39" ht="9" customHeight="1">
      <c r="A54" s="1117"/>
      <c r="B54" s="1117"/>
      <c r="C54" s="1117"/>
      <c r="D54" s="1117"/>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73"/>
    </row>
    <row r="55" spans="1:39" ht="15.75" customHeight="1">
      <c r="A55" s="1113" t="s">
        <v>315</v>
      </c>
      <c r="B55" s="1113"/>
      <c r="C55" s="1113"/>
      <c r="D55" s="1113"/>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112" t="str">
        <f>IF('+ Summary (1)'!A56:D56&lt;&gt;"",'+ Summary (1)'!A56:D56,"")</f>
        <v/>
      </c>
      <c r="B56" s="1112"/>
      <c r="C56" s="1112"/>
      <c r="D56" s="1112"/>
      <c r="E56" s="299"/>
      <c r="F56" s="300"/>
      <c r="G56" s="521">
        <f t="shared" ref="G56:G59" si="38">E56+F56</f>
        <v>0</v>
      </c>
      <c r="H56" s="301"/>
      <c r="I56" s="300"/>
      <c r="J56" s="521">
        <f t="shared" ref="J56:J59" si="39">H56+I56</f>
        <v>0</v>
      </c>
      <c r="K56" s="301"/>
      <c r="L56" s="300"/>
      <c r="M56" s="522">
        <f t="shared" ref="M56:M59" si="40">K56+L56</f>
        <v>0</v>
      </c>
      <c r="N56" s="299"/>
      <c r="O56" s="300"/>
      <c r="P56" s="521">
        <f t="shared" ref="P56:P59" si="41">N56+O56</f>
        <v>0</v>
      </c>
      <c r="Q56" s="299"/>
      <c r="R56" s="300"/>
      <c r="S56" s="521">
        <f t="shared" ref="S56:S59" si="42">Q56+R56</f>
        <v>0</v>
      </c>
      <c r="T56" s="301"/>
      <c r="U56" s="300"/>
      <c r="V56" s="522">
        <f t="shared" ref="V56:V59" si="43">T56+U56</f>
        <v>0</v>
      </c>
      <c r="W56" s="299"/>
      <c r="X56" s="300"/>
      <c r="Y56" s="521">
        <f t="shared" ref="Y56:Y59" si="44">W56+X56</f>
        <v>0</v>
      </c>
      <c r="Z56" s="299"/>
      <c r="AA56" s="300"/>
      <c r="AB56" s="521">
        <f t="shared" ref="AB56:AB59" si="45">Z56+AA56</f>
        <v>0</v>
      </c>
      <c r="AC56" s="299"/>
      <c r="AD56" s="300"/>
      <c r="AE56" s="521">
        <f t="shared" ref="AE56:AE59" si="46">AC56+AD56</f>
        <v>0</v>
      </c>
      <c r="AF56" s="299"/>
      <c r="AG56" s="300"/>
      <c r="AH56" s="521">
        <f t="shared" ref="AH56:AH59" si="47">AF56+AG56</f>
        <v>0</v>
      </c>
      <c r="AI56" s="522">
        <f t="shared" ref="AI56:AK62" si="48">SUM(E56,H56,K56,N56,Q56,T56,W56,Z56,AC56,AF56)</f>
        <v>0</v>
      </c>
      <c r="AJ56" s="219">
        <f t="shared" si="48"/>
        <v>0</v>
      </c>
      <c r="AK56" s="521">
        <f t="shared" si="48"/>
        <v>0</v>
      </c>
      <c r="AM56" s="64"/>
    </row>
    <row r="57" spans="1:39">
      <c r="A57" s="1112" t="str">
        <f>IF('+ Summary (1)'!A57:D57&lt;&gt;"",'+ Summary (1)'!A57:D57,"")</f>
        <v/>
      </c>
      <c r="B57" s="1112"/>
      <c r="C57" s="1112"/>
      <c r="D57" s="1112"/>
      <c r="E57" s="299"/>
      <c r="F57" s="300"/>
      <c r="G57" s="521">
        <f t="shared" si="38"/>
        <v>0</v>
      </c>
      <c r="H57" s="301"/>
      <c r="I57" s="300"/>
      <c r="J57" s="521">
        <f t="shared" si="39"/>
        <v>0</v>
      </c>
      <c r="K57" s="301"/>
      <c r="L57" s="300"/>
      <c r="M57" s="522">
        <f t="shared" si="40"/>
        <v>0</v>
      </c>
      <c r="N57" s="299"/>
      <c r="O57" s="300"/>
      <c r="P57" s="521">
        <f t="shared" si="41"/>
        <v>0</v>
      </c>
      <c r="Q57" s="299"/>
      <c r="R57" s="300"/>
      <c r="S57" s="521">
        <f t="shared" si="42"/>
        <v>0</v>
      </c>
      <c r="T57" s="301"/>
      <c r="U57" s="300"/>
      <c r="V57" s="522">
        <f t="shared" si="43"/>
        <v>0</v>
      </c>
      <c r="W57" s="299"/>
      <c r="X57" s="300"/>
      <c r="Y57" s="521">
        <f t="shared" si="44"/>
        <v>0</v>
      </c>
      <c r="Z57" s="299"/>
      <c r="AA57" s="300"/>
      <c r="AB57" s="521">
        <f t="shared" si="45"/>
        <v>0</v>
      </c>
      <c r="AC57" s="299"/>
      <c r="AD57" s="300"/>
      <c r="AE57" s="521">
        <f t="shared" si="46"/>
        <v>0</v>
      </c>
      <c r="AF57" s="299"/>
      <c r="AG57" s="300"/>
      <c r="AH57" s="521">
        <f t="shared" si="47"/>
        <v>0</v>
      </c>
      <c r="AI57" s="522">
        <f t="shared" si="48"/>
        <v>0</v>
      </c>
      <c r="AJ57" s="523">
        <f t="shared" si="48"/>
        <v>0</v>
      </c>
      <c r="AK57" s="71">
        <f t="shared" si="48"/>
        <v>0</v>
      </c>
      <c r="AM57" s="64"/>
    </row>
    <row r="58" spans="1:39">
      <c r="A58" s="1112" t="str">
        <f>IF('+ Summary (1)'!A58:D58&lt;&gt;"",'+ Summary (1)'!A58:D58,"")</f>
        <v/>
      </c>
      <c r="B58" s="1112"/>
      <c r="C58" s="1112"/>
      <c r="D58" s="1112"/>
      <c r="E58" s="299"/>
      <c r="F58" s="300"/>
      <c r="G58" s="521">
        <f t="shared" si="38"/>
        <v>0</v>
      </c>
      <c r="H58" s="301"/>
      <c r="I58" s="300"/>
      <c r="J58" s="521">
        <f t="shared" si="39"/>
        <v>0</v>
      </c>
      <c r="K58" s="301"/>
      <c r="L58" s="300"/>
      <c r="M58" s="522">
        <f t="shared" si="40"/>
        <v>0</v>
      </c>
      <c r="N58" s="299"/>
      <c r="O58" s="300"/>
      <c r="P58" s="521">
        <f t="shared" si="41"/>
        <v>0</v>
      </c>
      <c r="Q58" s="299"/>
      <c r="R58" s="300"/>
      <c r="S58" s="521">
        <f t="shared" si="42"/>
        <v>0</v>
      </c>
      <c r="T58" s="301"/>
      <c r="U58" s="300"/>
      <c r="V58" s="522">
        <f t="shared" si="43"/>
        <v>0</v>
      </c>
      <c r="W58" s="299"/>
      <c r="X58" s="300"/>
      <c r="Y58" s="521">
        <f t="shared" si="44"/>
        <v>0</v>
      </c>
      <c r="Z58" s="299"/>
      <c r="AA58" s="300"/>
      <c r="AB58" s="521">
        <f t="shared" si="45"/>
        <v>0</v>
      </c>
      <c r="AC58" s="299"/>
      <c r="AD58" s="300"/>
      <c r="AE58" s="521">
        <f t="shared" si="46"/>
        <v>0</v>
      </c>
      <c r="AF58" s="299"/>
      <c r="AG58" s="300"/>
      <c r="AH58" s="521">
        <f t="shared" si="47"/>
        <v>0</v>
      </c>
      <c r="AI58" s="522">
        <f t="shared" si="48"/>
        <v>0</v>
      </c>
      <c r="AJ58" s="523">
        <f t="shared" si="48"/>
        <v>0</v>
      </c>
      <c r="AK58" s="71">
        <f t="shared" si="48"/>
        <v>0</v>
      </c>
    </row>
    <row r="59" spans="1:39">
      <c r="A59" s="1114" t="str">
        <f>IF('+ Summary (1)'!A59:D59&lt;&gt;"",'+ Summary (1)'!A59:D59,"")</f>
        <v/>
      </c>
      <c r="B59" s="1114"/>
      <c r="C59" s="1114"/>
      <c r="D59" s="1114"/>
      <c r="E59" s="299"/>
      <c r="F59" s="300"/>
      <c r="G59" s="521">
        <f t="shared" si="38"/>
        <v>0</v>
      </c>
      <c r="H59" s="301"/>
      <c r="I59" s="300"/>
      <c r="J59" s="521">
        <f t="shared" si="39"/>
        <v>0</v>
      </c>
      <c r="K59" s="301"/>
      <c r="L59" s="300"/>
      <c r="M59" s="522">
        <f t="shared" si="40"/>
        <v>0</v>
      </c>
      <c r="N59" s="299"/>
      <c r="O59" s="300"/>
      <c r="P59" s="521">
        <f t="shared" si="41"/>
        <v>0</v>
      </c>
      <c r="Q59" s="299"/>
      <c r="R59" s="300"/>
      <c r="S59" s="521">
        <f t="shared" si="42"/>
        <v>0</v>
      </c>
      <c r="T59" s="301"/>
      <c r="U59" s="300"/>
      <c r="V59" s="522">
        <f t="shared" si="43"/>
        <v>0</v>
      </c>
      <c r="W59" s="299"/>
      <c r="X59" s="300"/>
      <c r="Y59" s="521">
        <f t="shared" si="44"/>
        <v>0</v>
      </c>
      <c r="Z59" s="299"/>
      <c r="AA59" s="300"/>
      <c r="AB59" s="521">
        <f t="shared" si="45"/>
        <v>0</v>
      </c>
      <c r="AC59" s="299"/>
      <c r="AD59" s="300"/>
      <c r="AE59" s="521">
        <f t="shared" si="46"/>
        <v>0</v>
      </c>
      <c r="AF59" s="299"/>
      <c r="AG59" s="300"/>
      <c r="AH59" s="521">
        <f t="shared" si="47"/>
        <v>0</v>
      </c>
      <c r="AI59" s="522">
        <f t="shared" si="48"/>
        <v>0</v>
      </c>
      <c r="AJ59" s="523">
        <f t="shared" si="48"/>
        <v>0</v>
      </c>
      <c r="AK59" s="71">
        <f t="shared" si="48"/>
        <v>0</v>
      </c>
    </row>
    <row r="60" spans="1:39" ht="18" customHeight="1">
      <c r="A60" s="1114" t="s">
        <v>316</v>
      </c>
      <c r="B60" s="1114"/>
      <c r="C60" s="1114"/>
      <c r="D60" s="1114"/>
      <c r="E60" s="353">
        <f t="shared" ref="E60:AH60" si="49">ROUND(SUM(E55:E59),0)</f>
        <v>0</v>
      </c>
      <c r="F60" s="354">
        <f t="shared" si="49"/>
        <v>0</v>
      </c>
      <c r="G60" s="355">
        <f t="shared" si="49"/>
        <v>0</v>
      </c>
      <c r="H60" s="356">
        <f t="shared" si="49"/>
        <v>0</v>
      </c>
      <c r="I60" s="354">
        <f t="shared" si="49"/>
        <v>0</v>
      </c>
      <c r="J60" s="355">
        <f t="shared" si="49"/>
        <v>0</v>
      </c>
      <c r="K60" s="356">
        <f t="shared" si="49"/>
        <v>0</v>
      </c>
      <c r="L60" s="354">
        <f t="shared" si="49"/>
        <v>0</v>
      </c>
      <c r="M60" s="328">
        <f t="shared" si="49"/>
        <v>0</v>
      </c>
      <c r="N60" s="353">
        <f t="shared" si="49"/>
        <v>0</v>
      </c>
      <c r="O60" s="354">
        <f t="shared" si="49"/>
        <v>0</v>
      </c>
      <c r="P60" s="355">
        <f t="shared" si="49"/>
        <v>0</v>
      </c>
      <c r="Q60" s="353">
        <f t="shared" si="49"/>
        <v>0</v>
      </c>
      <c r="R60" s="354">
        <f t="shared" si="49"/>
        <v>0</v>
      </c>
      <c r="S60" s="355">
        <f t="shared" si="49"/>
        <v>0</v>
      </c>
      <c r="T60" s="356">
        <f t="shared" si="49"/>
        <v>0</v>
      </c>
      <c r="U60" s="354">
        <f t="shared" si="49"/>
        <v>0</v>
      </c>
      <c r="V60" s="328">
        <f t="shared" si="49"/>
        <v>0</v>
      </c>
      <c r="W60" s="353">
        <f t="shared" si="49"/>
        <v>0</v>
      </c>
      <c r="X60" s="354">
        <f t="shared" si="49"/>
        <v>0</v>
      </c>
      <c r="Y60" s="355">
        <f t="shared" si="49"/>
        <v>0</v>
      </c>
      <c r="Z60" s="353">
        <f t="shared" si="49"/>
        <v>0</v>
      </c>
      <c r="AA60" s="354">
        <f t="shared" si="49"/>
        <v>0</v>
      </c>
      <c r="AB60" s="355">
        <f t="shared" si="49"/>
        <v>0</v>
      </c>
      <c r="AC60" s="353">
        <f t="shared" si="49"/>
        <v>0</v>
      </c>
      <c r="AD60" s="354">
        <f t="shared" si="49"/>
        <v>0</v>
      </c>
      <c r="AE60" s="355">
        <f t="shared" si="49"/>
        <v>0</v>
      </c>
      <c r="AF60" s="353">
        <f t="shared" si="49"/>
        <v>0</v>
      </c>
      <c r="AG60" s="354">
        <f t="shared" si="49"/>
        <v>0</v>
      </c>
      <c r="AH60" s="355">
        <f t="shared" si="49"/>
        <v>0</v>
      </c>
      <c r="AI60" s="328">
        <f t="shared" si="48"/>
        <v>0</v>
      </c>
      <c r="AJ60" s="329">
        <f t="shared" si="48"/>
        <v>0</v>
      </c>
      <c r="AK60" s="70">
        <f t="shared" si="48"/>
        <v>0</v>
      </c>
    </row>
    <row r="61" spans="1:39" ht="18" customHeight="1">
      <c r="A61" s="1114"/>
      <c r="B61" s="1114"/>
      <c r="C61" s="1114"/>
      <c r="D61" s="1114"/>
      <c r="E61" s="822"/>
      <c r="F61" s="819"/>
      <c r="G61" s="818"/>
      <c r="H61" s="818"/>
      <c r="I61" s="819"/>
      <c r="J61" s="818"/>
      <c r="K61" s="818"/>
      <c r="L61" s="819"/>
      <c r="M61" s="818"/>
      <c r="N61" s="818"/>
      <c r="O61" s="819"/>
      <c r="P61" s="818"/>
      <c r="Q61" s="818"/>
      <c r="R61" s="819"/>
      <c r="S61" s="818"/>
      <c r="T61" s="818"/>
      <c r="U61" s="819"/>
      <c r="V61" s="818"/>
      <c r="W61" s="818"/>
      <c r="X61" s="819"/>
      <c r="Y61" s="818"/>
      <c r="Z61" s="818"/>
      <c r="AA61" s="819"/>
      <c r="AB61" s="818"/>
      <c r="AC61" s="818"/>
      <c r="AD61" s="819"/>
      <c r="AE61" s="818"/>
      <c r="AF61" s="818"/>
      <c r="AG61" s="819"/>
      <c r="AH61" s="818"/>
      <c r="AI61" s="818"/>
      <c r="AJ61" s="819"/>
      <c r="AK61" s="833"/>
    </row>
    <row r="62" spans="1:39" s="55" customFormat="1" ht="18" customHeight="1">
      <c r="A62" s="1114" t="s">
        <v>317</v>
      </c>
      <c r="B62" s="1114"/>
      <c r="C62" s="1114"/>
      <c r="D62" s="1114"/>
      <c r="E62" s="815">
        <f>E53+E60</f>
        <v>0</v>
      </c>
      <c r="F62" s="449">
        <f t="shared" ref="F62:AH62" si="50">F53+F60</f>
        <v>0</v>
      </c>
      <c r="G62" s="816">
        <f t="shared" si="50"/>
        <v>0</v>
      </c>
      <c r="H62" s="449">
        <f t="shared" si="50"/>
        <v>0</v>
      </c>
      <c r="I62" s="449">
        <f t="shared" si="50"/>
        <v>0</v>
      </c>
      <c r="J62" s="816">
        <f t="shared" si="50"/>
        <v>0</v>
      </c>
      <c r="K62" s="449">
        <f t="shared" si="50"/>
        <v>0</v>
      </c>
      <c r="L62" s="449">
        <f t="shared" si="50"/>
        <v>0</v>
      </c>
      <c r="M62" s="448">
        <f t="shared" si="50"/>
        <v>0</v>
      </c>
      <c r="N62" s="815">
        <f t="shared" si="50"/>
        <v>0</v>
      </c>
      <c r="O62" s="449">
        <f t="shared" si="50"/>
        <v>0</v>
      </c>
      <c r="P62" s="816">
        <f t="shared" si="50"/>
        <v>0</v>
      </c>
      <c r="Q62" s="815">
        <f t="shared" si="50"/>
        <v>0</v>
      </c>
      <c r="R62" s="449">
        <f t="shared" si="50"/>
        <v>0</v>
      </c>
      <c r="S62" s="816">
        <f t="shared" si="50"/>
        <v>0</v>
      </c>
      <c r="T62" s="449">
        <f t="shared" si="50"/>
        <v>0</v>
      </c>
      <c r="U62" s="449">
        <f t="shared" si="50"/>
        <v>0</v>
      </c>
      <c r="V62" s="448">
        <f t="shared" si="50"/>
        <v>0</v>
      </c>
      <c r="W62" s="815">
        <f t="shared" si="50"/>
        <v>0</v>
      </c>
      <c r="X62" s="449">
        <f t="shared" si="50"/>
        <v>0</v>
      </c>
      <c r="Y62" s="816">
        <f t="shared" si="50"/>
        <v>0</v>
      </c>
      <c r="Z62" s="815">
        <f t="shared" si="50"/>
        <v>0</v>
      </c>
      <c r="AA62" s="449">
        <f t="shared" si="50"/>
        <v>0</v>
      </c>
      <c r="AB62" s="816">
        <f t="shared" si="50"/>
        <v>0</v>
      </c>
      <c r="AC62" s="815">
        <f t="shared" si="50"/>
        <v>0</v>
      </c>
      <c r="AD62" s="449">
        <f t="shared" si="50"/>
        <v>0</v>
      </c>
      <c r="AE62" s="816">
        <f t="shared" si="50"/>
        <v>0</v>
      </c>
      <c r="AF62" s="815">
        <f t="shared" si="50"/>
        <v>0</v>
      </c>
      <c r="AG62" s="449">
        <f t="shared" si="50"/>
        <v>0</v>
      </c>
      <c r="AH62" s="816">
        <f t="shared" si="50"/>
        <v>0</v>
      </c>
      <c r="AI62" s="448">
        <f t="shared" si="48"/>
        <v>0</v>
      </c>
      <c r="AJ62" s="324">
        <f t="shared" si="48"/>
        <v>0</v>
      </c>
      <c r="AK62" s="528">
        <f>SUM(G62,J62,M62,P62,S62,V62,Y62,AB62,AE62,AH62)</f>
        <v>0</v>
      </c>
    </row>
    <row r="63" spans="1:39">
      <c r="A63" s="993" t="s">
        <v>318</v>
      </c>
      <c r="B63" s="993"/>
      <c r="C63" s="993"/>
      <c r="D63" s="993"/>
      <c r="E63" s="444">
        <f>IF(AND(E62-E31&gt;-2,E62-E31&lt;2),0,E62-E31)</f>
        <v>0</v>
      </c>
      <c r="F63" s="447"/>
      <c r="G63" s="446">
        <f>IF(AND(G62-G31&gt;-2,G62-G31&lt;2),0,G62-G31)</f>
        <v>0</v>
      </c>
      <c r="H63" s="587">
        <f>IF(AND(H62-H31&gt;-2,H62-H31&lt;2),0,H62-H31)</f>
        <v>0</v>
      </c>
      <c r="I63" s="585"/>
      <c r="J63" s="586">
        <f>IF(AND(J62-J31&gt;-2,J62-J31&lt;2),0,J62-J31)</f>
        <v>0</v>
      </c>
      <c r="K63" s="587">
        <f>IF(AND(K62-K31&gt;-2,K62-K31&lt;2),0,K62-K31)</f>
        <v>0</v>
      </c>
      <c r="L63" s="585"/>
      <c r="M63" s="588">
        <f>IF(AND(M62-M31&gt;-2,M62-M31&lt;2),0,M62-M31)</f>
        <v>0</v>
      </c>
      <c r="N63" s="584">
        <f>IF(AND(N62-N31&gt;-2,N62-N31&lt;2),0,N62-N31)</f>
        <v>0</v>
      </c>
      <c r="O63" s="585"/>
      <c r="P63" s="586">
        <f>IF(AND(P62-P31&gt;-2,P62-P31&lt;2),0,P62-P31)</f>
        <v>0</v>
      </c>
      <c r="Q63" s="584">
        <f>IF(AND(Q62-Q31&gt;-2,Q62-Q31&lt;2),0,Q62-Q31)</f>
        <v>0</v>
      </c>
      <c r="R63" s="585"/>
      <c r="S63" s="586">
        <f>IF(AND(S62-S31&gt;-2,S62-S31&lt;2),0,S62-S31)</f>
        <v>0</v>
      </c>
      <c r="T63" s="587">
        <f>IF(AND(T62-T31&gt;-2,T62-T31&lt;2),0,T62-T31)</f>
        <v>0</v>
      </c>
      <c r="U63" s="585"/>
      <c r="V63" s="588">
        <f>IF(AND(V62-V31&gt;-2,V62-V31&lt;2),0,V62-V31)</f>
        <v>0</v>
      </c>
      <c r="W63" s="584">
        <f>IF(AND(W62-W31&gt;-2,W62-W31&lt;2),0,W62-W31)</f>
        <v>0</v>
      </c>
      <c r="X63" s="585"/>
      <c r="Y63" s="586">
        <f>IF(AND(Y62-Y31&gt;-2,Y62-Y31&lt;2),0,Y62-Y31)</f>
        <v>0</v>
      </c>
      <c r="Z63" s="584">
        <f>IF(AND(Z62-Z31&gt;-2,Z62-Z31&lt;2),0,Z62-Z31)</f>
        <v>0</v>
      </c>
      <c r="AA63" s="585"/>
      <c r="AB63" s="586">
        <f>IF(AND(AB62-AB31&gt;-2,AB62-AB31&lt;2),0,AB62-AB31)</f>
        <v>0</v>
      </c>
      <c r="AC63" s="584">
        <f>IF(AND(AC62-AC31&gt;-2,AC62-AC31&lt;2),0,AC62-AC31)</f>
        <v>0</v>
      </c>
      <c r="AD63" s="585"/>
      <c r="AE63" s="586">
        <f>IF(AND(AE62-AE31&gt;-2,AE62-AE31&lt;2),0,AE62-AE31)</f>
        <v>0</v>
      </c>
      <c r="AF63" s="584">
        <f>IF(AND(AF62-AF31&gt;-2,AF62-AF31&lt;2),0,AF62-AF31)</f>
        <v>0</v>
      </c>
      <c r="AG63" s="585"/>
      <c r="AH63" s="586">
        <f>IF(AND(AH62-AH31&gt;-2,AH62-AH31&lt;2),0,AH62-AH31)</f>
        <v>0</v>
      </c>
      <c r="AI63" s="589">
        <f>IF(AND(AI62-AI31&gt;-4,AI62-AI31&lt;4),0,AI62-AI31)</f>
        <v>0</v>
      </c>
      <c r="AJ63" s="490"/>
      <c r="AK63" s="590">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5" t="s">
        <v>320</v>
      </c>
      <c r="B67" s="1116" t="str">
        <f>IF('+ Summary (1)'!B67:E67&lt;&gt;"",'+ Summary (1)'!B67:E67,"")</f>
        <v/>
      </c>
      <c r="C67" s="1116"/>
      <c r="D67" s="1116"/>
      <c r="E67" s="82"/>
    </row>
    <row r="68" spans="1:35">
      <c r="A68" s="845" t="s">
        <v>321</v>
      </c>
      <c r="B68" s="1116" t="str">
        <f>IF('+ Summary (1)'!B68:E68&lt;&gt;"",'+ Summary (1)'!B68:E68,"")</f>
        <v/>
      </c>
      <c r="C68" s="1116"/>
      <c r="D68" s="1116"/>
      <c r="E68" s="82"/>
    </row>
    <row r="69" spans="1:35" ht="17.25" customHeight="1">
      <c r="A69" s="845" t="s">
        <v>322</v>
      </c>
      <c r="B69" s="1116" t="str">
        <f>IF('+ Summary (1)'!B69:E69&lt;&gt;"",'+ Summary (1)'!B69:E69,"")</f>
        <v/>
      </c>
      <c r="C69" s="1116"/>
      <c r="D69" s="1116"/>
      <c r="E69" s="82"/>
      <c r="AH69" s="79"/>
    </row>
    <row r="70" spans="1:35" ht="17.25" customHeight="1">
      <c r="A70" s="845" t="s">
        <v>323</v>
      </c>
      <c r="B70" s="1116" t="str">
        <f>IF('+ Summary (1)'!B70:E70&lt;&gt;"",'+ Summary (1)'!B70:E70,"")</f>
        <v/>
      </c>
      <c r="C70" s="1116"/>
      <c r="D70" s="1116"/>
      <c r="E70" s="82"/>
      <c r="AH70" s="79"/>
    </row>
    <row r="71" spans="1:35" ht="15.75" customHeight="1">
      <c r="A71" s="1114"/>
      <c r="B71" s="1114"/>
      <c r="C71" s="1114"/>
      <c r="D71" s="847"/>
      <c r="E71" s="228"/>
    </row>
    <row r="72" spans="1:35">
      <c r="A72" s="1108" t="s">
        <v>324</v>
      </c>
      <c r="B72" s="1109"/>
      <c r="C72" s="1110">
        <f>'+ Summary (1)'!C72:D72</f>
        <v>45000</v>
      </c>
      <c r="D72" s="1111"/>
    </row>
    <row r="87" spans="1:37">
      <c r="A87" s="75" t="s">
        <v>269</v>
      </c>
      <c r="B87" s="75"/>
      <c r="C87" s="75"/>
      <c r="D87" s="75"/>
      <c r="E87" s="75">
        <v>1</v>
      </c>
      <c r="F87" s="75">
        <v>1</v>
      </c>
      <c r="G87" s="75">
        <v>1</v>
      </c>
      <c r="H87" s="75">
        <f>E87+1</f>
        <v>2</v>
      </c>
      <c r="I87" s="75">
        <f t="shared" ref="I87:AH87" si="51">F87+1</f>
        <v>2</v>
      </c>
      <c r="J87" s="75">
        <f t="shared" si="51"/>
        <v>2</v>
      </c>
      <c r="K87" s="75">
        <f t="shared" si="51"/>
        <v>3</v>
      </c>
      <c r="L87" s="75">
        <f t="shared" si="51"/>
        <v>3</v>
      </c>
      <c r="M87" s="75">
        <f t="shared" si="51"/>
        <v>3</v>
      </c>
      <c r="N87" s="75">
        <f t="shared" si="51"/>
        <v>4</v>
      </c>
      <c r="O87" s="75">
        <f t="shared" si="51"/>
        <v>4</v>
      </c>
      <c r="P87" s="75">
        <f t="shared" si="51"/>
        <v>4</v>
      </c>
      <c r="Q87" s="75">
        <f t="shared" si="51"/>
        <v>5</v>
      </c>
      <c r="R87" s="75">
        <f t="shared" si="51"/>
        <v>5</v>
      </c>
      <c r="S87" s="75">
        <f t="shared" si="51"/>
        <v>5</v>
      </c>
      <c r="T87" s="75">
        <f t="shared" si="51"/>
        <v>6</v>
      </c>
      <c r="U87" s="75">
        <f t="shared" si="51"/>
        <v>6</v>
      </c>
      <c r="V87" s="75">
        <f t="shared" si="51"/>
        <v>6</v>
      </c>
      <c r="W87" s="75">
        <f t="shared" si="51"/>
        <v>7</v>
      </c>
      <c r="X87" s="75">
        <f t="shared" si="51"/>
        <v>7</v>
      </c>
      <c r="Y87" s="75">
        <f t="shared" si="51"/>
        <v>7</v>
      </c>
      <c r="Z87" s="75">
        <f t="shared" si="51"/>
        <v>8</v>
      </c>
      <c r="AA87" s="75">
        <f t="shared" si="51"/>
        <v>8</v>
      </c>
      <c r="AB87" s="75">
        <f t="shared" si="51"/>
        <v>8</v>
      </c>
      <c r="AC87" s="75">
        <f t="shared" si="51"/>
        <v>9</v>
      </c>
      <c r="AD87" s="75">
        <f t="shared" si="51"/>
        <v>9</v>
      </c>
      <c r="AE87" s="75">
        <f t="shared" si="51"/>
        <v>9</v>
      </c>
      <c r="AF87" s="75">
        <f t="shared" si="51"/>
        <v>10</v>
      </c>
      <c r="AG87" s="75">
        <f t="shared" si="51"/>
        <v>10</v>
      </c>
      <c r="AH87" s="75">
        <f t="shared" si="51"/>
        <v>10</v>
      </c>
      <c r="AI87" s="75">
        <f>$D$5</f>
        <v>1</v>
      </c>
      <c r="AJ87" s="75">
        <f>$D$6</f>
        <v>1</v>
      </c>
      <c r="AK87" s="75">
        <f>$D$6</f>
        <v>1</v>
      </c>
    </row>
    <row r="88" spans="1:37">
      <c r="A88" s="75" t="s">
        <v>270</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271</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52">DATE(YEAR(AJ88)+$D$5,MONTH(AJ88),DAY(AJ88))-1</f>
        <v>45688</v>
      </c>
      <c r="AK89" s="76">
        <f t="shared" si="52"/>
        <v>45688</v>
      </c>
    </row>
    <row r="90" spans="1:37">
      <c r="A90" s="75" t="s">
        <v>259</v>
      </c>
      <c r="B90" s="75"/>
      <c r="C90" s="75"/>
      <c r="D90" s="75"/>
      <c r="E90" s="76">
        <f>$B$3</f>
        <v>0</v>
      </c>
      <c r="F90" s="76">
        <f t="shared" ref="F90:AK90" si="53">$B$3</f>
        <v>0</v>
      </c>
      <c r="G90" s="76">
        <f t="shared" si="53"/>
        <v>0</v>
      </c>
      <c r="H90" s="76">
        <f t="shared" si="53"/>
        <v>0</v>
      </c>
      <c r="I90" s="76">
        <f t="shared" si="53"/>
        <v>0</v>
      </c>
      <c r="J90" s="76">
        <f t="shared" si="53"/>
        <v>0</v>
      </c>
      <c r="K90" s="76">
        <f t="shared" si="53"/>
        <v>0</v>
      </c>
      <c r="L90" s="76">
        <f t="shared" si="53"/>
        <v>0</v>
      </c>
      <c r="M90" s="76">
        <f t="shared" si="53"/>
        <v>0</v>
      </c>
      <c r="N90" s="76">
        <f t="shared" si="53"/>
        <v>0</v>
      </c>
      <c r="O90" s="76">
        <f t="shared" si="53"/>
        <v>0</v>
      </c>
      <c r="P90" s="76">
        <f t="shared" si="53"/>
        <v>0</v>
      </c>
      <c r="Q90" s="76">
        <f t="shared" si="53"/>
        <v>0</v>
      </c>
      <c r="R90" s="76">
        <f t="shared" si="53"/>
        <v>0</v>
      </c>
      <c r="S90" s="76">
        <f t="shared" si="53"/>
        <v>0</v>
      </c>
      <c r="T90" s="76">
        <f t="shared" si="53"/>
        <v>0</v>
      </c>
      <c r="U90" s="76">
        <f t="shared" si="53"/>
        <v>0</v>
      </c>
      <c r="V90" s="76">
        <f t="shared" si="53"/>
        <v>0</v>
      </c>
      <c r="W90" s="76">
        <f t="shared" si="53"/>
        <v>0</v>
      </c>
      <c r="X90" s="76">
        <f t="shared" si="53"/>
        <v>0</v>
      </c>
      <c r="Y90" s="76">
        <f t="shared" si="53"/>
        <v>0</v>
      </c>
      <c r="Z90" s="76">
        <f t="shared" si="53"/>
        <v>0</v>
      </c>
      <c r="AA90" s="76">
        <f t="shared" si="53"/>
        <v>0</v>
      </c>
      <c r="AB90" s="76">
        <f t="shared" si="53"/>
        <v>0</v>
      </c>
      <c r="AC90" s="76">
        <f t="shared" si="53"/>
        <v>0</v>
      </c>
      <c r="AD90" s="76">
        <f t="shared" si="53"/>
        <v>0</v>
      </c>
      <c r="AE90" s="76">
        <f t="shared" si="53"/>
        <v>0</v>
      </c>
      <c r="AF90" s="76">
        <f t="shared" si="53"/>
        <v>0</v>
      </c>
      <c r="AG90" s="76">
        <f t="shared" si="53"/>
        <v>0</v>
      </c>
      <c r="AH90" s="76">
        <f t="shared" si="53"/>
        <v>0</v>
      </c>
      <c r="AI90" s="76">
        <f t="shared" si="53"/>
        <v>0</v>
      </c>
      <c r="AJ90" s="76">
        <f t="shared" si="53"/>
        <v>0</v>
      </c>
      <c r="AK90" s="76">
        <f t="shared" si="53"/>
        <v>0</v>
      </c>
    </row>
    <row r="91" spans="1:37">
      <c r="A91" s="77" t="s">
        <v>272</v>
      </c>
      <c r="B91" s="77"/>
      <c r="C91" s="77"/>
      <c r="D91" s="77"/>
      <c r="E91" s="77">
        <f>IF((AND(E87&gt;$D$5,E87&lt;=$D$6)),E87-$D$5,0)</f>
        <v>0</v>
      </c>
      <c r="F91" s="77">
        <f t="shared" ref="F91:AH91" si="54">IF((AND(F87&gt;$D$5,F87&lt;=$D$6)),F87-$D$5,0)</f>
        <v>0</v>
      </c>
      <c r="G91" s="77">
        <f t="shared" si="54"/>
        <v>0</v>
      </c>
      <c r="H91" s="77">
        <f t="shared" si="54"/>
        <v>0</v>
      </c>
      <c r="I91" s="77">
        <f t="shared" si="54"/>
        <v>0</v>
      </c>
      <c r="J91" s="77">
        <f t="shared" si="54"/>
        <v>0</v>
      </c>
      <c r="K91" s="77">
        <f t="shared" si="54"/>
        <v>0</v>
      </c>
      <c r="L91" s="77">
        <f t="shared" si="54"/>
        <v>0</v>
      </c>
      <c r="M91" s="77">
        <f t="shared" si="54"/>
        <v>0</v>
      </c>
      <c r="N91" s="77">
        <f t="shared" si="54"/>
        <v>0</v>
      </c>
      <c r="O91" s="77">
        <f t="shared" si="54"/>
        <v>0</v>
      </c>
      <c r="P91" s="77">
        <f t="shared" si="54"/>
        <v>0</v>
      </c>
      <c r="Q91" s="77">
        <f t="shared" si="54"/>
        <v>0</v>
      </c>
      <c r="R91" s="77">
        <f t="shared" si="54"/>
        <v>0</v>
      </c>
      <c r="S91" s="77">
        <f t="shared" si="54"/>
        <v>0</v>
      </c>
      <c r="T91" s="77">
        <f t="shared" si="54"/>
        <v>0</v>
      </c>
      <c r="U91" s="77">
        <f t="shared" si="54"/>
        <v>0</v>
      </c>
      <c r="V91" s="77">
        <f t="shared" si="54"/>
        <v>0</v>
      </c>
      <c r="W91" s="77">
        <f t="shared" si="54"/>
        <v>0</v>
      </c>
      <c r="X91" s="77">
        <f t="shared" si="54"/>
        <v>0</v>
      </c>
      <c r="Y91" s="77">
        <f t="shared" si="54"/>
        <v>0</v>
      </c>
      <c r="Z91" s="77">
        <f t="shared" si="54"/>
        <v>0</v>
      </c>
      <c r="AA91" s="77">
        <f t="shared" si="54"/>
        <v>0</v>
      </c>
      <c r="AB91" s="77">
        <f t="shared" si="54"/>
        <v>0</v>
      </c>
      <c r="AC91" s="77">
        <f t="shared" si="54"/>
        <v>0</v>
      </c>
      <c r="AD91" s="77">
        <f t="shared" si="54"/>
        <v>0</v>
      </c>
      <c r="AE91" s="77">
        <f t="shared" si="54"/>
        <v>0</v>
      </c>
      <c r="AF91" s="77">
        <f t="shared" si="54"/>
        <v>0</v>
      </c>
      <c r="AG91" s="77">
        <f t="shared" si="54"/>
        <v>0</v>
      </c>
      <c r="AH91" s="77">
        <f t="shared" si="54"/>
        <v>0</v>
      </c>
    </row>
    <row r="92" spans="1:37">
      <c r="AI92" s="56" t="str">
        <f>TEXT($B$5,"m/d/yyyy")</f>
        <v>2/1/2024</v>
      </c>
      <c r="AJ92" s="56" t="str">
        <f>TEXT($B$6,"m/d/yyyy")</f>
        <v>2/1/2024</v>
      </c>
      <c r="AK92" s="56" t="str">
        <f>TEXT($B$6,"m/d/yyyy")</f>
        <v>2/1/2024</v>
      </c>
    </row>
    <row r="93" spans="1:37">
      <c r="AI93" s="56" t="str">
        <f>TEXT($C$5,"m/d/yyyy")</f>
        <v>1/31/2025</v>
      </c>
      <c r="AJ93" s="56" t="str">
        <f t="shared" ref="AJ93:AK93" si="55">TEXT($C$5,"m/d/yyyy")</f>
        <v>1/31/2025</v>
      </c>
      <c r="AK93" s="56" t="str">
        <f t="shared" si="55"/>
        <v>1/31/2025</v>
      </c>
    </row>
  </sheetData>
  <sheetProtection formatCells="0" formatColumns="0" formatRows="0" insertHyperlinks="0" sort="0" autoFilter="0" pivotTables="0"/>
  <mergeCells count="80">
    <mergeCell ref="AI20:AI21"/>
    <mergeCell ref="AK20:AK21"/>
    <mergeCell ref="AJ20:AJ21"/>
    <mergeCell ref="Q17:S17"/>
    <mergeCell ref="B7:D7"/>
    <mergeCell ref="B8:D8"/>
    <mergeCell ref="B9:D9"/>
    <mergeCell ref="B10:D10"/>
    <mergeCell ref="B11:D11"/>
    <mergeCell ref="B12:D12"/>
    <mergeCell ref="D13:D16"/>
    <mergeCell ref="E17:G17"/>
    <mergeCell ref="H17:J17"/>
    <mergeCell ref="K17:M17"/>
    <mergeCell ref="N17:P17"/>
    <mergeCell ref="E18:G18"/>
    <mergeCell ref="H18:J18"/>
    <mergeCell ref="K18:M18"/>
    <mergeCell ref="N18:P18"/>
    <mergeCell ref="Q18:S18"/>
    <mergeCell ref="AI18:AK18"/>
    <mergeCell ref="T18:V18"/>
    <mergeCell ref="W18:Y18"/>
    <mergeCell ref="Z18:AB18"/>
    <mergeCell ref="AC18:AE18"/>
    <mergeCell ref="AF18:AH18"/>
    <mergeCell ref="T17:V17"/>
    <mergeCell ref="W17:Y17"/>
    <mergeCell ref="Z17:AB17"/>
    <mergeCell ref="AC17:AE17"/>
    <mergeCell ref="AF17:AH17"/>
    <mergeCell ref="A33:D33"/>
    <mergeCell ref="A22:D22"/>
    <mergeCell ref="A23:D23"/>
    <mergeCell ref="A24:D24"/>
    <mergeCell ref="A25:D25"/>
    <mergeCell ref="A26:D26"/>
    <mergeCell ref="A27:D27"/>
    <mergeCell ref="A28:D28"/>
    <mergeCell ref="A29:D29"/>
    <mergeCell ref="A30:D30"/>
    <mergeCell ref="A31:D31"/>
    <mergeCell ref="A32:D32"/>
    <mergeCell ref="A45:D45"/>
    <mergeCell ref="A34:D34"/>
    <mergeCell ref="A35:D35"/>
    <mergeCell ref="A36:D36"/>
    <mergeCell ref="A37:D37"/>
    <mergeCell ref="A38:D38"/>
    <mergeCell ref="A39:D39"/>
    <mergeCell ref="A40:D40"/>
    <mergeCell ref="A41:D41"/>
    <mergeCell ref="A42:D42"/>
    <mergeCell ref="A43:D43"/>
    <mergeCell ref="A44:D44"/>
    <mergeCell ref="A57:D57"/>
    <mergeCell ref="A46:D46"/>
    <mergeCell ref="A47:D47"/>
    <mergeCell ref="A48:D48"/>
    <mergeCell ref="A49:D49"/>
    <mergeCell ref="A50:D50"/>
    <mergeCell ref="A51:D51"/>
    <mergeCell ref="A52:D52"/>
    <mergeCell ref="A53:D53"/>
    <mergeCell ref="A54:D54"/>
    <mergeCell ref="A55:D55"/>
    <mergeCell ref="A56:D56"/>
    <mergeCell ref="A72:B72"/>
    <mergeCell ref="C72:D72"/>
    <mergeCell ref="A58:D58"/>
    <mergeCell ref="A59:D59"/>
    <mergeCell ref="A60:D60"/>
    <mergeCell ref="A61:D61"/>
    <mergeCell ref="A62:D62"/>
    <mergeCell ref="A63:D63"/>
    <mergeCell ref="B67:D67"/>
    <mergeCell ref="B68:D68"/>
    <mergeCell ref="B69:D69"/>
    <mergeCell ref="B70:D70"/>
    <mergeCell ref="A71:C71"/>
  </mergeCells>
  <conditionalFormatting sqref="B7:B9 B11:B12">
    <cfRule type="containsBlanks" dxfId="60" priority="18">
      <formula>LEN(TRIM(B7))=0</formula>
    </cfRule>
  </conditionalFormatting>
  <conditionalFormatting sqref="B16">
    <cfRule type="containsBlanks" dxfId="59" priority="17">
      <formula>LEN(TRIM(B16))=0</formula>
    </cfRule>
  </conditionalFormatting>
  <conditionalFormatting sqref="B15:C15">
    <cfRule type="cellIs" dxfId="58" priority="12" operator="lessThan">
      <formula>0</formula>
    </cfRule>
  </conditionalFormatting>
  <conditionalFormatting sqref="B10:D10">
    <cfRule type="cellIs" dxfId="57" priority="5" operator="equal">
      <formula>"New Agreement"</formula>
    </cfRule>
    <cfRule type="cellIs" dxfId="56" priority="6" stopIfTrue="1" operator="equal">
      <formula>"Amendment"</formula>
    </cfRule>
    <cfRule type="cellIs" dxfId="55" priority="7" operator="equal">
      <formula>"Modification"</formula>
    </cfRule>
    <cfRule type="cellIs" dxfId="54" priority="8" operator="equal">
      <formula>"Revision"</formula>
    </cfRule>
    <cfRule type="containsBlanks" dxfId="53" priority="9">
      <formula>LEN(TRIM(B10))=0</formula>
    </cfRule>
  </conditionalFormatting>
  <conditionalFormatting sqref="E26 G26:H26 J26:K26 M26:N26 P26:Q26 S26:T26 V26:W26 Y26:Z26 AB26:AC26 AE26:AF26 AH26">
    <cfRule type="containsBlanks" dxfId="52" priority="16">
      <formula>LEN(TRIM(E26))=0</formula>
    </cfRule>
  </conditionalFormatting>
  <conditionalFormatting sqref="E30 G30:H30 J30:K30 M30:N30 P30:Q30 S30:T30 V30:W30 Y30:Z30 AB30:AC30 AE30:AF30 AH30">
    <cfRule type="containsBlanks" dxfId="51" priority="14">
      <formula>LEN(TRIM(E30))=0</formula>
    </cfRule>
  </conditionalFormatting>
  <conditionalFormatting sqref="E18:AH22">
    <cfRule type="expression" dxfId="50" priority="2">
      <formula>E$87&gt;$D$6</formula>
    </cfRule>
  </conditionalFormatting>
  <conditionalFormatting sqref="E20:AH53">
    <cfRule type="expression" dxfId="49" priority="1">
      <formula>E$90&gt;E$89</formula>
    </cfRule>
  </conditionalFormatting>
  <conditionalFormatting sqref="E23:AH63">
    <cfRule type="expression" dxfId="48" priority="23">
      <formula>E$87&gt;$D$6</formula>
    </cfRule>
  </conditionalFormatting>
  <conditionalFormatting sqref="E30:AH30">
    <cfRule type="expression" dxfId="47" priority="13">
      <formula>COUNTIF($A$34:$D$53,"*HUD*")=0</formula>
    </cfRule>
  </conditionalFormatting>
  <conditionalFormatting sqref="E54:AH63">
    <cfRule type="expression" dxfId="46" priority="22">
      <formula>E$90&gt;E$89</formula>
    </cfRule>
  </conditionalFormatting>
  <conditionalFormatting sqref="E63:AK63">
    <cfRule type="cellIs" dxfId="45" priority="19" operator="notBetween">
      <formula>-2</formula>
      <formula>2</formula>
    </cfRule>
  </conditionalFormatting>
  <conditionalFormatting sqref="F21 I21 L21 O21 F23:F25 I23:I25 L23:L25 O23:O25 R23:R25 U23:U25 X23:X25 AA23:AA25 AD23:AD25 AG23:AG25 AJ23:AJ25 AJ28:AJ61">
    <cfRule type="cellIs" dxfId="44" priority="21" operator="notEqual">
      <formula>0</formula>
    </cfRule>
  </conditionalFormatting>
  <conditionalFormatting sqref="F28:F62 I28:I62 L28:L62 O28:O62 R28:R62 U28:U62 X28:X62 AA28:AA62 AD28:AD62 AG28:AG62">
    <cfRule type="cellIs" dxfId="43" priority="15" operator="notEqual">
      <formula>0</formula>
    </cfRule>
  </conditionalFormatting>
  <conditionalFormatting sqref="Q32:Q33">
    <cfRule type="cellIs" dxfId="42" priority="3" operator="notEqual">
      <formula>0</formula>
    </cfRule>
  </conditionalFormatting>
  <conditionalFormatting sqref="Q54:Q55">
    <cfRule type="cellIs" dxfId="41" priority="4" operator="notEqual">
      <formula>0</formula>
    </cfRule>
  </conditionalFormatting>
  <conditionalFormatting sqref="AJ62:AJ63 F63 I63 L63 O63 R63 U63 X63 AA63 AD63 AG63">
    <cfRule type="cellIs" dxfId="40" priority="20"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05CDA0A-FE42-447E-AF90-23EF4081FE2A}">
          <x14:formula1>
            <xm:f>'Dropdown Lists'!$C$2:$C$6</xm:f>
          </x14:formula1>
          <xm:sqref>B10:D10</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62E43-4E4E-4880-98A0-34CE577BB1D0}">
  <sheetPr>
    <tabColor rgb="FFCC9900"/>
    <pageSetUpPr fitToPage="1"/>
  </sheetPr>
  <dimension ref="A1:DH565"/>
  <sheetViews>
    <sheetView showGridLines="0" showZeros="0" zoomScale="85" zoomScaleNormal="85" workbookViewId="0">
      <pane xSplit="1" ySplit="13" topLeftCell="B35"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7.7109375" style="317" customWidth="1"/>
    <col min="2" max="2" width="44.4257812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(10)'!A1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331</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31" t="s">
        <v>259</v>
      </c>
      <c r="B3" s="708">
        <f>'Summary (10)'!B3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(10)'!A7</f>
        <v>Provider Name</v>
      </c>
      <c r="B4" s="709">
        <f>'Summary (10)'!B7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(10)'!A8</f>
        <v>Program</v>
      </c>
      <c r="B5" s="709" t="str">
        <f>'Summary (10)'!B8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(10)'!A9</f>
        <v>F$P Contract ID#</v>
      </c>
      <c r="B6" s="624">
        <f>'Summary (10)'!B9</f>
        <v>0</v>
      </c>
      <c r="BN6" s="1233"/>
      <c r="BO6" s="1233"/>
      <c r="BP6" s="1233"/>
    </row>
    <row r="7" spans="1:112" s="97" customFormat="1">
      <c r="A7" s="294" t="s">
        <v>325</v>
      </c>
      <c r="B7" s="855">
        <f>'Summary (10)'!B12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85" t="str">
        <f>'Summary (10)'!H17</f>
        <v xml:space="preserve"> </v>
      </c>
      <c r="D8" s="1285"/>
      <c r="E8" s="1285"/>
      <c r="F8" s="1285"/>
      <c r="G8" s="1285"/>
      <c r="H8" s="1285"/>
      <c r="I8" s="1285"/>
      <c r="J8" s="1285" t="str">
        <f>'Summary (10)'!K17</f>
        <v xml:space="preserve"> </v>
      </c>
      <c r="K8" s="1285"/>
      <c r="L8" s="1285"/>
      <c r="M8" s="1285"/>
      <c r="N8" s="1285"/>
      <c r="O8" s="1285"/>
      <c r="P8" s="1285"/>
      <c r="Q8" s="1285" t="str">
        <f>'Summary (10)'!N17</f>
        <v xml:space="preserve"> </v>
      </c>
      <c r="R8" s="1285"/>
      <c r="S8" s="1285"/>
      <c r="T8" s="1285"/>
      <c r="U8" s="1285"/>
      <c r="V8" s="1285"/>
      <c r="W8" s="1285"/>
      <c r="X8" s="1285" t="str">
        <f>'Summary (10)'!Q17</f>
        <v xml:space="preserve"> </v>
      </c>
      <c r="Y8" s="1285"/>
      <c r="Z8" s="1285"/>
      <c r="AA8" s="1285"/>
      <c r="AB8" s="1285"/>
      <c r="AC8" s="1285"/>
      <c r="AD8" s="1285"/>
      <c r="AE8" s="1285" t="str">
        <f>'Summary (10)'!T17</f>
        <v xml:space="preserve"> </v>
      </c>
      <c r="AF8" s="1285"/>
      <c r="AG8" s="1285"/>
      <c r="AH8" s="1285"/>
      <c r="AI8" s="1285"/>
      <c r="AJ8" s="1285"/>
      <c r="AK8" s="1285"/>
      <c r="AL8" s="1285" t="str">
        <f>'Summary (10)'!W17</f>
        <v xml:space="preserve"> </v>
      </c>
      <c r="AM8" s="1285"/>
      <c r="AN8" s="1285"/>
      <c r="AO8" s="1285"/>
      <c r="AP8" s="1285"/>
      <c r="AQ8" s="1285"/>
      <c r="AR8" s="1285"/>
      <c r="AS8" s="1285" t="str">
        <f>'Summary (10)'!Z17</f>
        <v xml:space="preserve"> </v>
      </c>
      <c r="AT8" s="1285"/>
      <c r="AU8" s="1285"/>
      <c r="AV8" s="1285"/>
      <c r="AW8" s="1285"/>
      <c r="AX8" s="1285"/>
      <c r="AY8" s="1285"/>
      <c r="AZ8" s="1285" t="str">
        <f>'Summary (10)'!AC17</f>
        <v xml:space="preserve"> </v>
      </c>
      <c r="BA8" s="1285"/>
      <c r="BB8" s="1285"/>
      <c r="BC8" s="1285"/>
      <c r="BD8" s="1285"/>
      <c r="BE8" s="1285"/>
      <c r="BF8" s="1285"/>
      <c r="BG8" s="1285" t="str">
        <f>'Summary (10)'!AF17</f>
        <v xml:space="preserve"> </v>
      </c>
      <c r="BH8" s="1285"/>
      <c r="BI8" s="1285"/>
      <c r="BJ8" s="1285"/>
      <c r="BK8" s="1285"/>
      <c r="BL8" s="1285"/>
      <c r="BM8" s="1285"/>
      <c r="BN8" s="1285">
        <f>'Summary (10)'!AM17</f>
        <v>0</v>
      </c>
      <c r="BO8" s="1285"/>
      <c r="BP8" s="1285"/>
      <c r="BQ8" s="1285"/>
      <c r="BR8" s="1285"/>
      <c r="BS8" s="1285"/>
      <c r="BT8" s="1285"/>
    </row>
    <row r="9" spans="1:112" ht="18" customHeight="1">
      <c r="A9" s="1179"/>
      <c r="B9" s="1180"/>
      <c r="C9" s="1240" t="s">
        <v>275</v>
      </c>
      <c r="D9" s="1241"/>
      <c r="E9" s="1241"/>
      <c r="F9" s="1241"/>
      <c r="G9" s="1241"/>
      <c r="H9" s="1241"/>
      <c r="I9" s="1242"/>
      <c r="J9" s="1309" t="s">
        <v>276</v>
      </c>
      <c r="K9" s="1310"/>
      <c r="L9" s="1310"/>
      <c r="M9" s="1310"/>
      <c r="N9" s="1310"/>
      <c r="O9" s="1310"/>
      <c r="P9" s="1311"/>
      <c r="Q9" s="1237" t="s">
        <v>277</v>
      </c>
      <c r="R9" s="1238"/>
      <c r="S9" s="1238"/>
      <c r="T9" s="1238"/>
      <c r="U9" s="1238"/>
      <c r="V9" s="1238"/>
      <c r="W9" s="1239"/>
      <c r="X9" s="1252" t="s">
        <v>278</v>
      </c>
      <c r="Y9" s="1253"/>
      <c r="Z9" s="1253"/>
      <c r="AA9" s="1253"/>
      <c r="AB9" s="1253"/>
      <c r="AC9" s="1253"/>
      <c r="AD9" s="1254"/>
      <c r="AE9" s="1267" t="s">
        <v>279</v>
      </c>
      <c r="AF9" s="1268"/>
      <c r="AG9" s="1268"/>
      <c r="AH9" s="1268"/>
      <c r="AI9" s="1268"/>
      <c r="AJ9" s="1268"/>
      <c r="AK9" s="1269"/>
      <c r="AL9" s="1255" t="s">
        <v>280</v>
      </c>
      <c r="AM9" s="1256"/>
      <c r="AN9" s="1256"/>
      <c r="AO9" s="1256"/>
      <c r="AP9" s="1256"/>
      <c r="AQ9" s="1256"/>
      <c r="AR9" s="1257"/>
      <c r="AS9" s="1279" t="s">
        <v>281</v>
      </c>
      <c r="AT9" s="1280"/>
      <c r="AU9" s="1280"/>
      <c r="AV9" s="1280"/>
      <c r="AW9" s="1280"/>
      <c r="AX9" s="1280"/>
      <c r="AY9" s="1281"/>
      <c r="AZ9" s="1206" t="s">
        <v>282</v>
      </c>
      <c r="BA9" s="1207"/>
      <c r="BB9" s="1207"/>
      <c r="BC9" s="1207"/>
      <c r="BD9" s="1207"/>
      <c r="BE9" s="1207"/>
      <c r="BF9" s="1208"/>
      <c r="BG9" s="1209" t="s">
        <v>283</v>
      </c>
      <c r="BH9" s="1210"/>
      <c r="BI9" s="1210"/>
      <c r="BJ9" s="1210"/>
      <c r="BK9" s="1210"/>
      <c r="BL9" s="1210"/>
      <c r="BM9" s="1211"/>
      <c r="BN9" s="1295" t="s">
        <v>284</v>
      </c>
      <c r="BO9" s="1296"/>
      <c r="BP9" s="1296"/>
      <c r="BQ9" s="1296"/>
      <c r="BR9" s="1296"/>
      <c r="BS9" s="1296"/>
      <c r="BT9" s="1296"/>
      <c r="BU9" s="1185" t="s">
        <v>302</v>
      </c>
      <c r="BV9" s="1186"/>
      <c r="BW9" s="1187"/>
    </row>
    <row r="10" spans="1:112" s="365" customFormat="1" ht="31.5" customHeight="1">
      <c r="A10" s="1181"/>
      <c r="B10" s="1182"/>
      <c r="C10" s="1303" t="s">
        <v>333</v>
      </c>
      <c r="D10" s="1304"/>
      <c r="E10" s="1297" t="s">
        <v>334</v>
      </c>
      <c r="F10" s="1298"/>
      <c r="G10" s="129" t="str">
        <f>'Summary (10)'!E19</f>
        <v>2/1/2024 - 1/31/2025</v>
      </c>
      <c r="H10" s="386" t="str">
        <f>'Summary (10)'!F19</f>
        <v>2/1/2024 - 1/31/2025</v>
      </c>
      <c r="I10" s="169" t="str">
        <f>'Summary (10)'!G19</f>
        <v>2/1/2024 - 1/31/2025</v>
      </c>
      <c r="J10" s="1312" t="s">
        <v>333</v>
      </c>
      <c r="K10" s="1313"/>
      <c r="L10" s="1318" t="s">
        <v>334</v>
      </c>
      <c r="M10" s="1313"/>
      <c r="N10" s="130" t="str">
        <f>'Summary (10)'!H19</f>
        <v>N/A</v>
      </c>
      <c r="O10" s="387" t="str">
        <f>'Summary (10)'!I19</f>
        <v>N/A</v>
      </c>
      <c r="P10" s="176" t="str">
        <f>'Summary (10)'!J19</f>
        <v>N/A</v>
      </c>
      <c r="Q10" s="1243" t="s">
        <v>333</v>
      </c>
      <c r="R10" s="1244"/>
      <c r="S10" s="1249" t="s">
        <v>334</v>
      </c>
      <c r="T10" s="1244"/>
      <c r="U10" s="131" t="str">
        <f>'Summary (10)'!K19</f>
        <v>N/A</v>
      </c>
      <c r="V10" s="388" t="str">
        <f>'Summary (10)'!L19</f>
        <v>N/A</v>
      </c>
      <c r="W10" s="179" t="str">
        <f>'Summary (10)'!M19</f>
        <v>N/A</v>
      </c>
      <c r="X10" s="1321" t="s">
        <v>333</v>
      </c>
      <c r="Y10" s="1222"/>
      <c r="Z10" s="1221" t="s">
        <v>334</v>
      </c>
      <c r="AA10" s="1222"/>
      <c r="AB10" s="132" t="str">
        <f>'Summary (10)'!N19</f>
        <v>N/A</v>
      </c>
      <c r="AC10" s="389" t="str">
        <f>'Summary (10)'!O19</f>
        <v>N/A</v>
      </c>
      <c r="AD10" s="182" t="str">
        <f>'Summary (10)'!P19</f>
        <v>N/A</v>
      </c>
      <c r="AE10" s="1270" t="s">
        <v>333</v>
      </c>
      <c r="AF10" s="1271"/>
      <c r="AG10" s="1276" t="s">
        <v>334</v>
      </c>
      <c r="AH10" s="1271"/>
      <c r="AI10" s="839" t="str">
        <f>'Summary (10)'!Q19</f>
        <v>N/A</v>
      </c>
      <c r="AJ10" s="390" t="str">
        <f>'Summary (10)'!R19</f>
        <v>N/A</v>
      </c>
      <c r="AK10" s="185" t="str">
        <f>'Summary (10)'!S19</f>
        <v>N/A</v>
      </c>
      <c r="AL10" s="1258" t="s">
        <v>333</v>
      </c>
      <c r="AM10" s="1259"/>
      <c r="AN10" s="1264" t="s">
        <v>334</v>
      </c>
      <c r="AO10" s="1259"/>
      <c r="AP10" s="838" t="str">
        <f>'Summary (10)'!T19</f>
        <v>N/A</v>
      </c>
      <c r="AQ10" s="391" t="str">
        <f>'Summary (10)'!U19</f>
        <v>N/A</v>
      </c>
      <c r="AR10" s="188" t="str">
        <f>'Summary (10)'!V19</f>
        <v>N/A</v>
      </c>
      <c r="AS10" s="1286" t="s">
        <v>333</v>
      </c>
      <c r="AT10" s="1287"/>
      <c r="AU10" s="1292" t="s">
        <v>334</v>
      </c>
      <c r="AV10" s="1287"/>
      <c r="AW10" s="836" t="str">
        <f>'Summary (10)'!W19</f>
        <v>N/A</v>
      </c>
      <c r="AX10" s="392" t="str">
        <f>'Summary (10)'!X19</f>
        <v>N/A</v>
      </c>
      <c r="AY10" s="191" t="str">
        <f>'Summary (10)'!Y19</f>
        <v>N/A</v>
      </c>
      <c r="AZ10" s="1197" t="s">
        <v>333</v>
      </c>
      <c r="BA10" s="1198"/>
      <c r="BB10" s="1203" t="s">
        <v>334</v>
      </c>
      <c r="BC10" s="1198"/>
      <c r="BD10" s="840" t="str">
        <f>'Summary (10)'!Z19</f>
        <v>N/A</v>
      </c>
      <c r="BE10" s="393" t="str">
        <f>'Summary (10)'!AA19</f>
        <v>N/A</v>
      </c>
      <c r="BF10" s="194" t="str">
        <f>'Summary (10)'!AB19</f>
        <v>N/A</v>
      </c>
      <c r="BG10" s="1212" t="s">
        <v>333</v>
      </c>
      <c r="BH10" s="1213"/>
      <c r="BI10" s="1218" t="s">
        <v>334</v>
      </c>
      <c r="BJ10" s="1213"/>
      <c r="BK10" s="841" t="str">
        <f>'Summary (10)'!AC19</f>
        <v>N/A</v>
      </c>
      <c r="BL10" s="394" t="str">
        <f>'Summary (10)'!AD19</f>
        <v>N/A</v>
      </c>
      <c r="BM10" s="197" t="str">
        <f>'Summary (10)'!AE19</f>
        <v>N/A</v>
      </c>
      <c r="BN10" s="1188" t="s">
        <v>333</v>
      </c>
      <c r="BO10" s="1189"/>
      <c r="BP10" s="1194" t="s">
        <v>334</v>
      </c>
      <c r="BQ10" s="1189"/>
      <c r="BR10" s="141" t="str">
        <f>'Summary (10)'!AF19</f>
        <v>N/A</v>
      </c>
      <c r="BS10" s="395" t="str">
        <f>'Summary (10)'!AG19</f>
        <v>N/A</v>
      </c>
      <c r="BT10" s="904" t="str">
        <f>'Summary (10)'!AH19</f>
        <v>N/A</v>
      </c>
      <c r="BU10" s="880" t="str">
        <f>'Summary (10)'!AI19</f>
        <v>2/1/2024 - 1/31/2025</v>
      </c>
      <c r="BV10" s="907" t="str">
        <f>'Summary (10)'!AJ19</f>
        <v>2/1/2024 - 1/31/2025</v>
      </c>
      <c r="BW10" s="908" t="str">
        <f>'Summary (10)'!AK19</f>
        <v>2/1/2024 - 1/31/2025</v>
      </c>
    </row>
    <row r="11" spans="1:112" s="365" customFormat="1">
      <c r="A11" s="1181"/>
      <c r="B11" s="1182"/>
      <c r="C11" s="1305"/>
      <c r="D11" s="1306"/>
      <c r="E11" s="1299"/>
      <c r="F11" s="1300"/>
      <c r="G11" s="129" t="str">
        <f>'Summary (10)'!E20</f>
        <v>12 Months</v>
      </c>
      <c r="H11" s="386" t="str">
        <f>'Summary (10)'!F20</f>
        <v>12 Months</v>
      </c>
      <c r="I11" s="169" t="str">
        <f>'Summary (10)'!G20</f>
        <v>12 Months</v>
      </c>
      <c r="J11" s="1314"/>
      <c r="K11" s="1315"/>
      <c r="L11" s="1319"/>
      <c r="M11" s="1315"/>
      <c r="N11" s="130" t="str">
        <f>'Summary (10)'!H20</f>
        <v>12 Months</v>
      </c>
      <c r="O11" s="387" t="str">
        <f>'Summary (10)'!I20</f>
        <v>12 Months</v>
      </c>
      <c r="P11" s="176" t="str">
        <f>'Summary (10)'!J20</f>
        <v>12 Months</v>
      </c>
      <c r="Q11" s="1245"/>
      <c r="R11" s="1246"/>
      <c r="S11" s="1250"/>
      <c r="T11" s="1246"/>
      <c r="U11" s="131" t="str">
        <f>'Summary (10)'!K20</f>
        <v>12 Months</v>
      </c>
      <c r="V11" s="388" t="str">
        <f>'Summary (10)'!L20</f>
        <v>12 Months</v>
      </c>
      <c r="W11" s="179" t="str">
        <f>'Summary (10)'!M20</f>
        <v>12 Months</v>
      </c>
      <c r="X11" s="1322"/>
      <c r="Y11" s="1224"/>
      <c r="Z11" s="1223"/>
      <c r="AA11" s="1224"/>
      <c r="AB11" s="132" t="str">
        <f>'Summary (10)'!N20</f>
        <v>12 Months</v>
      </c>
      <c r="AC11" s="389" t="str">
        <f>'Summary (10)'!O20</f>
        <v>12 Months</v>
      </c>
      <c r="AD11" s="182" t="str">
        <f>'Summary (10)'!P20</f>
        <v>12 Months</v>
      </c>
      <c r="AE11" s="1272"/>
      <c r="AF11" s="1273"/>
      <c r="AG11" s="1277"/>
      <c r="AH11" s="1273"/>
      <c r="AI11" s="839" t="str">
        <f>'Summary (10)'!Q20</f>
        <v>12 Months</v>
      </c>
      <c r="AJ11" s="390" t="str">
        <f>'Summary (10)'!R20</f>
        <v>12 Months</v>
      </c>
      <c r="AK11" s="185" t="str">
        <f>'Summary (10)'!S20</f>
        <v>12 Months</v>
      </c>
      <c r="AL11" s="1260"/>
      <c r="AM11" s="1261"/>
      <c r="AN11" s="1265"/>
      <c r="AO11" s="1261"/>
      <c r="AP11" s="838" t="str">
        <f>'Summary (10)'!T20</f>
        <v>12 Months</v>
      </c>
      <c r="AQ11" s="391" t="str">
        <f>'Summary (10)'!U20</f>
        <v>12 Months</v>
      </c>
      <c r="AR11" s="188" t="str">
        <f>'Summary (10)'!V20</f>
        <v>12 Months</v>
      </c>
      <c r="AS11" s="1288"/>
      <c r="AT11" s="1289"/>
      <c r="AU11" s="1293"/>
      <c r="AV11" s="1289"/>
      <c r="AW11" s="836" t="str">
        <f>'Summary (10)'!W20</f>
        <v>12 Months</v>
      </c>
      <c r="AX11" s="392" t="str">
        <f>'Summary (10)'!X20</f>
        <v>12 Months</v>
      </c>
      <c r="AY11" s="191" t="str">
        <f>'Summary (10)'!Y20</f>
        <v>12 Months</v>
      </c>
      <c r="AZ11" s="1199"/>
      <c r="BA11" s="1200"/>
      <c r="BB11" s="1204"/>
      <c r="BC11" s="1200"/>
      <c r="BD11" s="840" t="str">
        <f>'Summary (10)'!Z20</f>
        <v>12 Months</v>
      </c>
      <c r="BE11" s="393" t="str">
        <f>'Summary (10)'!AA20</f>
        <v>12 Months</v>
      </c>
      <c r="BF11" s="194" t="str">
        <f>'Summary (10)'!AB20</f>
        <v>12 Months</v>
      </c>
      <c r="BG11" s="1214"/>
      <c r="BH11" s="1215"/>
      <c r="BI11" s="1219"/>
      <c r="BJ11" s="1215"/>
      <c r="BK11" s="841" t="str">
        <f>'Summary (10)'!AC20</f>
        <v>12 Months</v>
      </c>
      <c r="BL11" s="394" t="str">
        <f>'Summary (10)'!AD20</f>
        <v>12 Months</v>
      </c>
      <c r="BM11" s="197" t="str">
        <f>'Summary (10)'!AE20</f>
        <v>12 Months</v>
      </c>
      <c r="BN11" s="1190"/>
      <c r="BO11" s="1191"/>
      <c r="BP11" s="1195"/>
      <c r="BQ11" s="1191"/>
      <c r="BR11" s="141" t="str">
        <f>'Summary (10)'!AF20</f>
        <v>12 Months</v>
      </c>
      <c r="BS11" s="395" t="str">
        <f>'Summary (10)'!AG20</f>
        <v>12 Months</v>
      </c>
      <c r="BT11" s="904" t="str">
        <f>'Summary (10)'!AH20</f>
        <v>12 Months</v>
      </c>
      <c r="BU11" s="1227" t="str">
        <f>IF('+ Summary (1)'!$B$10="New Agreement","","Current")</f>
        <v/>
      </c>
      <c r="BV11" s="1229" t="str">
        <f>'Summary (9)'!AJ20</f>
        <v xml:space="preserve"> </v>
      </c>
      <c r="BW11" s="1231" t="str">
        <f>'Summary (6)'!AK20</f>
        <v>New</v>
      </c>
    </row>
    <row r="12" spans="1:112" s="366" customFormat="1" ht="15.75" customHeight="1">
      <c r="A12" s="1181"/>
      <c r="B12" s="1182"/>
      <c r="C12" s="1307"/>
      <c r="D12" s="1308"/>
      <c r="E12" s="1301"/>
      <c r="F12" s="1302"/>
      <c r="G12" s="133" t="str">
        <f>IF('+ Summary (1)'!$B$10="New Agreement","","Current")</f>
        <v/>
      </c>
      <c r="H12" s="386" t="str">
        <f>'Summary (10)'!F21</f>
        <v xml:space="preserve"> </v>
      </c>
      <c r="I12" s="170" t="str">
        <f>'Summary (10)'!G21</f>
        <v>New</v>
      </c>
      <c r="J12" s="1316"/>
      <c r="K12" s="1317"/>
      <c r="L12" s="1320"/>
      <c r="M12" s="1317"/>
      <c r="N12" s="134" t="str">
        <f>IF('+ Summary (1)'!$B$10="New Agreement","","Current")</f>
        <v/>
      </c>
      <c r="O12" s="387" t="str">
        <f>'Summary (10)'!I21</f>
        <v xml:space="preserve"> </v>
      </c>
      <c r="P12" s="177" t="str">
        <f>'Summary (10)'!J21</f>
        <v>New</v>
      </c>
      <c r="Q12" s="1247"/>
      <c r="R12" s="1248"/>
      <c r="S12" s="1251"/>
      <c r="T12" s="1248"/>
      <c r="U12" s="135" t="str">
        <f>IF('+ Summary (1)'!$B$10="New Agreement","","Current")</f>
        <v/>
      </c>
      <c r="V12" s="388" t="str">
        <f>'Summary (10)'!L21</f>
        <v xml:space="preserve"> </v>
      </c>
      <c r="W12" s="180" t="str">
        <f>'Summary (10)'!M21</f>
        <v>New</v>
      </c>
      <c r="X12" s="1323"/>
      <c r="Y12" s="1226"/>
      <c r="Z12" s="1225"/>
      <c r="AA12" s="1226"/>
      <c r="AB12" s="136" t="str">
        <f>IF('+ Summary (1)'!$B$10="New Agreement","","Current")</f>
        <v/>
      </c>
      <c r="AC12" s="396" t="str">
        <f>'Summary (10)'!O21</f>
        <v xml:space="preserve"> </v>
      </c>
      <c r="AD12" s="183" t="str">
        <f>'Summary (10)'!P21</f>
        <v>New</v>
      </c>
      <c r="AE12" s="1274"/>
      <c r="AF12" s="1275"/>
      <c r="AG12" s="1278"/>
      <c r="AH12" s="1275"/>
      <c r="AI12" s="137" t="str">
        <f>IF('+ Summary (1)'!$B$10="New Agreement","","Current")</f>
        <v/>
      </c>
      <c r="AJ12" s="397" t="str">
        <f>'Summary (10)'!R21</f>
        <v xml:space="preserve"> </v>
      </c>
      <c r="AK12" s="186" t="str">
        <f>'Summary (10)'!S21</f>
        <v>New</v>
      </c>
      <c r="AL12" s="1262"/>
      <c r="AM12" s="1263"/>
      <c r="AN12" s="1266"/>
      <c r="AO12" s="1263"/>
      <c r="AP12" s="142" t="str">
        <f>IF('+ Summary (1)'!$B$10="New Agreement","","Current")</f>
        <v/>
      </c>
      <c r="AQ12" s="398" t="str">
        <f>'Summary (10)'!U21</f>
        <v xml:space="preserve"> </v>
      </c>
      <c r="AR12" s="189" t="str">
        <f>'Summary (10)'!V21</f>
        <v>New</v>
      </c>
      <c r="AS12" s="1290"/>
      <c r="AT12" s="1291"/>
      <c r="AU12" s="1294"/>
      <c r="AV12" s="1291"/>
      <c r="AW12" s="143" t="str">
        <f>IF('+ Summary (1)'!$B$10="New Agreement","","Current")</f>
        <v/>
      </c>
      <c r="AX12" s="399" t="str">
        <f>'Summary (10)'!X21</f>
        <v xml:space="preserve"> </v>
      </c>
      <c r="AY12" s="192" t="str">
        <f>'Summary (10)'!Y21</f>
        <v>New</v>
      </c>
      <c r="AZ12" s="1201"/>
      <c r="BA12" s="1202"/>
      <c r="BB12" s="1205"/>
      <c r="BC12" s="1202"/>
      <c r="BD12" s="144" t="str">
        <f>IF('+ Summary (1)'!$B$10="New Agreement","","Current")</f>
        <v/>
      </c>
      <c r="BE12" s="400" t="str">
        <f>'Summary (10)'!AA21</f>
        <v xml:space="preserve"> </v>
      </c>
      <c r="BF12" s="195" t="str">
        <f>'Summary (10)'!AB21</f>
        <v>New</v>
      </c>
      <c r="BG12" s="1216"/>
      <c r="BH12" s="1217"/>
      <c r="BI12" s="1220"/>
      <c r="BJ12" s="1217"/>
      <c r="BK12" s="145" t="str">
        <f>IF('+ Summary (1)'!$B$10="New Agreement","","Current")</f>
        <v/>
      </c>
      <c r="BL12" s="401" t="str">
        <f>'Summary (10)'!AD21</f>
        <v xml:space="preserve"> </v>
      </c>
      <c r="BM12" s="198" t="str">
        <f>'Summary (10)'!AE21</f>
        <v>New</v>
      </c>
      <c r="BN12" s="1192"/>
      <c r="BO12" s="1193"/>
      <c r="BP12" s="1196"/>
      <c r="BQ12" s="1193"/>
      <c r="BR12" s="146" t="str">
        <f>IF('+ Summary (1)'!$B$10="New Agreement","","Current")</f>
        <v/>
      </c>
      <c r="BS12" s="402" t="str">
        <f>'Summary (10)'!AG21</f>
        <v xml:space="preserve"> </v>
      </c>
      <c r="BT12" s="905" t="str">
        <f>'Summary (10)'!AH21</f>
        <v>New</v>
      </c>
      <c r="BU12" s="1228"/>
      <c r="BV12" s="1230"/>
      <c r="BW12" s="1232"/>
    </row>
    <row r="13" spans="1:112" s="366" customFormat="1" ht="63">
      <c r="A13" s="1183" t="s">
        <v>332</v>
      </c>
      <c r="B13" s="1184"/>
      <c r="C13" s="171" t="s">
        <v>335</v>
      </c>
      <c r="D13" s="139" t="s">
        <v>336</v>
      </c>
      <c r="E13" s="139" t="s">
        <v>337</v>
      </c>
      <c r="F13" s="139" t="s">
        <v>338</v>
      </c>
      <c r="G13" s="129" t="s">
        <v>339</v>
      </c>
      <c r="H13" s="386" t="s">
        <v>340</v>
      </c>
      <c r="I13" s="169" t="s">
        <v>339</v>
      </c>
      <c r="J13" s="178" t="s">
        <v>335</v>
      </c>
      <c r="K13" s="130" t="s">
        <v>336</v>
      </c>
      <c r="L13" s="130" t="s">
        <v>337</v>
      </c>
      <c r="M13" s="130" t="s">
        <v>338</v>
      </c>
      <c r="N13" s="130" t="str">
        <f>G13</f>
        <v>Budgeted Salary</v>
      </c>
      <c r="O13" s="387" t="str">
        <f>H13</f>
        <v>Change</v>
      </c>
      <c r="P13" s="176" t="str">
        <f>I13</f>
        <v>Budgeted Salary</v>
      </c>
      <c r="Q13" s="181" t="s">
        <v>335</v>
      </c>
      <c r="R13" s="131" t="s">
        <v>336</v>
      </c>
      <c r="S13" s="131" t="s">
        <v>337</v>
      </c>
      <c r="T13" s="131" t="s">
        <v>338</v>
      </c>
      <c r="U13" s="131" t="str">
        <f>N13</f>
        <v>Budgeted Salary</v>
      </c>
      <c r="V13" s="388" t="str">
        <f>O13</f>
        <v>Change</v>
      </c>
      <c r="W13" s="179" t="str">
        <f>P13</f>
        <v>Budgeted Salary</v>
      </c>
      <c r="X13" s="184" t="s">
        <v>335</v>
      </c>
      <c r="Y13" s="140" t="s">
        <v>336</v>
      </c>
      <c r="Z13" s="140" t="s">
        <v>337</v>
      </c>
      <c r="AA13" s="140" t="s">
        <v>338</v>
      </c>
      <c r="AB13" s="136" t="str">
        <f>U13</f>
        <v>Budgeted Salary</v>
      </c>
      <c r="AC13" s="396" t="str">
        <f>V13</f>
        <v>Change</v>
      </c>
      <c r="AD13" s="183" t="str">
        <f>W13</f>
        <v>Budgeted Salary</v>
      </c>
      <c r="AE13" s="187" t="s">
        <v>335</v>
      </c>
      <c r="AF13" s="138" t="s">
        <v>336</v>
      </c>
      <c r="AG13" s="138" t="s">
        <v>337</v>
      </c>
      <c r="AH13" s="138" t="s">
        <v>338</v>
      </c>
      <c r="AI13" s="137" t="str">
        <f>AB13</f>
        <v>Budgeted Salary</v>
      </c>
      <c r="AJ13" s="397" t="str">
        <f>AC13</f>
        <v>Change</v>
      </c>
      <c r="AK13" s="186" t="str">
        <f>AD13</f>
        <v>Budgeted Salary</v>
      </c>
      <c r="AL13" s="190" t="s">
        <v>335</v>
      </c>
      <c r="AM13" s="147" t="s">
        <v>336</v>
      </c>
      <c r="AN13" s="147" t="s">
        <v>337</v>
      </c>
      <c r="AO13" s="147" t="s">
        <v>338</v>
      </c>
      <c r="AP13" s="142" t="str">
        <f>AI13</f>
        <v>Budgeted Salary</v>
      </c>
      <c r="AQ13" s="398" t="str">
        <f>AJ13</f>
        <v>Change</v>
      </c>
      <c r="AR13" s="189" t="str">
        <f>AK13</f>
        <v>Budgeted Salary</v>
      </c>
      <c r="AS13" s="193" t="s">
        <v>335</v>
      </c>
      <c r="AT13" s="148" t="s">
        <v>336</v>
      </c>
      <c r="AU13" s="148" t="s">
        <v>337</v>
      </c>
      <c r="AV13" s="148" t="s">
        <v>338</v>
      </c>
      <c r="AW13" s="143" t="str">
        <f>AP13</f>
        <v>Budgeted Salary</v>
      </c>
      <c r="AX13" s="399" t="str">
        <f>AQ13</f>
        <v>Change</v>
      </c>
      <c r="AY13" s="192" t="str">
        <f>AR13</f>
        <v>Budgeted Salary</v>
      </c>
      <c r="AZ13" s="196" t="s">
        <v>335</v>
      </c>
      <c r="BA13" s="149" t="s">
        <v>336</v>
      </c>
      <c r="BB13" s="149" t="s">
        <v>337</v>
      </c>
      <c r="BC13" s="149" t="s">
        <v>338</v>
      </c>
      <c r="BD13" s="144" t="str">
        <f>AW13</f>
        <v>Budgeted Salary</v>
      </c>
      <c r="BE13" s="400" t="str">
        <f>AX13</f>
        <v>Change</v>
      </c>
      <c r="BF13" s="195" t="str">
        <f>AY13</f>
        <v>Budgeted Salary</v>
      </c>
      <c r="BG13" s="199" t="s">
        <v>335</v>
      </c>
      <c r="BH13" s="150" t="s">
        <v>336</v>
      </c>
      <c r="BI13" s="150" t="s">
        <v>337</v>
      </c>
      <c r="BJ13" s="150" t="s">
        <v>338</v>
      </c>
      <c r="BK13" s="145" t="str">
        <f>BD13</f>
        <v>Budgeted Salary</v>
      </c>
      <c r="BL13" s="401" t="str">
        <f>BE13</f>
        <v>Change</v>
      </c>
      <c r="BM13" s="198" t="str">
        <f>BF13</f>
        <v>Budgeted Salary</v>
      </c>
      <c r="BN13" s="200" t="s">
        <v>335</v>
      </c>
      <c r="BO13" s="151" t="s">
        <v>336</v>
      </c>
      <c r="BP13" s="151" t="s">
        <v>337</v>
      </c>
      <c r="BQ13" s="151" t="s">
        <v>338</v>
      </c>
      <c r="BR13" s="146" t="str">
        <f>BK13</f>
        <v>Budgeted Salary</v>
      </c>
      <c r="BS13" s="402" t="str">
        <f>BL13</f>
        <v>Change</v>
      </c>
      <c r="BT13" s="905" t="str">
        <f>BM13</f>
        <v>Budgeted Salary</v>
      </c>
      <c r="BU13" s="906" t="str">
        <f>U13</f>
        <v>Budgeted Salary</v>
      </c>
      <c r="BV13" s="909" t="s">
        <v>340</v>
      </c>
      <c r="BW13" s="910"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176"/>
      <c r="B14" s="1145"/>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11">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176"/>
      <c r="B15" s="1145"/>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11">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176"/>
      <c r="B16" s="1145"/>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11">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176"/>
      <c r="B17" s="1145"/>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 t="shared" si="9"/>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11">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176"/>
      <c r="B18" s="1145"/>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11">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176"/>
      <c r="B19" s="1145"/>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11">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176"/>
      <c r="B20" s="1145"/>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11">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176"/>
      <c r="B21" s="1145"/>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11">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176"/>
      <c r="B22" s="1145"/>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11">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176"/>
      <c r="B23" s="1145"/>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11">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176"/>
      <c r="B24" s="1145"/>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11">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176"/>
      <c r="B25" s="1145"/>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11">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176"/>
      <c r="B26" s="1145"/>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11">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176"/>
      <c r="B27" s="1145"/>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11">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176"/>
      <c r="B28" s="1145"/>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11">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176"/>
      <c r="B29" s="1145"/>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11">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176"/>
      <c r="B30" s="1145"/>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11">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176"/>
      <c r="B31" s="1145"/>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11">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176"/>
      <c r="B32" s="1145"/>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11">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176"/>
      <c r="B33" s="1145"/>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11">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176"/>
      <c r="B34" s="1145"/>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11">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176"/>
      <c r="B35" s="1145"/>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11">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176"/>
      <c r="B36" s="1145"/>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11">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176"/>
      <c r="B37" s="1145"/>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11">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176"/>
      <c r="B38" s="1145"/>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11">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176"/>
      <c r="B39" s="1145"/>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11">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176"/>
      <c r="B40" s="1145"/>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11">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176"/>
      <c r="B41" s="1145"/>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11">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176"/>
      <c r="B42" s="1145"/>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11">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176"/>
      <c r="B43" s="1145"/>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11">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176"/>
      <c r="B44" s="1145"/>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11">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176"/>
      <c r="B45" s="1145"/>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11">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176"/>
      <c r="B46" s="1145"/>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11">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176"/>
      <c r="B47" s="1145"/>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11">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176"/>
      <c r="B48" s="1145"/>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11">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176"/>
      <c r="B49" s="1145"/>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11">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176"/>
      <c r="B50" s="1145"/>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11">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176"/>
      <c r="B51" s="1145"/>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11">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176"/>
      <c r="B52" s="1145"/>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11">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176"/>
      <c r="B53" s="1145"/>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11">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176"/>
      <c r="B54" s="1145"/>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11">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176"/>
      <c r="B55" s="1145"/>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11">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176"/>
      <c r="B56" s="1145"/>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11">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176"/>
      <c r="B57" s="1145"/>
      <c r="C57" s="1282" t="s">
        <v>341</v>
      </c>
      <c r="D57" s="1283"/>
      <c r="E57" s="1283"/>
      <c r="F57" s="1284"/>
      <c r="G57" s="611">
        <f>ROUND(SUM(G14:G56),0)</f>
        <v>0</v>
      </c>
      <c r="H57" s="609">
        <f>ROUND(SUM(H14:H56),0)</f>
        <v>0</v>
      </c>
      <c r="I57" s="612">
        <f>ROUND(SUM(I14:I56),0)</f>
        <v>0</v>
      </c>
      <c r="J57" s="1282" t="s">
        <v>341</v>
      </c>
      <c r="K57" s="1283"/>
      <c r="L57" s="1283"/>
      <c r="M57" s="1284"/>
      <c r="N57" s="611">
        <f>ROUND(SUM(N14:N56),0)</f>
        <v>0</v>
      </c>
      <c r="O57" s="609">
        <f>ROUND(SUM(O14:O56),0)</f>
        <v>0</v>
      </c>
      <c r="P57" s="612">
        <f>ROUND(SUM(P14:P56),0)</f>
        <v>0</v>
      </c>
      <c r="Q57" s="1282" t="s">
        <v>341</v>
      </c>
      <c r="R57" s="1283"/>
      <c r="S57" s="1283"/>
      <c r="T57" s="1284"/>
      <c r="U57" s="611">
        <f>ROUND(SUM(U14:U56),0)</f>
        <v>0</v>
      </c>
      <c r="V57" s="609">
        <f>ROUND(SUM(V14:V56),0)</f>
        <v>0</v>
      </c>
      <c r="W57" s="612">
        <f>ROUND(SUM(W14:W56),0)</f>
        <v>0</v>
      </c>
      <c r="X57" s="1282" t="s">
        <v>341</v>
      </c>
      <c r="Y57" s="1283"/>
      <c r="Z57" s="1283"/>
      <c r="AA57" s="1284"/>
      <c r="AB57" s="611">
        <f>ROUND(SUM(AB14:AB56),0)</f>
        <v>0</v>
      </c>
      <c r="AC57" s="609">
        <f>ROUND(SUM(AC14:AC56),0)</f>
        <v>0</v>
      </c>
      <c r="AD57" s="612">
        <f>ROUND(SUM(AD14:AD56),0)</f>
        <v>0</v>
      </c>
      <c r="AE57" s="1282" t="s">
        <v>341</v>
      </c>
      <c r="AF57" s="1283"/>
      <c r="AG57" s="1283"/>
      <c r="AH57" s="1284"/>
      <c r="AI57" s="611">
        <f>ROUND(SUM(AI14:AI56),0)</f>
        <v>0</v>
      </c>
      <c r="AJ57" s="609">
        <f>ROUND(SUM(AJ14:AJ56),0)</f>
        <v>0</v>
      </c>
      <c r="AK57" s="612">
        <f>SUM(AK14:AK56)</f>
        <v>0</v>
      </c>
      <c r="AL57" s="1282" t="s">
        <v>341</v>
      </c>
      <c r="AM57" s="1283"/>
      <c r="AN57" s="1283"/>
      <c r="AO57" s="1284"/>
      <c r="AP57" s="611">
        <f>ROUND(SUM(AP14:AP56),0)</f>
        <v>0</v>
      </c>
      <c r="AQ57" s="609">
        <f>ROUND(SUM(AQ14:AQ56),0)</f>
        <v>0</v>
      </c>
      <c r="AR57" s="612">
        <f>ROUND(SUM(AR14:AR56),0)</f>
        <v>0</v>
      </c>
      <c r="AS57" s="1282" t="s">
        <v>341</v>
      </c>
      <c r="AT57" s="1283"/>
      <c r="AU57" s="1283"/>
      <c r="AV57" s="1284"/>
      <c r="AW57" s="611">
        <f>ROUND(SUM(AW14:AW56),0)</f>
        <v>0</v>
      </c>
      <c r="AX57" s="609">
        <f>ROUND(SUM(AX14:AX56),0)</f>
        <v>0</v>
      </c>
      <c r="AY57" s="612">
        <f>ROUND(SUM(AY14:AY56),0)</f>
        <v>0</v>
      </c>
      <c r="AZ57" s="1282" t="s">
        <v>341</v>
      </c>
      <c r="BA57" s="1283"/>
      <c r="BB57" s="1283"/>
      <c r="BC57" s="1284"/>
      <c r="BD57" s="611">
        <f>ROUND(SUM(BD14:BD56),0)</f>
        <v>0</v>
      </c>
      <c r="BE57" s="609">
        <f>ROUND(SUM(BE14:BE56),0)</f>
        <v>0</v>
      </c>
      <c r="BF57" s="612">
        <f>ROUND(SUM(BF14:BF56),0)</f>
        <v>0</v>
      </c>
      <c r="BG57" s="1282" t="s">
        <v>341</v>
      </c>
      <c r="BH57" s="1283"/>
      <c r="BI57" s="1283"/>
      <c r="BJ57" s="1284"/>
      <c r="BK57" s="611">
        <f>ROUND(SUM(BK14:BK56),0)</f>
        <v>0</v>
      </c>
      <c r="BL57" s="609">
        <f>ROUND(SUM(BL14:BL56),0)</f>
        <v>0</v>
      </c>
      <c r="BM57" s="612">
        <f>ROUND(SUM(BM14:BM56),0)</f>
        <v>0</v>
      </c>
      <c r="BN57" s="1282" t="s">
        <v>341</v>
      </c>
      <c r="BO57" s="1283"/>
      <c r="BP57" s="1283"/>
      <c r="BQ57" s="1284"/>
      <c r="BR57" s="611">
        <f>ROUND(SUM(BR14:BR56),0)</f>
        <v>0</v>
      </c>
      <c r="BS57" s="609">
        <f>ROUND(SUM(BS14:BS56),0)</f>
        <v>0</v>
      </c>
      <c r="BT57" s="912">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176"/>
      <c r="B58" s="1145"/>
      <c r="C58" s="1234" t="s">
        <v>342</v>
      </c>
      <c r="D58" s="1235"/>
      <c r="E58" s="1236"/>
      <c r="F58" s="616">
        <f>SUM(F14:F56)</f>
        <v>0</v>
      </c>
      <c r="G58" s="90"/>
      <c r="H58" s="403"/>
      <c r="I58" s="98"/>
      <c r="J58" s="1234" t="s">
        <v>342</v>
      </c>
      <c r="K58" s="1235"/>
      <c r="L58" s="1236"/>
      <c r="M58" s="616">
        <f>SUM(M14:M56)</f>
        <v>0</v>
      </c>
      <c r="N58" s="90"/>
      <c r="O58" s="403"/>
      <c r="P58" s="98"/>
      <c r="Q58" s="1234" t="s">
        <v>342</v>
      </c>
      <c r="R58" s="1235"/>
      <c r="S58" s="1236"/>
      <c r="T58" s="616">
        <f>SUM(T14:T56)</f>
        <v>0</v>
      </c>
      <c r="U58" s="90"/>
      <c r="V58" s="403"/>
      <c r="W58" s="98"/>
      <c r="X58" s="1234" t="s">
        <v>342</v>
      </c>
      <c r="Y58" s="1235"/>
      <c r="Z58" s="1236"/>
      <c r="AA58" s="616">
        <f>SUM(AA14:AA56)</f>
        <v>0</v>
      </c>
      <c r="AB58" s="90"/>
      <c r="AC58" s="403"/>
      <c r="AD58" s="98"/>
      <c r="AE58" s="1234" t="s">
        <v>342</v>
      </c>
      <c r="AF58" s="1235"/>
      <c r="AG58" s="1236"/>
      <c r="AH58" s="616">
        <f>SUM(AH14:AH56)</f>
        <v>0</v>
      </c>
      <c r="AI58" s="90"/>
      <c r="AJ58" s="403"/>
      <c r="AK58" s="98"/>
      <c r="AL58" s="1234" t="s">
        <v>342</v>
      </c>
      <c r="AM58" s="1235"/>
      <c r="AN58" s="1236"/>
      <c r="AO58" s="616">
        <f>SUM(AO14:AO56)</f>
        <v>0</v>
      </c>
      <c r="AP58" s="90"/>
      <c r="AQ58" s="403"/>
      <c r="AR58" s="98"/>
      <c r="AS58" s="1234" t="s">
        <v>342</v>
      </c>
      <c r="AT58" s="1235"/>
      <c r="AU58" s="1236"/>
      <c r="AV58" s="616">
        <f>SUM(AV14:AV56)</f>
        <v>0</v>
      </c>
      <c r="AW58" s="90"/>
      <c r="AX58" s="403"/>
      <c r="AY58" s="98"/>
      <c r="AZ58" s="1234" t="s">
        <v>342</v>
      </c>
      <c r="BA58" s="1235"/>
      <c r="BB58" s="1236"/>
      <c r="BC58" s="616">
        <f>SUM(BC14:BC56)</f>
        <v>0</v>
      </c>
      <c r="BD58" s="90"/>
      <c r="BE58" s="403"/>
      <c r="BF58" s="98"/>
      <c r="BG58" s="1234" t="s">
        <v>342</v>
      </c>
      <c r="BH58" s="1235"/>
      <c r="BI58" s="1236"/>
      <c r="BJ58" s="616">
        <f>SUM(BJ14:BJ56)</f>
        <v>0</v>
      </c>
      <c r="BK58" s="90"/>
      <c r="BL58" s="403"/>
      <c r="BM58" s="98"/>
      <c r="BN58" s="1234" t="s">
        <v>342</v>
      </c>
      <c r="BO58" s="1235"/>
      <c r="BP58" s="1236"/>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176"/>
      <c r="B59" s="1145"/>
      <c r="C59" s="374"/>
      <c r="D59" s="375"/>
      <c r="E59" s="375"/>
      <c r="F59" s="794" t="s">
        <v>343</v>
      </c>
      <c r="G59" s="377"/>
      <c r="H59" s="617">
        <f>I59-G59</f>
        <v>0</v>
      </c>
      <c r="I59" s="378"/>
      <c r="J59" s="374"/>
      <c r="K59" s="168"/>
      <c r="L59" s="375"/>
      <c r="M59" s="794" t="s">
        <v>343</v>
      </c>
      <c r="N59" s="527"/>
      <c r="O59" s="617">
        <f>P59-N59</f>
        <v>0</v>
      </c>
      <c r="P59" s="378"/>
      <c r="Q59" s="173"/>
      <c r="R59" s="375"/>
      <c r="S59" s="375"/>
      <c r="T59" s="797" t="s">
        <v>343</v>
      </c>
      <c r="U59" s="377"/>
      <c r="V59" s="617">
        <f>W59-U59</f>
        <v>0</v>
      </c>
      <c r="W59" s="378"/>
      <c r="X59" s="374"/>
      <c r="Y59" s="375"/>
      <c r="Z59" s="168"/>
      <c r="AA59" s="794" t="s">
        <v>343</v>
      </c>
      <c r="AB59" s="377"/>
      <c r="AC59" s="617">
        <f>AD59-AB59</f>
        <v>0</v>
      </c>
      <c r="AD59" s="378"/>
      <c r="AE59" s="374"/>
      <c r="AF59" s="168"/>
      <c r="AG59" s="375"/>
      <c r="AH59" s="794" t="s">
        <v>343</v>
      </c>
      <c r="AI59" s="527"/>
      <c r="AJ59" s="437">
        <f>AK59-AI59</f>
        <v>0</v>
      </c>
      <c r="AK59" s="378"/>
      <c r="AL59" s="173"/>
      <c r="AM59" s="375"/>
      <c r="AN59" s="375"/>
      <c r="AO59" s="794" t="s">
        <v>343</v>
      </c>
      <c r="AP59" s="377"/>
      <c r="AQ59" s="437">
        <f>AR59-AP59</f>
        <v>0</v>
      </c>
      <c r="AR59" s="378"/>
      <c r="AS59" s="374"/>
      <c r="AT59" s="375"/>
      <c r="AU59" s="375"/>
      <c r="AV59" s="794" t="s">
        <v>343</v>
      </c>
      <c r="AW59" s="377"/>
      <c r="AX59" s="437">
        <f>AY59-AW59</f>
        <v>0</v>
      </c>
      <c r="AY59" s="378"/>
      <c r="AZ59" s="374"/>
      <c r="BA59" s="375"/>
      <c r="BB59" s="375"/>
      <c r="BC59" s="376" t="s">
        <v>343</v>
      </c>
      <c r="BD59" s="377"/>
      <c r="BE59" s="437">
        <f>BF59-BD59</f>
        <v>0</v>
      </c>
      <c r="BF59" s="378"/>
      <c r="BG59" s="374"/>
      <c r="BH59" s="375"/>
      <c r="BI59" s="375"/>
      <c r="BJ59" s="794" t="s">
        <v>343</v>
      </c>
      <c r="BK59" s="377"/>
      <c r="BL59" s="437">
        <f>BM59-BK59</f>
        <v>0</v>
      </c>
      <c r="BM59" s="378"/>
      <c r="BN59" s="374"/>
      <c r="BO59" s="375"/>
      <c r="BP59" s="375"/>
      <c r="BQ59" s="794" t="s">
        <v>343</v>
      </c>
      <c r="BR59" s="377"/>
      <c r="BS59" s="437">
        <f>BT59-BR59</f>
        <v>0</v>
      </c>
      <c r="BT59" s="913"/>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176"/>
      <c r="B60" s="1145"/>
      <c r="C60" s="406"/>
      <c r="D60" s="87"/>
      <c r="E60" s="99"/>
      <c r="F60" s="795" t="s">
        <v>344</v>
      </c>
      <c r="G60" s="901">
        <f>ROUND(G57*G59,0)</f>
        <v>0</v>
      </c>
      <c r="H60" s="609">
        <f>I60-G60</f>
        <v>0</v>
      </c>
      <c r="I60" s="902">
        <f>ROUND(I57*I59,0)</f>
        <v>0</v>
      </c>
      <c r="J60" s="406"/>
      <c r="K60" s="87"/>
      <c r="L60" s="99"/>
      <c r="M60" s="795" t="s">
        <v>344</v>
      </c>
      <c r="N60" s="901">
        <f>ROUND(N57*N59,0)</f>
        <v>0</v>
      </c>
      <c r="O60" s="609">
        <f>P60-N60</f>
        <v>0</v>
      </c>
      <c r="P60" s="902">
        <f>ROUND(P57*P59,0)</f>
        <v>0</v>
      </c>
      <c r="Q60" s="406"/>
      <c r="R60" s="87"/>
      <c r="S60" s="99"/>
      <c r="T60" s="795" t="s">
        <v>344</v>
      </c>
      <c r="U60" s="901">
        <f>ROUND(U57*U59,0)</f>
        <v>0</v>
      </c>
      <c r="V60" s="609">
        <f>W60-U60</f>
        <v>0</v>
      </c>
      <c r="W60" s="902">
        <f>ROUND(W57*W59,0)</f>
        <v>0</v>
      </c>
      <c r="X60" s="406"/>
      <c r="Y60" s="87"/>
      <c r="Z60" s="99"/>
      <c r="AA60" s="795" t="s">
        <v>344</v>
      </c>
      <c r="AB60" s="901">
        <f>ROUND(AB57*AB59,0)</f>
        <v>0</v>
      </c>
      <c r="AC60" s="609">
        <f>AD60-AB60</f>
        <v>0</v>
      </c>
      <c r="AD60" s="902">
        <f>ROUND(AD57*AD59,0)</f>
        <v>0</v>
      </c>
      <c r="AE60" s="406"/>
      <c r="AF60" s="87"/>
      <c r="AG60" s="99"/>
      <c r="AH60" s="795" t="s">
        <v>344</v>
      </c>
      <c r="AI60" s="901">
        <f>ROUND(AI57*AI59,0)</f>
        <v>0</v>
      </c>
      <c r="AJ60" s="609">
        <f>AK60-AI60</f>
        <v>0</v>
      </c>
      <c r="AK60" s="902">
        <f>ROUND(AK57*AK59,0)</f>
        <v>0</v>
      </c>
      <c r="AL60" s="406"/>
      <c r="AM60" s="87"/>
      <c r="AN60" s="99"/>
      <c r="AO60" s="795" t="s">
        <v>344</v>
      </c>
      <c r="AP60" s="864">
        <f>ROUND(AP57*AP59,0)</f>
        <v>0</v>
      </c>
      <c r="AQ60" s="613">
        <f>AR60-AP60</f>
        <v>0</v>
      </c>
      <c r="AR60" s="707">
        <f>ROUND(AR57*AR59,0)</f>
        <v>0</v>
      </c>
      <c r="AS60" s="406"/>
      <c r="AT60" s="87"/>
      <c r="AU60" s="99"/>
      <c r="AV60" s="795" t="s">
        <v>344</v>
      </c>
      <c r="AW60" s="901">
        <f>ROUND(AW57*AW59,0)</f>
        <v>0</v>
      </c>
      <c r="AX60" s="609">
        <f>AY60-AW60</f>
        <v>0</v>
      </c>
      <c r="AY60" s="902">
        <f>ROUND(AY57*AY59,0)</f>
        <v>0</v>
      </c>
      <c r="AZ60" s="406"/>
      <c r="BA60" s="87"/>
      <c r="BB60" s="99"/>
      <c r="BC60" s="837" t="s">
        <v>344</v>
      </c>
      <c r="BD60" s="901">
        <f>ROUND(BD57*BD59,0)</f>
        <v>0</v>
      </c>
      <c r="BE60" s="609">
        <f>BF60-BD60</f>
        <v>0</v>
      </c>
      <c r="BF60" s="902">
        <f>ROUND(BF57*BF59,0)</f>
        <v>0</v>
      </c>
      <c r="BG60" s="406"/>
      <c r="BH60" s="87"/>
      <c r="BI60" s="99"/>
      <c r="BJ60" s="795" t="s">
        <v>344</v>
      </c>
      <c r="BK60" s="901">
        <f>ROUND(BK57*BK59,0)</f>
        <v>0</v>
      </c>
      <c r="BL60" s="609">
        <f>BM60-BK60</f>
        <v>0</v>
      </c>
      <c r="BM60" s="902">
        <f>ROUND(BM57*BM59,0)</f>
        <v>0</v>
      </c>
      <c r="BN60" s="406"/>
      <c r="BO60" s="87"/>
      <c r="BP60" s="99"/>
      <c r="BQ60" s="795" t="s">
        <v>344</v>
      </c>
      <c r="BR60" s="901">
        <f>ROUND(BR57*BR59,0)</f>
        <v>0</v>
      </c>
      <c r="BS60" s="609">
        <f>BT60-BR60</f>
        <v>0</v>
      </c>
      <c r="BT60" s="914">
        <f>ROUND(BT57*BT59,0)</f>
        <v>0</v>
      </c>
      <c r="BU60" s="623">
        <f t="shared" ref="BU60:BW61" si="33">SUM(G60,N60,U60,AB60,AI60,AP60,AW60,BD60,BK60,BR60)</f>
        <v>0</v>
      </c>
      <c r="BV60" s="903">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177"/>
      <c r="B61" s="1178"/>
      <c r="C61" s="407"/>
      <c r="D61" s="174"/>
      <c r="E61" s="174"/>
      <c r="F61" s="796" t="s">
        <v>345</v>
      </c>
      <c r="G61" s="865">
        <f>G57+G60</f>
        <v>0</v>
      </c>
      <c r="H61" s="614">
        <f>H57+H60</f>
        <v>0</v>
      </c>
      <c r="I61" s="615">
        <f>I57+I60</f>
        <v>0</v>
      </c>
      <c r="J61" s="407"/>
      <c r="K61" s="174"/>
      <c r="L61" s="174"/>
      <c r="M61" s="796" t="s">
        <v>345</v>
      </c>
      <c r="N61" s="865">
        <f>N57+N60</f>
        <v>0</v>
      </c>
      <c r="O61" s="614">
        <f>O57+O60</f>
        <v>0</v>
      </c>
      <c r="P61" s="615">
        <f>P57+P60</f>
        <v>0</v>
      </c>
      <c r="Q61" s="407"/>
      <c r="R61" s="174"/>
      <c r="S61" s="174"/>
      <c r="T61" s="796" t="s">
        <v>345</v>
      </c>
      <c r="U61" s="865">
        <f>U57+U60</f>
        <v>0</v>
      </c>
      <c r="V61" s="614">
        <f>V57+V60</f>
        <v>0</v>
      </c>
      <c r="W61" s="615">
        <f>W57+W60</f>
        <v>0</v>
      </c>
      <c r="X61" s="407"/>
      <c r="Y61" s="174"/>
      <c r="Z61" s="174"/>
      <c r="AA61" s="796" t="s">
        <v>345</v>
      </c>
      <c r="AB61" s="865">
        <f>AB57+AB60</f>
        <v>0</v>
      </c>
      <c r="AC61" s="614">
        <f>AC57+AC60</f>
        <v>0</v>
      </c>
      <c r="AD61" s="615">
        <f>AD57+AD60</f>
        <v>0</v>
      </c>
      <c r="AE61" s="407"/>
      <c r="AF61" s="174"/>
      <c r="AG61" s="174"/>
      <c r="AH61" s="796" t="s">
        <v>345</v>
      </c>
      <c r="AI61" s="865">
        <f>AI57+AI60</f>
        <v>0</v>
      </c>
      <c r="AJ61" s="614">
        <f>AJ57+AJ60</f>
        <v>0</v>
      </c>
      <c r="AK61" s="615">
        <f>AK57+AK60</f>
        <v>0</v>
      </c>
      <c r="AL61" s="407"/>
      <c r="AM61" s="174"/>
      <c r="AN61" s="174"/>
      <c r="AO61" s="796" t="s">
        <v>345</v>
      </c>
      <c r="AP61" s="865">
        <f>AP57+AP60</f>
        <v>0</v>
      </c>
      <c r="AQ61" s="614">
        <f>AQ57+AQ60</f>
        <v>0</v>
      </c>
      <c r="AR61" s="615">
        <f>AR57+AR60</f>
        <v>0</v>
      </c>
      <c r="AS61" s="407"/>
      <c r="AT61" s="174"/>
      <c r="AU61" s="174"/>
      <c r="AV61" s="796" t="s">
        <v>345</v>
      </c>
      <c r="AW61" s="865">
        <f>AW57+AW60</f>
        <v>0</v>
      </c>
      <c r="AX61" s="614">
        <f>AX57+AX60</f>
        <v>0</v>
      </c>
      <c r="AY61" s="615">
        <f>AY57+AY60</f>
        <v>0</v>
      </c>
      <c r="AZ61" s="407"/>
      <c r="BA61" s="174"/>
      <c r="BB61" s="174"/>
      <c r="BC61" s="175" t="s">
        <v>345</v>
      </c>
      <c r="BD61" s="865">
        <f>BD57+BD60</f>
        <v>0</v>
      </c>
      <c r="BE61" s="614">
        <f>BE57+BE60</f>
        <v>0</v>
      </c>
      <c r="BF61" s="615">
        <f>BF57+BF60</f>
        <v>0</v>
      </c>
      <c r="BG61" s="407"/>
      <c r="BH61" s="174"/>
      <c r="BI61" s="174"/>
      <c r="BJ61" s="796" t="s">
        <v>345</v>
      </c>
      <c r="BK61" s="865">
        <f>BK57+BK60</f>
        <v>0</v>
      </c>
      <c r="BL61" s="614">
        <f>BL57+BL60</f>
        <v>0</v>
      </c>
      <c r="BM61" s="615">
        <f>BM57+BM60</f>
        <v>0</v>
      </c>
      <c r="BN61" s="407"/>
      <c r="BO61" s="174"/>
      <c r="BP61" s="174"/>
      <c r="BQ61" s="796" t="s">
        <v>345</v>
      </c>
      <c r="BR61" s="865">
        <f>BR57+BR60</f>
        <v>0</v>
      </c>
      <c r="BS61" s="614">
        <f>BS57+BS60</f>
        <v>0</v>
      </c>
      <c r="BT61" s="915">
        <f>BT57+BT60</f>
        <v>0</v>
      </c>
      <c r="BU61" s="619">
        <f t="shared" si="33"/>
        <v>0</v>
      </c>
      <c r="BV61" s="620">
        <f t="shared" si="33"/>
        <v>0</v>
      </c>
      <c r="BW61" s="621">
        <f t="shared" si="33"/>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269</v>
      </c>
      <c r="B73" s="599"/>
      <c r="C73" s="240">
        <f>'Summary (10)'!$E87</f>
        <v>1</v>
      </c>
      <c r="D73" s="241">
        <f>'Summary (10)'!$E87</f>
        <v>1</v>
      </c>
      <c r="E73" s="241">
        <f>'Summary (10)'!$E87</f>
        <v>1</v>
      </c>
      <c r="F73" s="241">
        <f>'Summary (10)'!$E87</f>
        <v>1</v>
      </c>
      <c r="G73" s="241">
        <f>'Summary (10)'!$E87</f>
        <v>1</v>
      </c>
      <c r="H73" s="410">
        <f>'Summary (10)'!$E87</f>
        <v>1</v>
      </c>
      <c r="I73" s="242">
        <f>'Summary (10)'!$E87</f>
        <v>1</v>
      </c>
      <c r="J73" s="240">
        <f>'Summary (10)'!$H87</f>
        <v>2</v>
      </c>
      <c r="K73" s="241">
        <f>'Summary (10)'!$H87</f>
        <v>2</v>
      </c>
      <c r="L73" s="241">
        <f>'Summary (10)'!$H87</f>
        <v>2</v>
      </c>
      <c r="M73" s="241">
        <f>'Summary (10)'!$H87</f>
        <v>2</v>
      </c>
      <c r="N73" s="241">
        <f>'Summary (10)'!$H87</f>
        <v>2</v>
      </c>
      <c r="O73" s="410">
        <f>'Summary (10)'!$H87</f>
        <v>2</v>
      </c>
      <c r="P73" s="242">
        <f>'Summary (10)'!$H87</f>
        <v>2</v>
      </c>
      <c r="Q73" s="240">
        <f>'Summary (10)'!$K87</f>
        <v>3</v>
      </c>
      <c r="R73" s="241">
        <f>'Summary (10)'!$K87</f>
        <v>3</v>
      </c>
      <c r="S73" s="241">
        <f>'Summary (10)'!$K87</f>
        <v>3</v>
      </c>
      <c r="T73" s="241">
        <f>'Summary (10)'!$K87</f>
        <v>3</v>
      </c>
      <c r="U73" s="241">
        <f>'Summary (10)'!$K87</f>
        <v>3</v>
      </c>
      <c r="V73" s="410">
        <f>'Summary (10)'!$K87</f>
        <v>3</v>
      </c>
      <c r="W73" s="242">
        <f>'Summary (10)'!$K87</f>
        <v>3</v>
      </c>
      <c r="X73" s="240">
        <f>'Summary (10)'!$N87</f>
        <v>4</v>
      </c>
      <c r="Y73" s="241">
        <f>'Summary (10)'!$N87</f>
        <v>4</v>
      </c>
      <c r="Z73" s="241">
        <f>'Summary (10)'!$N87</f>
        <v>4</v>
      </c>
      <c r="AA73" s="241">
        <f>'Summary (10)'!$N87</f>
        <v>4</v>
      </c>
      <c r="AB73" s="241">
        <f>'Summary (10)'!$N87</f>
        <v>4</v>
      </c>
      <c r="AC73" s="410">
        <f>'Summary (10)'!$N87</f>
        <v>4</v>
      </c>
      <c r="AD73" s="242">
        <f>'Summary (10)'!$N87</f>
        <v>4</v>
      </c>
      <c r="AE73" s="240">
        <f>'Summary (10)'!$Q87</f>
        <v>5</v>
      </c>
      <c r="AF73" s="241">
        <f>'Summary (10)'!$Q87</f>
        <v>5</v>
      </c>
      <c r="AG73" s="241">
        <f>'Summary (10)'!$Q87</f>
        <v>5</v>
      </c>
      <c r="AH73" s="241">
        <f>'Summary (10)'!$Q87</f>
        <v>5</v>
      </c>
      <c r="AI73" s="241">
        <f>'Summary (10)'!$Q87</f>
        <v>5</v>
      </c>
      <c r="AJ73" s="410">
        <f>'Summary (10)'!$Q87</f>
        <v>5</v>
      </c>
      <c r="AK73" s="242">
        <f>'Summary (10)'!$Q87</f>
        <v>5</v>
      </c>
      <c r="AL73" s="240">
        <f>'Summary (10)'!$T87</f>
        <v>6</v>
      </c>
      <c r="AM73" s="241">
        <f>'Summary (10)'!$T87</f>
        <v>6</v>
      </c>
      <c r="AN73" s="241">
        <f>'Summary (10)'!$T87</f>
        <v>6</v>
      </c>
      <c r="AO73" s="241">
        <f>'Summary (10)'!$T87</f>
        <v>6</v>
      </c>
      <c r="AP73" s="241">
        <f>'Summary (10)'!$T87</f>
        <v>6</v>
      </c>
      <c r="AQ73" s="410">
        <f>'Summary (10)'!$T87</f>
        <v>6</v>
      </c>
      <c r="AR73" s="242">
        <f>'Summary (10)'!$T87</f>
        <v>6</v>
      </c>
      <c r="AS73" s="240">
        <f>'Summary (10)'!$W87</f>
        <v>7</v>
      </c>
      <c r="AT73" s="241">
        <f>'Summary (10)'!$W87</f>
        <v>7</v>
      </c>
      <c r="AU73" s="241">
        <f>'Summary (10)'!$W87</f>
        <v>7</v>
      </c>
      <c r="AV73" s="241">
        <f>'Summary (10)'!$W87</f>
        <v>7</v>
      </c>
      <c r="AW73" s="241">
        <f>'Summary (10)'!$W87</f>
        <v>7</v>
      </c>
      <c r="AX73" s="410">
        <f>'Summary (10)'!$W87</f>
        <v>7</v>
      </c>
      <c r="AY73" s="242">
        <f>'Summary (10)'!$W87</f>
        <v>7</v>
      </c>
      <c r="AZ73" s="240">
        <f>'Summary (10)'!$Z87</f>
        <v>8</v>
      </c>
      <c r="BA73" s="241">
        <f>'Summary (10)'!$Z87</f>
        <v>8</v>
      </c>
      <c r="BB73" s="241">
        <f>'Summary (10)'!$Z87</f>
        <v>8</v>
      </c>
      <c r="BC73" s="241">
        <f>'Summary (10)'!$Z87</f>
        <v>8</v>
      </c>
      <c r="BD73" s="241">
        <f>'Summary (10)'!$Z87</f>
        <v>8</v>
      </c>
      <c r="BE73" s="410">
        <f>'Summary (10)'!$Z87</f>
        <v>8</v>
      </c>
      <c r="BF73" s="242">
        <f>'Summary (10)'!$Z87</f>
        <v>8</v>
      </c>
      <c r="BG73" s="240">
        <f>'Summary (10)'!$AC87</f>
        <v>9</v>
      </c>
      <c r="BH73" s="241">
        <f>'Summary (10)'!$AC87</f>
        <v>9</v>
      </c>
      <c r="BI73" s="241">
        <f>'Summary (10)'!$AC87</f>
        <v>9</v>
      </c>
      <c r="BJ73" s="241">
        <f>'Summary (10)'!$AC87</f>
        <v>9</v>
      </c>
      <c r="BK73" s="241">
        <f>'Summary (10)'!$AC87</f>
        <v>9</v>
      </c>
      <c r="BL73" s="410">
        <f>'Summary (10)'!$AC87</f>
        <v>9</v>
      </c>
      <c r="BM73" s="242">
        <f>'Summary (10)'!$AC87</f>
        <v>9</v>
      </c>
      <c r="BN73" s="240">
        <f>'Summary (10)'!$AF87</f>
        <v>10</v>
      </c>
      <c r="BO73" s="241">
        <f>'Summary (10)'!$AF87</f>
        <v>10</v>
      </c>
      <c r="BP73" s="241">
        <f>'Summary (10)'!$AF87</f>
        <v>10</v>
      </c>
      <c r="BQ73" s="241">
        <f>'Summary (10)'!$AF87</f>
        <v>10</v>
      </c>
      <c r="BR73" s="241">
        <f>'Summary (10)'!$AF87</f>
        <v>10</v>
      </c>
      <c r="BS73" s="410">
        <f>'Summary (10)'!$AF87</f>
        <v>10</v>
      </c>
      <c r="BT73" s="242">
        <f>'Summary (10)'!$AF87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270</v>
      </c>
      <c r="B74" s="600"/>
      <c r="C74" s="243">
        <f>'Summary (10)'!$E88</f>
        <v>45323</v>
      </c>
      <c r="D74" s="92">
        <f>'Summary (10)'!$E88</f>
        <v>45323</v>
      </c>
      <c r="E74" s="92">
        <f>'Summary (10)'!$E88</f>
        <v>45323</v>
      </c>
      <c r="F74" s="92">
        <f>'Summary (10)'!$E88</f>
        <v>45323</v>
      </c>
      <c r="G74" s="92">
        <f>'Summary (10)'!$E88</f>
        <v>45323</v>
      </c>
      <c r="H74" s="411">
        <f>'Summary (10)'!$E88</f>
        <v>45323</v>
      </c>
      <c r="I74" s="244">
        <f>'Summary (10)'!$E88</f>
        <v>45323</v>
      </c>
      <c r="J74" s="243">
        <f>'Summary (10)'!$H88</f>
        <v>45689</v>
      </c>
      <c r="K74" s="92">
        <f>'Summary (10)'!$H88</f>
        <v>45689</v>
      </c>
      <c r="L74" s="92">
        <f>'Summary (10)'!$H88</f>
        <v>45689</v>
      </c>
      <c r="M74" s="92">
        <f>'Summary (10)'!$H88</f>
        <v>45689</v>
      </c>
      <c r="N74" s="92">
        <f>'Summary (10)'!$H88</f>
        <v>45689</v>
      </c>
      <c r="O74" s="411">
        <f>'Summary (10)'!$H88</f>
        <v>45689</v>
      </c>
      <c r="P74" s="244">
        <f>'Summary (10)'!$H88</f>
        <v>45689</v>
      </c>
      <c r="Q74" s="243">
        <f>'Summary (10)'!$K88</f>
        <v>46054</v>
      </c>
      <c r="R74" s="92">
        <f>'Summary (10)'!$K88</f>
        <v>46054</v>
      </c>
      <c r="S74" s="92">
        <f>'Summary (10)'!$K88</f>
        <v>46054</v>
      </c>
      <c r="T74" s="92">
        <f>'Summary (10)'!$K88</f>
        <v>46054</v>
      </c>
      <c r="U74" s="92">
        <f>'Summary (10)'!$K88</f>
        <v>46054</v>
      </c>
      <c r="V74" s="411">
        <f>'Summary (10)'!$K88</f>
        <v>46054</v>
      </c>
      <c r="W74" s="244">
        <f>'Summary (10)'!$K88</f>
        <v>46054</v>
      </c>
      <c r="X74" s="243">
        <f>'Summary (10)'!$N88</f>
        <v>46419</v>
      </c>
      <c r="Y74" s="92">
        <f>'Summary (10)'!$N88</f>
        <v>46419</v>
      </c>
      <c r="Z74" s="92">
        <f>'Summary (10)'!$N88</f>
        <v>46419</v>
      </c>
      <c r="AA74" s="92">
        <f>'Summary (10)'!$N88</f>
        <v>46419</v>
      </c>
      <c r="AB74" s="92">
        <f>'Summary (10)'!$N88</f>
        <v>46419</v>
      </c>
      <c r="AC74" s="411">
        <f>'Summary (10)'!$N88</f>
        <v>46419</v>
      </c>
      <c r="AD74" s="244">
        <f>'Summary (10)'!$N88</f>
        <v>46419</v>
      </c>
      <c r="AE74" s="243">
        <f>'Summary (10)'!$Q88</f>
        <v>46784</v>
      </c>
      <c r="AF74" s="92">
        <f>'Summary (10)'!$Q88</f>
        <v>46784</v>
      </c>
      <c r="AG74" s="92">
        <f>'Summary (10)'!$Q88</f>
        <v>46784</v>
      </c>
      <c r="AH74" s="92">
        <f>'Summary (10)'!$Q88</f>
        <v>46784</v>
      </c>
      <c r="AI74" s="92">
        <f>'Summary (10)'!$Q88</f>
        <v>46784</v>
      </c>
      <c r="AJ74" s="411">
        <f>'Summary (10)'!$Q88</f>
        <v>46784</v>
      </c>
      <c r="AK74" s="244">
        <f>'Summary (10)'!$Q88</f>
        <v>46784</v>
      </c>
      <c r="AL74" s="243">
        <f>'Summary (10)'!$T88</f>
        <v>47150</v>
      </c>
      <c r="AM74" s="92">
        <f>'Summary (10)'!$T88</f>
        <v>47150</v>
      </c>
      <c r="AN74" s="92">
        <f>'Summary (10)'!$T88</f>
        <v>47150</v>
      </c>
      <c r="AO74" s="92">
        <f>'Summary (10)'!$T88</f>
        <v>47150</v>
      </c>
      <c r="AP74" s="92">
        <f>'Summary (10)'!$T88</f>
        <v>47150</v>
      </c>
      <c r="AQ74" s="411">
        <f>'Summary (10)'!$T88</f>
        <v>47150</v>
      </c>
      <c r="AR74" s="244">
        <f>'Summary (10)'!$T88</f>
        <v>47150</v>
      </c>
      <c r="AS74" s="243">
        <f>'Summary (10)'!$W88</f>
        <v>47515</v>
      </c>
      <c r="AT74" s="92">
        <f>'Summary (10)'!$W88</f>
        <v>47515</v>
      </c>
      <c r="AU74" s="92">
        <f>'Summary (10)'!$W88</f>
        <v>47515</v>
      </c>
      <c r="AV74" s="92">
        <f>'Summary (10)'!$W88</f>
        <v>47515</v>
      </c>
      <c r="AW74" s="92">
        <f>'Summary (10)'!$W88</f>
        <v>47515</v>
      </c>
      <c r="AX74" s="411">
        <f>'Summary (10)'!$W88</f>
        <v>47515</v>
      </c>
      <c r="AY74" s="244">
        <f>'Summary (10)'!$W88</f>
        <v>47515</v>
      </c>
      <c r="AZ74" s="243">
        <f>'Summary (10)'!$Z88</f>
        <v>47880</v>
      </c>
      <c r="BA74" s="92">
        <f>'Summary (10)'!$Z88</f>
        <v>47880</v>
      </c>
      <c r="BB74" s="92">
        <f>'Summary (10)'!$Z88</f>
        <v>47880</v>
      </c>
      <c r="BC74" s="92">
        <f>'Summary (10)'!$Z88</f>
        <v>47880</v>
      </c>
      <c r="BD74" s="92">
        <f>'Summary (10)'!$Z88</f>
        <v>47880</v>
      </c>
      <c r="BE74" s="411">
        <f>'Summary (10)'!$Z88</f>
        <v>47880</v>
      </c>
      <c r="BF74" s="244">
        <f>'Summary (10)'!$Z88</f>
        <v>47880</v>
      </c>
      <c r="BG74" s="243">
        <f>'Summary (10)'!$AC88</f>
        <v>48245</v>
      </c>
      <c r="BH74" s="92">
        <f>'Summary (10)'!$AC88</f>
        <v>48245</v>
      </c>
      <c r="BI74" s="92">
        <f>'Summary (10)'!$AC88</f>
        <v>48245</v>
      </c>
      <c r="BJ74" s="92">
        <f>'Summary (10)'!$AC88</f>
        <v>48245</v>
      </c>
      <c r="BK74" s="92">
        <f>'Summary (10)'!$AC88</f>
        <v>48245</v>
      </c>
      <c r="BL74" s="411">
        <f>'Summary (10)'!$AC88</f>
        <v>48245</v>
      </c>
      <c r="BM74" s="244">
        <f>'Summary (10)'!$AC88</f>
        <v>48245</v>
      </c>
      <c r="BN74" s="243">
        <f>'Summary (10)'!$AF88</f>
        <v>48611</v>
      </c>
      <c r="BO74" s="92">
        <f>'Summary (10)'!$AF88</f>
        <v>48611</v>
      </c>
      <c r="BP74" s="92">
        <f>'Summary (10)'!$AF88</f>
        <v>48611</v>
      </c>
      <c r="BQ74" s="92">
        <f>'Summary (10)'!$AF88</f>
        <v>48611</v>
      </c>
      <c r="BR74" s="92">
        <f>'Summary (10)'!$AF88</f>
        <v>48611</v>
      </c>
      <c r="BS74" s="411">
        <f>'Summary (10)'!$AF88</f>
        <v>48611</v>
      </c>
      <c r="BT74" s="244">
        <f>'Summary (10)'!$AF88</f>
        <v>48611</v>
      </c>
      <c r="BU74" s="92">
        <f>'Summary (10)'!AI88</f>
        <v>45323</v>
      </c>
      <c r="BV74" s="92">
        <f>'Summary (10)'!AJ88</f>
        <v>45323</v>
      </c>
      <c r="BW74" s="92">
        <f>'Summary (10)'!AK88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271</v>
      </c>
      <c r="B75" s="600"/>
      <c r="C75" s="243">
        <f>'Summary (10)'!$E89</f>
        <v>45688</v>
      </c>
      <c r="D75" s="92">
        <f>'Summary (10)'!$E89</f>
        <v>45688</v>
      </c>
      <c r="E75" s="92">
        <f>'Summary (10)'!$E89</f>
        <v>45688</v>
      </c>
      <c r="F75" s="92">
        <f>'Summary (10)'!$E89</f>
        <v>45688</v>
      </c>
      <c r="G75" s="92">
        <f>'Summary (10)'!$E89</f>
        <v>45688</v>
      </c>
      <c r="H75" s="411">
        <f>'Summary (10)'!$E89</f>
        <v>45688</v>
      </c>
      <c r="I75" s="244">
        <f>'Summary (10)'!$E89</f>
        <v>45688</v>
      </c>
      <c r="J75" s="243">
        <f>'Summary (10)'!$H89</f>
        <v>46053</v>
      </c>
      <c r="K75" s="92">
        <f>'Summary (10)'!$H89</f>
        <v>46053</v>
      </c>
      <c r="L75" s="92">
        <f>'Summary (10)'!$H89</f>
        <v>46053</v>
      </c>
      <c r="M75" s="92">
        <f>'Summary (10)'!$H89</f>
        <v>46053</v>
      </c>
      <c r="N75" s="92">
        <f>'Summary (10)'!$H89</f>
        <v>46053</v>
      </c>
      <c r="O75" s="411">
        <f>'Summary (10)'!$H89</f>
        <v>46053</v>
      </c>
      <c r="P75" s="244">
        <f>'Summary (10)'!$H89</f>
        <v>46053</v>
      </c>
      <c r="Q75" s="243">
        <f>'Summary (10)'!$K89</f>
        <v>46418</v>
      </c>
      <c r="R75" s="92">
        <f>'Summary (10)'!$K89</f>
        <v>46418</v>
      </c>
      <c r="S75" s="92">
        <f>'Summary (10)'!$K89</f>
        <v>46418</v>
      </c>
      <c r="T75" s="92">
        <f>'Summary (10)'!$K89</f>
        <v>46418</v>
      </c>
      <c r="U75" s="92">
        <f>'Summary (10)'!$K89</f>
        <v>46418</v>
      </c>
      <c r="V75" s="411">
        <f>'Summary (10)'!$K89</f>
        <v>46418</v>
      </c>
      <c r="W75" s="244">
        <f>'Summary (10)'!$K89</f>
        <v>46418</v>
      </c>
      <c r="X75" s="243">
        <f>'Summary (10)'!$N89</f>
        <v>46783</v>
      </c>
      <c r="Y75" s="92">
        <f>'Summary (10)'!$N89</f>
        <v>46783</v>
      </c>
      <c r="Z75" s="92">
        <f>'Summary (10)'!$N89</f>
        <v>46783</v>
      </c>
      <c r="AA75" s="92">
        <f>'Summary (10)'!$N89</f>
        <v>46783</v>
      </c>
      <c r="AB75" s="92">
        <f>'Summary (10)'!$N89</f>
        <v>46783</v>
      </c>
      <c r="AC75" s="411">
        <f>'Summary (10)'!$N89</f>
        <v>46783</v>
      </c>
      <c r="AD75" s="244">
        <f>'Summary (10)'!$N89</f>
        <v>46783</v>
      </c>
      <c r="AE75" s="243">
        <f>'Summary (10)'!$Q89</f>
        <v>47149</v>
      </c>
      <c r="AF75" s="92">
        <f>'Summary (10)'!$Q89</f>
        <v>47149</v>
      </c>
      <c r="AG75" s="92">
        <f>'Summary (10)'!$Q89</f>
        <v>47149</v>
      </c>
      <c r="AH75" s="92">
        <f>'Summary (10)'!$Q89</f>
        <v>47149</v>
      </c>
      <c r="AI75" s="92">
        <f>'Summary (10)'!$Q89</f>
        <v>47149</v>
      </c>
      <c r="AJ75" s="411">
        <f>'Summary (10)'!$Q89</f>
        <v>47149</v>
      </c>
      <c r="AK75" s="244">
        <f>'Summary (10)'!$Q89</f>
        <v>47149</v>
      </c>
      <c r="AL75" s="243">
        <f>'Summary (10)'!$T89</f>
        <v>47514</v>
      </c>
      <c r="AM75" s="92">
        <f>'Summary (10)'!$T89</f>
        <v>47514</v>
      </c>
      <c r="AN75" s="92">
        <f>'Summary (10)'!$T89</f>
        <v>47514</v>
      </c>
      <c r="AO75" s="92">
        <f>'Summary (10)'!$T89</f>
        <v>47514</v>
      </c>
      <c r="AP75" s="92">
        <f>'Summary (10)'!$T89</f>
        <v>47514</v>
      </c>
      <c r="AQ75" s="411">
        <f>'Summary (10)'!$T89</f>
        <v>47514</v>
      </c>
      <c r="AR75" s="244">
        <f>'Summary (10)'!$T89</f>
        <v>47514</v>
      </c>
      <c r="AS75" s="243">
        <f>'Summary (10)'!$W89</f>
        <v>47879</v>
      </c>
      <c r="AT75" s="92">
        <f>'Summary (10)'!$W89</f>
        <v>47879</v>
      </c>
      <c r="AU75" s="92">
        <f>'Summary (10)'!$W89</f>
        <v>47879</v>
      </c>
      <c r="AV75" s="92">
        <f>'Summary (10)'!$W89</f>
        <v>47879</v>
      </c>
      <c r="AW75" s="92">
        <f>'Summary (10)'!$W89</f>
        <v>47879</v>
      </c>
      <c r="AX75" s="411">
        <f>'Summary (10)'!$W89</f>
        <v>47879</v>
      </c>
      <c r="AY75" s="244">
        <f>'Summary (10)'!$W89</f>
        <v>47879</v>
      </c>
      <c r="AZ75" s="243">
        <f>'Summary (10)'!$Z89</f>
        <v>48244</v>
      </c>
      <c r="BA75" s="92">
        <f>'Summary (10)'!$Z89</f>
        <v>48244</v>
      </c>
      <c r="BB75" s="92">
        <f>'Summary (10)'!$Z89</f>
        <v>48244</v>
      </c>
      <c r="BC75" s="92">
        <f>'Summary (10)'!$Z89</f>
        <v>48244</v>
      </c>
      <c r="BD75" s="92">
        <f>'Summary (10)'!$Z89</f>
        <v>48244</v>
      </c>
      <c r="BE75" s="411">
        <f>'Summary (10)'!$Z89</f>
        <v>48244</v>
      </c>
      <c r="BF75" s="244">
        <f>'Summary (10)'!$Z89</f>
        <v>48244</v>
      </c>
      <c r="BG75" s="243">
        <f>'Summary (10)'!$AC89</f>
        <v>48610</v>
      </c>
      <c r="BH75" s="92">
        <f>'Summary (10)'!$AC89</f>
        <v>48610</v>
      </c>
      <c r="BI75" s="92">
        <f>'Summary (10)'!$AC89</f>
        <v>48610</v>
      </c>
      <c r="BJ75" s="92">
        <f>'Summary (10)'!$AC89</f>
        <v>48610</v>
      </c>
      <c r="BK75" s="92">
        <f>'Summary (10)'!$AC89</f>
        <v>48610</v>
      </c>
      <c r="BL75" s="411">
        <f>'Summary (10)'!$AC89</f>
        <v>48610</v>
      </c>
      <c r="BM75" s="244">
        <f>'Summary (10)'!$AC89</f>
        <v>48610</v>
      </c>
      <c r="BN75" s="243">
        <f>'Summary (10)'!$AF89</f>
        <v>48975</v>
      </c>
      <c r="BO75" s="92">
        <f>'Summary (10)'!$AF89</f>
        <v>48975</v>
      </c>
      <c r="BP75" s="92">
        <f>'Summary (10)'!$AF89</f>
        <v>48975</v>
      </c>
      <c r="BQ75" s="92">
        <f>'Summary (10)'!$AF89</f>
        <v>48975</v>
      </c>
      <c r="BR75" s="92">
        <f>'Summary (10)'!$AF89</f>
        <v>48975</v>
      </c>
      <c r="BS75" s="411">
        <f>'Summary (10)'!$AF89</f>
        <v>48975</v>
      </c>
      <c r="BT75" s="244">
        <f>'Summary (10)'!$AF89</f>
        <v>48975</v>
      </c>
      <c r="BU75" s="92">
        <f>'Summary (10)'!AI89</f>
        <v>45688</v>
      </c>
      <c r="BV75" s="92">
        <f>'Summary (10)'!AJ89</f>
        <v>45688</v>
      </c>
      <c r="BW75" s="92">
        <f>'Summary (10)'!AK89</f>
        <v>45688</v>
      </c>
    </row>
    <row r="76" spans="1:112" s="86" customFormat="1">
      <c r="A76" s="599" t="s">
        <v>259</v>
      </c>
      <c r="B76" s="599"/>
      <c r="C76" s="243">
        <f>'Summary (10)'!$E90</f>
        <v>0</v>
      </c>
      <c r="D76" s="92">
        <f>'Summary (10)'!$E90</f>
        <v>0</v>
      </c>
      <c r="E76" s="92">
        <f>'Summary (10)'!$E90</f>
        <v>0</v>
      </c>
      <c r="F76" s="92">
        <f>'Summary (10)'!$E90</f>
        <v>0</v>
      </c>
      <c r="G76" s="92">
        <f>'Summary (10)'!$E90</f>
        <v>0</v>
      </c>
      <c r="H76" s="411">
        <f>'Summary (10)'!$E90</f>
        <v>0</v>
      </c>
      <c r="I76" s="244">
        <f>'Summary (10)'!$E90</f>
        <v>0</v>
      </c>
      <c r="J76" s="243">
        <f>'Summary (10)'!$H90</f>
        <v>0</v>
      </c>
      <c r="K76" s="92">
        <f>'Summary (10)'!$H90</f>
        <v>0</v>
      </c>
      <c r="L76" s="92">
        <f>'Summary (10)'!$H90</f>
        <v>0</v>
      </c>
      <c r="M76" s="92">
        <f>'Summary (10)'!$H90</f>
        <v>0</v>
      </c>
      <c r="N76" s="92">
        <f>'Summary (10)'!$H90</f>
        <v>0</v>
      </c>
      <c r="O76" s="411">
        <f>'Summary (10)'!$H90</f>
        <v>0</v>
      </c>
      <c r="P76" s="244">
        <f>'Summary (10)'!$H90</f>
        <v>0</v>
      </c>
      <c r="Q76" s="243">
        <f>'Summary (10)'!$K90</f>
        <v>0</v>
      </c>
      <c r="R76" s="92">
        <f>'Summary (10)'!$K90</f>
        <v>0</v>
      </c>
      <c r="S76" s="92">
        <f>'Summary (10)'!$K90</f>
        <v>0</v>
      </c>
      <c r="T76" s="92">
        <f>'Summary (10)'!$K90</f>
        <v>0</v>
      </c>
      <c r="U76" s="92">
        <f>'Summary (10)'!$K90</f>
        <v>0</v>
      </c>
      <c r="V76" s="411">
        <f>'Summary (10)'!$K90</f>
        <v>0</v>
      </c>
      <c r="W76" s="244">
        <f>'Summary (10)'!$K90</f>
        <v>0</v>
      </c>
      <c r="X76" s="243">
        <f>'Summary (10)'!$N90</f>
        <v>0</v>
      </c>
      <c r="Y76" s="92">
        <f>'Summary (10)'!$N90</f>
        <v>0</v>
      </c>
      <c r="Z76" s="92">
        <f>'Summary (10)'!$N90</f>
        <v>0</v>
      </c>
      <c r="AA76" s="92">
        <f>'Summary (10)'!$N90</f>
        <v>0</v>
      </c>
      <c r="AB76" s="92">
        <f>'Summary (10)'!$N90</f>
        <v>0</v>
      </c>
      <c r="AC76" s="411">
        <f>'Summary (10)'!$N90</f>
        <v>0</v>
      </c>
      <c r="AD76" s="244">
        <f>'Summary (10)'!$N90</f>
        <v>0</v>
      </c>
      <c r="AE76" s="243">
        <f>'Summary (10)'!$Q90</f>
        <v>0</v>
      </c>
      <c r="AF76" s="92">
        <f>'Summary (10)'!$Q90</f>
        <v>0</v>
      </c>
      <c r="AG76" s="92">
        <f>'Summary (10)'!$Q90</f>
        <v>0</v>
      </c>
      <c r="AH76" s="92">
        <f>'Summary (10)'!$Q90</f>
        <v>0</v>
      </c>
      <c r="AI76" s="92">
        <f>'Summary (10)'!$Q90</f>
        <v>0</v>
      </c>
      <c r="AJ76" s="411">
        <f>'Summary (10)'!$Q90</f>
        <v>0</v>
      </c>
      <c r="AK76" s="244">
        <f>'Summary (10)'!$Q90</f>
        <v>0</v>
      </c>
      <c r="AL76" s="243">
        <f>'Summary (10)'!$T90</f>
        <v>0</v>
      </c>
      <c r="AM76" s="92">
        <f>'Summary (10)'!$T90</f>
        <v>0</v>
      </c>
      <c r="AN76" s="92">
        <f>'Summary (10)'!$T90</f>
        <v>0</v>
      </c>
      <c r="AO76" s="92">
        <f>'Summary (10)'!$T90</f>
        <v>0</v>
      </c>
      <c r="AP76" s="92">
        <f>'Summary (10)'!$T90</f>
        <v>0</v>
      </c>
      <c r="AQ76" s="411">
        <f>'Summary (10)'!$T90</f>
        <v>0</v>
      </c>
      <c r="AR76" s="244">
        <f>'Summary (10)'!$T90</f>
        <v>0</v>
      </c>
      <c r="AS76" s="243">
        <f>'Summary (10)'!$W90</f>
        <v>0</v>
      </c>
      <c r="AT76" s="92">
        <f>'Summary (10)'!$W90</f>
        <v>0</v>
      </c>
      <c r="AU76" s="92">
        <f>'Summary (10)'!$W90</f>
        <v>0</v>
      </c>
      <c r="AV76" s="92">
        <f>'Summary (10)'!$W90</f>
        <v>0</v>
      </c>
      <c r="AW76" s="92">
        <f>'Summary (10)'!$W90</f>
        <v>0</v>
      </c>
      <c r="AX76" s="411">
        <f>'Summary (10)'!$W90</f>
        <v>0</v>
      </c>
      <c r="AY76" s="244">
        <f>'Summary (10)'!$W90</f>
        <v>0</v>
      </c>
      <c r="AZ76" s="243">
        <f>'Summary (10)'!$Z90</f>
        <v>0</v>
      </c>
      <c r="BA76" s="92">
        <f>'Summary (10)'!$Z90</f>
        <v>0</v>
      </c>
      <c r="BB76" s="92">
        <f>'Summary (10)'!$Z90</f>
        <v>0</v>
      </c>
      <c r="BC76" s="92">
        <f>'Summary (10)'!$Z90</f>
        <v>0</v>
      </c>
      <c r="BD76" s="92">
        <f>'Summary (10)'!$Z90</f>
        <v>0</v>
      </c>
      <c r="BE76" s="411">
        <f>'Summary (10)'!$Z90</f>
        <v>0</v>
      </c>
      <c r="BF76" s="244">
        <f>'Summary (10)'!$Z90</f>
        <v>0</v>
      </c>
      <c r="BG76" s="243">
        <f>'Summary (10)'!$AC90</f>
        <v>0</v>
      </c>
      <c r="BH76" s="92">
        <f>'Summary (10)'!$AC90</f>
        <v>0</v>
      </c>
      <c r="BI76" s="92">
        <f>'Summary (10)'!$AC90</f>
        <v>0</v>
      </c>
      <c r="BJ76" s="92">
        <f>'Summary (10)'!$AC90</f>
        <v>0</v>
      </c>
      <c r="BK76" s="92">
        <f>'Summary (10)'!$AC90</f>
        <v>0</v>
      </c>
      <c r="BL76" s="411">
        <f>'Summary (10)'!$AC90</f>
        <v>0</v>
      </c>
      <c r="BM76" s="244">
        <f>'Summary (10)'!$AC90</f>
        <v>0</v>
      </c>
      <c r="BN76" s="243">
        <f>'Summary (10)'!$AF90</f>
        <v>0</v>
      </c>
      <c r="BO76" s="92">
        <f>'Summary (10)'!$AF90</f>
        <v>0</v>
      </c>
      <c r="BP76" s="92">
        <f>'Summary (10)'!$AF90</f>
        <v>0</v>
      </c>
      <c r="BQ76" s="92">
        <f>'Summary (10)'!$AF90</f>
        <v>0</v>
      </c>
      <c r="BR76" s="92">
        <f>'Summary (10)'!$AF90</f>
        <v>0</v>
      </c>
      <c r="BS76" s="411">
        <f>'Summary (10)'!$AF90</f>
        <v>0</v>
      </c>
      <c r="BT76" s="244">
        <f>'Summary (10)'!$AF90</f>
        <v>0</v>
      </c>
      <c r="BU76" s="92">
        <f>'Summary (10)'!AI90</f>
        <v>0</v>
      </c>
      <c r="BV76" s="92">
        <f>'Summary (10)'!AJ90</f>
        <v>0</v>
      </c>
      <c r="BW76" s="92">
        <f>'Summary (10)'!AK90</f>
        <v>0</v>
      </c>
    </row>
    <row r="77" spans="1:112" s="86" customFormat="1" ht="16.5" thickBot="1">
      <c r="A77" s="601" t="s">
        <v>272</v>
      </c>
      <c r="B77" s="601"/>
      <c r="C77" s="245">
        <f>'Summary (10)'!$E91</f>
        <v>0</v>
      </c>
      <c r="D77" s="246">
        <f>'Summary (10)'!$E91</f>
        <v>0</v>
      </c>
      <c r="E77" s="246">
        <f>'Summary (10)'!$E91</f>
        <v>0</v>
      </c>
      <c r="F77" s="246">
        <f>'Summary (10)'!$E91</f>
        <v>0</v>
      </c>
      <c r="G77" s="246">
        <f>'Summary (10)'!$E91</f>
        <v>0</v>
      </c>
      <c r="H77" s="412">
        <f>'Summary (10)'!$E91</f>
        <v>0</v>
      </c>
      <c r="I77" s="247">
        <f>'Summary (10)'!$E91</f>
        <v>0</v>
      </c>
      <c r="J77" s="245">
        <f>'Summary (10)'!$H91</f>
        <v>0</v>
      </c>
      <c r="K77" s="246">
        <f>'Summary (10)'!$H91</f>
        <v>0</v>
      </c>
      <c r="L77" s="246">
        <f>'Summary (10)'!$H91</f>
        <v>0</v>
      </c>
      <c r="M77" s="246">
        <f>'Summary (10)'!$H91</f>
        <v>0</v>
      </c>
      <c r="N77" s="246">
        <f>'Summary (10)'!$H91</f>
        <v>0</v>
      </c>
      <c r="O77" s="412">
        <f>'Summary (10)'!$H91</f>
        <v>0</v>
      </c>
      <c r="P77" s="247">
        <f>'Summary (10)'!$H91</f>
        <v>0</v>
      </c>
      <c r="Q77" s="245">
        <f>'Summary (10)'!$K91</f>
        <v>0</v>
      </c>
      <c r="R77" s="246">
        <f>'Summary (10)'!$K91</f>
        <v>0</v>
      </c>
      <c r="S77" s="246">
        <f>'Summary (10)'!$K91</f>
        <v>0</v>
      </c>
      <c r="T77" s="246">
        <f>'Summary (10)'!$K91</f>
        <v>0</v>
      </c>
      <c r="U77" s="246">
        <f>'Summary (10)'!$K91</f>
        <v>0</v>
      </c>
      <c r="V77" s="412">
        <f>'Summary (10)'!$K91</f>
        <v>0</v>
      </c>
      <c r="W77" s="247">
        <f>'Summary (10)'!$K91</f>
        <v>0</v>
      </c>
      <c r="X77" s="245">
        <f>'Summary (10)'!$N91</f>
        <v>0</v>
      </c>
      <c r="Y77" s="246">
        <f>'Summary (10)'!$N91</f>
        <v>0</v>
      </c>
      <c r="Z77" s="246">
        <f>'Summary (10)'!$N91</f>
        <v>0</v>
      </c>
      <c r="AA77" s="246">
        <f>'Summary (10)'!$N91</f>
        <v>0</v>
      </c>
      <c r="AB77" s="246">
        <f>'Summary (10)'!$N91</f>
        <v>0</v>
      </c>
      <c r="AC77" s="412">
        <f>'Summary (10)'!$N91</f>
        <v>0</v>
      </c>
      <c r="AD77" s="247">
        <f>'Summary (10)'!$N91</f>
        <v>0</v>
      </c>
      <c r="AE77" s="245">
        <f>'Summary (10)'!$Q91</f>
        <v>0</v>
      </c>
      <c r="AF77" s="246">
        <f>'Summary (10)'!$Q91</f>
        <v>0</v>
      </c>
      <c r="AG77" s="246">
        <f>'Summary (10)'!$Q91</f>
        <v>0</v>
      </c>
      <c r="AH77" s="246">
        <f>'Summary (10)'!$Q91</f>
        <v>0</v>
      </c>
      <c r="AI77" s="246">
        <f>'Summary (10)'!$Q91</f>
        <v>0</v>
      </c>
      <c r="AJ77" s="412">
        <f>'Summary (10)'!$Q91</f>
        <v>0</v>
      </c>
      <c r="AK77" s="247">
        <f>'Summary (10)'!$Q91</f>
        <v>0</v>
      </c>
      <c r="AL77" s="245">
        <f>'Summary (10)'!$T91</f>
        <v>0</v>
      </c>
      <c r="AM77" s="246">
        <f>'Summary (10)'!$T91</f>
        <v>0</v>
      </c>
      <c r="AN77" s="246">
        <f>'Summary (10)'!$T91</f>
        <v>0</v>
      </c>
      <c r="AO77" s="246">
        <f>'Summary (10)'!$T91</f>
        <v>0</v>
      </c>
      <c r="AP77" s="246">
        <f>'Summary (10)'!$T91</f>
        <v>0</v>
      </c>
      <c r="AQ77" s="412">
        <f>'Summary (10)'!$T91</f>
        <v>0</v>
      </c>
      <c r="AR77" s="247">
        <f>'Summary (10)'!$T91</f>
        <v>0</v>
      </c>
      <c r="AS77" s="245">
        <f>'Summary (10)'!$W91</f>
        <v>0</v>
      </c>
      <c r="AT77" s="246">
        <f>'Summary (10)'!$W91</f>
        <v>0</v>
      </c>
      <c r="AU77" s="246">
        <f>'Summary (10)'!$W91</f>
        <v>0</v>
      </c>
      <c r="AV77" s="246">
        <f>'Summary (10)'!$W91</f>
        <v>0</v>
      </c>
      <c r="AW77" s="246">
        <f>'Summary (10)'!$W91</f>
        <v>0</v>
      </c>
      <c r="AX77" s="412">
        <f>'Summary (10)'!$W91</f>
        <v>0</v>
      </c>
      <c r="AY77" s="247">
        <f>'Summary (10)'!$W91</f>
        <v>0</v>
      </c>
      <c r="AZ77" s="245">
        <f>'Summary (10)'!$Z91</f>
        <v>0</v>
      </c>
      <c r="BA77" s="246">
        <f>'Summary (10)'!$Z91</f>
        <v>0</v>
      </c>
      <c r="BB77" s="246">
        <f>'Summary (10)'!$Z91</f>
        <v>0</v>
      </c>
      <c r="BC77" s="246">
        <f>'Summary (10)'!$Z91</f>
        <v>0</v>
      </c>
      <c r="BD77" s="246">
        <f>'Summary (10)'!$Z91</f>
        <v>0</v>
      </c>
      <c r="BE77" s="412">
        <f>'Summary (10)'!$Z91</f>
        <v>0</v>
      </c>
      <c r="BF77" s="247">
        <f>'Summary (10)'!$Z91</f>
        <v>0</v>
      </c>
      <c r="BG77" s="245">
        <f>'Summary (10)'!$AC91</f>
        <v>0</v>
      </c>
      <c r="BH77" s="246">
        <f>'Summary (10)'!$AC91</f>
        <v>0</v>
      </c>
      <c r="BI77" s="246">
        <f>'Summary (10)'!$AC91</f>
        <v>0</v>
      </c>
      <c r="BJ77" s="246">
        <f>'Summary (10)'!$AC91</f>
        <v>0</v>
      </c>
      <c r="BK77" s="246">
        <f>'Summary (10)'!$AC91</f>
        <v>0</v>
      </c>
      <c r="BL77" s="412">
        <f>'Summary (10)'!$AC91</f>
        <v>0</v>
      </c>
      <c r="BM77" s="247">
        <f>'Summary (10)'!$AC91</f>
        <v>0</v>
      </c>
      <c r="BN77" s="245">
        <f>'Summary (10)'!$AF91</f>
        <v>0</v>
      </c>
      <c r="BO77" s="246">
        <f>'Summary (10)'!$AF91</f>
        <v>0</v>
      </c>
      <c r="BP77" s="246">
        <f>'Summary (10)'!$AF91</f>
        <v>0</v>
      </c>
      <c r="BQ77" s="246">
        <f>'Summary (10)'!$AF91</f>
        <v>0</v>
      </c>
      <c r="BR77" s="246">
        <f>'Summary (10)'!$AF91</f>
        <v>0</v>
      </c>
      <c r="BS77" s="412">
        <f>'Summary (10)'!$AF91</f>
        <v>0</v>
      </c>
      <c r="BT77" s="247">
        <f>'Summary (10)'!$AF91</f>
        <v>0</v>
      </c>
      <c r="BU77" s="226"/>
      <c r="BV77" s="226"/>
      <c r="BW77" s="227"/>
    </row>
    <row r="78" spans="1:112" s="363" customFormat="1">
      <c r="A78" s="632" t="s">
        <v>346</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BN6:BP6"/>
    <mergeCell ref="C8:I8"/>
    <mergeCell ref="J8:P8"/>
    <mergeCell ref="Q8:W8"/>
    <mergeCell ref="X8:AD8"/>
    <mergeCell ref="AE8:AK8"/>
    <mergeCell ref="AL8:AR8"/>
    <mergeCell ref="AS8:AY8"/>
    <mergeCell ref="AZ8:BF8"/>
    <mergeCell ref="BG8:BM8"/>
    <mergeCell ref="BN8:BT8"/>
    <mergeCell ref="A9:B13"/>
    <mergeCell ref="C9:I9"/>
    <mergeCell ref="J9:P9"/>
    <mergeCell ref="Q9:W9"/>
    <mergeCell ref="X9:AD9"/>
    <mergeCell ref="AE9:AK9"/>
    <mergeCell ref="AL9:AR9"/>
    <mergeCell ref="AS9:AY9"/>
    <mergeCell ref="AZ9:BF9"/>
    <mergeCell ref="BG9:BM9"/>
    <mergeCell ref="BN9:BT9"/>
    <mergeCell ref="BU9:BW9"/>
    <mergeCell ref="C10:D12"/>
    <mergeCell ref="E10:F12"/>
    <mergeCell ref="J10:K12"/>
    <mergeCell ref="L10:M12"/>
    <mergeCell ref="Q10:R12"/>
    <mergeCell ref="S10:T12"/>
    <mergeCell ref="X10:Y12"/>
    <mergeCell ref="BU11:BU12"/>
    <mergeCell ref="BV11:BV12"/>
    <mergeCell ref="BW11:BW12"/>
    <mergeCell ref="A19:B19"/>
    <mergeCell ref="A20:B20"/>
    <mergeCell ref="A21:B21"/>
    <mergeCell ref="A22:B22"/>
    <mergeCell ref="A23:B23"/>
    <mergeCell ref="A24:B24"/>
    <mergeCell ref="BP10:BQ12"/>
    <mergeCell ref="A14:B14"/>
    <mergeCell ref="A15:B15"/>
    <mergeCell ref="A16:B16"/>
    <mergeCell ref="A17:B17"/>
    <mergeCell ref="A18:B18"/>
    <mergeCell ref="AU10:AV12"/>
    <mergeCell ref="AZ10:BA12"/>
    <mergeCell ref="BB10:BC12"/>
    <mergeCell ref="BG10:BH12"/>
    <mergeCell ref="BI10:BJ12"/>
    <mergeCell ref="BN10:BO12"/>
    <mergeCell ref="Z10:AA12"/>
    <mergeCell ref="AE10:AF12"/>
    <mergeCell ref="AG10:AH12"/>
    <mergeCell ref="AL10:AM12"/>
    <mergeCell ref="AN10:AO12"/>
    <mergeCell ref="AS10:AT12"/>
    <mergeCell ref="A31:B31"/>
    <mergeCell ref="A32:B32"/>
    <mergeCell ref="A33:B33"/>
    <mergeCell ref="A34:B34"/>
    <mergeCell ref="A35:B35"/>
    <mergeCell ref="A36:B36"/>
    <mergeCell ref="A25:B25"/>
    <mergeCell ref="A26:B26"/>
    <mergeCell ref="A27:B27"/>
    <mergeCell ref="A28:B28"/>
    <mergeCell ref="A29:B29"/>
    <mergeCell ref="A30:B30"/>
    <mergeCell ref="A43:B43"/>
    <mergeCell ref="A44:B44"/>
    <mergeCell ref="A45:B45"/>
    <mergeCell ref="A46:B46"/>
    <mergeCell ref="A47:B47"/>
    <mergeCell ref="A48:B48"/>
    <mergeCell ref="A37:B37"/>
    <mergeCell ref="A38:B38"/>
    <mergeCell ref="A39:B39"/>
    <mergeCell ref="A40:B40"/>
    <mergeCell ref="A41:B41"/>
    <mergeCell ref="A42:B42"/>
    <mergeCell ref="A55:B55"/>
    <mergeCell ref="A56:B56"/>
    <mergeCell ref="A57:B57"/>
    <mergeCell ref="C57:F57"/>
    <mergeCell ref="J57:M57"/>
    <mergeCell ref="Q57:T57"/>
    <mergeCell ref="A49:B49"/>
    <mergeCell ref="A50:B50"/>
    <mergeCell ref="A51:B51"/>
    <mergeCell ref="A52:B52"/>
    <mergeCell ref="A53:B53"/>
    <mergeCell ref="A54:B54"/>
    <mergeCell ref="BG58:BI58"/>
    <mergeCell ref="BN58:BP58"/>
    <mergeCell ref="A59:B59"/>
    <mergeCell ref="A60:B60"/>
    <mergeCell ref="A61:B61"/>
    <mergeCell ref="BN57:BQ57"/>
    <mergeCell ref="A58:B58"/>
    <mergeCell ref="C58:E58"/>
    <mergeCell ref="J58:L58"/>
    <mergeCell ref="Q58:S58"/>
    <mergeCell ref="X58:Z58"/>
    <mergeCell ref="AE58:AG58"/>
    <mergeCell ref="AL58:AN58"/>
    <mergeCell ref="AS58:AU58"/>
    <mergeCell ref="AZ58:BB58"/>
    <mergeCell ref="X57:AA57"/>
    <mergeCell ref="AE57:AH57"/>
    <mergeCell ref="AL57:AO57"/>
    <mergeCell ref="AS57:AV57"/>
    <mergeCell ref="AZ57:BC57"/>
    <mergeCell ref="BG57:BJ57"/>
  </mergeCells>
  <conditionalFormatting sqref="C14:C56 J14:J56 Q14:Q56 X14:X56 AE14:AE56 AL14:AL56 AS14:AS56 AZ14:AZ56 BG14:BG56 BN14:BN56">
    <cfRule type="expression" dxfId="39" priority="12">
      <formula>AND(C14&gt;0,C14&lt;C$78)</formula>
    </cfRule>
  </conditionalFormatting>
  <conditionalFormatting sqref="C14:E56 J14:L56 Q14:S56 X14:Z56 AE14:AG56 AL14:AN56 AS14:AU56 AZ14:BB56 BG14:BI56 BN14:BP56">
    <cfRule type="expression" dxfId="38" priority="9">
      <formula>$A14=""</formula>
    </cfRule>
    <cfRule type="containsBlanks" dxfId="37" priority="11">
      <formula>LEN(TRIM(C14))=0</formula>
    </cfRule>
  </conditionalFormatting>
  <conditionalFormatting sqref="C58:BQ61">
    <cfRule type="expression" dxfId="35" priority="8">
      <formula>C$76&gt;C$75</formula>
    </cfRule>
  </conditionalFormatting>
  <conditionalFormatting sqref="C14:BT56 C57 G57:J57 Q57 X57 AE57 AL57 AS57 AZ57 BG57 BN57 N57:P61 U57:W61 AB57:AD61 AI57:AK61 AP57:AR61 AW57:AY61 BD57:BF61 BK57:BM61 BR57:BT61">
    <cfRule type="expression" dxfId="34" priority="6">
      <formula>C$76&gt;C$75</formula>
    </cfRule>
  </conditionalFormatting>
  <conditionalFormatting sqref="G59 I59 N59 P59 U59 W59 AB59 AD59 AI59 AK59 AP59 AR59 AW59 AY59 BD59 BF59 BK59 BM59 BR59 BT59">
    <cfRule type="containsBlanks" dxfId="33" priority="10">
      <formula>LEN(TRIM(G59))=0</formula>
    </cfRule>
  </conditionalFormatting>
  <conditionalFormatting sqref="BR60">
    <cfRule type="expression" dxfId="31" priority="4">
      <formula>BR$76&gt;BR$75</formula>
    </cfRule>
  </conditionalFormatting>
  <conditionalFormatting sqref="BT60">
    <cfRule type="expression" dxfId="28" priority="2">
      <formula>BT$76&gt;BT$75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04F09B78-033C-4080-8409-B290AA3C85E7}">
            <xm:f>C$73&gt;'+ Summary (1)'!$D$6</xm:f>
            <x14:dxf>
              <fill>
                <patternFill>
                  <bgColor theme="0" tint="-0.499984740745262"/>
                </patternFill>
              </fill>
            </x14:dxf>
          </x14:cfRule>
          <xm:sqref>C58:BQ61</xm:sqref>
        </x14:conditionalFormatting>
        <x14:conditionalFormatting xmlns:xm="http://schemas.microsoft.com/office/excel/2006/main">
          <x14:cfRule type="expression" priority="3" id="{F5CC404D-9DC0-458E-9A5D-B61522B99EEA}">
            <xm:f>BR$73&gt;'+ Summary (1)'!$D$6</xm:f>
            <x14:dxf>
              <fill>
                <patternFill>
                  <bgColor theme="0" tint="-0.499984740745262"/>
                </patternFill>
              </fill>
            </x14:dxf>
          </x14:cfRule>
          <xm:sqref>BR60</xm:sqref>
        </x14:conditionalFormatting>
        <x14:conditionalFormatting xmlns:xm="http://schemas.microsoft.com/office/excel/2006/main">
          <x14:cfRule type="expression" priority="5" id="{B98BCFA7-7790-458D-A1FD-A09CEE62B7D8}">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1" id="{F6583D68-D9B3-4D62-9365-BF58E1824FE5}">
            <xm:f>BT$73&gt;'+ Summary (1)'!$D$6</xm:f>
            <x14:dxf>
              <fill>
                <patternFill>
                  <bgColor theme="0" tint="-0.499984740745262"/>
                </patternFill>
              </fill>
            </x14:dxf>
          </x14:cfRule>
          <xm:sqref>BT60</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ECE71-9D5A-46A3-B941-7D43D6A0A9F0}">
  <sheetPr>
    <tabColor rgb="FFCC9900"/>
    <pageSetUpPr fitToPage="1"/>
  </sheetPr>
  <dimension ref="A1:AL125"/>
  <sheetViews>
    <sheetView showGridLines="0" showZeros="0" zoomScaleNormal="100" workbookViewId="0">
      <pane xSplit="1" ySplit="13" topLeftCell="T20"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(10)'!A1</f>
        <v>DEPARTMENT OF HOMELESSNESS AND SUPPORTIVE HOUSING</v>
      </c>
      <c r="B1" s="89"/>
      <c r="C1" s="82"/>
      <c r="D1" s="82"/>
      <c r="E1" s="82"/>
      <c r="F1" s="82"/>
      <c r="G1" s="82"/>
      <c r="AI1" s="540"/>
    </row>
    <row r="2" spans="1:35" ht="15.75">
      <c r="A2" s="89" t="s">
        <v>347</v>
      </c>
      <c r="B2" s="89"/>
      <c r="C2" s="89"/>
      <c r="D2" s="82"/>
      <c r="E2" s="82"/>
      <c r="F2" s="82"/>
      <c r="G2" s="85"/>
    </row>
    <row r="3" spans="1:35" ht="15" customHeight="1">
      <c r="A3" s="95" t="s">
        <v>259</v>
      </c>
      <c r="B3" s="728">
        <f>'Summary (10)'!B3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(10)'!A7</f>
        <v>Provider Name</v>
      </c>
      <c r="B4" s="729">
        <f>'Summary (10)'!B7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(10)'!A8</f>
        <v>Program</v>
      </c>
      <c r="B5" s="729" t="str">
        <f>'Summary (10)'!B8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(10)'!A9</f>
        <v>F$P Contract ID#</v>
      </c>
      <c r="B6" s="730">
        <f>'Summary (10)'!B9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325</v>
      </c>
      <c r="B7" s="856">
        <f>'Summary (10)'!B12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78" t="str">
        <f>'Summary (10)'!E17</f>
        <v xml:space="preserve"> </v>
      </c>
      <c r="D8" s="1378"/>
      <c r="E8" s="1378"/>
      <c r="F8" s="1377" t="str">
        <f>'Summary (10)'!H17</f>
        <v xml:space="preserve"> </v>
      </c>
      <c r="G8" s="1377"/>
      <c r="H8" s="1377"/>
      <c r="I8" s="1377" t="str">
        <f>'Summary (10)'!K17</f>
        <v xml:space="preserve"> </v>
      </c>
      <c r="J8" s="1377"/>
      <c r="K8" s="1377"/>
      <c r="L8" s="1377" t="str">
        <f>'Summary (10)'!N17</f>
        <v xml:space="preserve"> </v>
      </c>
      <c r="M8" s="1377"/>
      <c r="N8" s="1377"/>
      <c r="O8" s="1377" t="str">
        <f>'Summary (10)'!Q17</f>
        <v xml:space="preserve"> </v>
      </c>
      <c r="P8" s="1377"/>
      <c r="Q8" s="1377"/>
      <c r="R8" s="1377" t="str">
        <f>'Summary (10)'!T17</f>
        <v xml:space="preserve"> </v>
      </c>
      <c r="S8" s="1377"/>
      <c r="T8" s="1377"/>
      <c r="U8" s="1377" t="str">
        <f>'Summary (10)'!W17</f>
        <v xml:space="preserve"> </v>
      </c>
      <c r="V8" s="1377"/>
      <c r="W8" s="1377"/>
      <c r="X8" s="1377" t="str">
        <f>'Summary (10)'!Z17</f>
        <v xml:space="preserve"> </v>
      </c>
      <c r="Y8" s="1377"/>
      <c r="Z8" s="1377"/>
      <c r="AA8" s="1377" t="str">
        <f>'Summary (10)'!AC17</f>
        <v xml:space="preserve"> </v>
      </c>
      <c r="AB8" s="1377"/>
      <c r="AC8" s="1377"/>
      <c r="AD8" s="1377" t="str">
        <f>'Summary (10)'!AF17</f>
        <v xml:space="preserve"> </v>
      </c>
      <c r="AE8" s="1377"/>
      <c r="AF8" s="1377"/>
    </row>
    <row r="9" spans="1:35" ht="24.75" customHeight="1">
      <c r="C9" s="1329" t="str">
        <f>'Summary (6)'!E18</f>
        <v>Year 1</v>
      </c>
      <c r="D9" s="1330"/>
      <c r="E9" s="1331"/>
      <c r="F9" s="1332" t="str">
        <f>'Summary (6)'!H18</f>
        <v>Year 2</v>
      </c>
      <c r="G9" s="1333"/>
      <c r="H9" s="1334"/>
      <c r="I9" s="1335" t="str">
        <f>'Summary (6)'!K18</f>
        <v>Year 3</v>
      </c>
      <c r="J9" s="1336"/>
      <c r="K9" s="1337"/>
      <c r="L9" s="1338" t="str">
        <f>'Summary (6)'!N18</f>
        <v>Year 4</v>
      </c>
      <c r="M9" s="1339"/>
      <c r="N9" s="1340"/>
      <c r="O9" s="1341" t="str">
        <f>'Summary (6)'!Q18</f>
        <v>Year 5</v>
      </c>
      <c r="P9" s="1342"/>
      <c r="Q9" s="1343"/>
      <c r="R9" s="1344" t="str">
        <f>'Summary (6)'!T18</f>
        <v>Year 6</v>
      </c>
      <c r="S9" s="1345"/>
      <c r="T9" s="1346"/>
      <c r="U9" s="1347" t="str">
        <f>'Summary (6)'!W18</f>
        <v>Year 7</v>
      </c>
      <c r="V9" s="1348"/>
      <c r="W9" s="1349"/>
      <c r="X9" s="1350" t="str">
        <f>'Summary (6)'!Z18</f>
        <v>Year 8</v>
      </c>
      <c r="Y9" s="1351"/>
      <c r="Z9" s="1352"/>
      <c r="AA9" s="1353" t="str">
        <f>'Summary (6)'!AC18</f>
        <v>Year 9</v>
      </c>
      <c r="AB9" s="1354"/>
      <c r="AC9" s="1355"/>
      <c r="AD9" s="1356" t="str">
        <f>'Summary (6)'!AF18</f>
        <v>Year 10</v>
      </c>
      <c r="AE9" s="1357"/>
      <c r="AF9" s="1358"/>
      <c r="AG9" s="1326" t="s">
        <v>302</v>
      </c>
      <c r="AH9" s="1327"/>
      <c r="AI9" s="1328"/>
    </row>
    <row r="10" spans="1:35" s="21" customFormat="1" ht="27" customHeight="1">
      <c r="C10" s="643" t="str">
        <f>'Salary Detail (6)'!G10</f>
        <v>2/1/2024 - 1/31/2025</v>
      </c>
      <c r="D10" s="644" t="str">
        <f>'Salary Detail (6)'!H10</f>
        <v>2/1/2024 - 1/31/2025</v>
      </c>
      <c r="E10" s="645" t="str">
        <f>'Salary Detail (6)'!I10</f>
        <v>2/1/2024 - 1/31/2025</v>
      </c>
      <c r="F10" s="646" t="str">
        <f>'Salary Detail (6)'!N10</f>
        <v>N/A</v>
      </c>
      <c r="G10" s="647" t="str">
        <f>'Salary Detail (6)'!O10</f>
        <v>N/A</v>
      </c>
      <c r="H10" s="648" t="str">
        <f>'Salary Detail (6)'!P10</f>
        <v>N/A</v>
      </c>
      <c r="I10" s="649" t="str">
        <f>'Salary Detail (6)'!U10</f>
        <v>N/A</v>
      </c>
      <c r="J10" s="650" t="str">
        <f>'Salary Detail (6)'!V10</f>
        <v>N/A</v>
      </c>
      <c r="K10" s="651" t="str">
        <f>'Salary Detail (6)'!W10</f>
        <v>N/A</v>
      </c>
      <c r="L10" s="652" t="str">
        <f>'Salary Detail (6)'!AB10</f>
        <v>N/A</v>
      </c>
      <c r="M10" s="653" t="str">
        <f>'Salary Detail (6)'!AC10</f>
        <v>N/A</v>
      </c>
      <c r="N10" s="654" t="str">
        <f>'Salary Detail (6)'!AD10</f>
        <v>N/A</v>
      </c>
      <c r="O10" s="655" t="str">
        <f>'Salary Detail (6)'!AI10</f>
        <v>N/A</v>
      </c>
      <c r="P10" s="656" t="str">
        <f>'Salary Detail (6)'!AJ10</f>
        <v>N/A</v>
      </c>
      <c r="Q10" s="657" t="str">
        <f>'Salary Detail (6)'!AK10</f>
        <v>N/A</v>
      </c>
      <c r="R10" s="658" t="str">
        <f>'Salary Detail (6)'!AP10</f>
        <v>N/A</v>
      </c>
      <c r="S10" s="659" t="str">
        <f>'Salary Detail (6)'!AQ10</f>
        <v>N/A</v>
      </c>
      <c r="T10" s="660" t="str">
        <f>'Salary Detail (6)'!AR10</f>
        <v>N/A</v>
      </c>
      <c r="U10" s="661" t="str">
        <f>'Salary Detail (6)'!AW10</f>
        <v>N/A</v>
      </c>
      <c r="V10" s="662" t="str">
        <f>'Salary Detail (6)'!AX10</f>
        <v>N/A</v>
      </c>
      <c r="W10" s="663" t="str">
        <f>'Salary Detail (6)'!AY10</f>
        <v>N/A</v>
      </c>
      <c r="X10" s="664" t="str">
        <f>'Salary Detail (6)'!BD10</f>
        <v>N/A</v>
      </c>
      <c r="Y10" s="665" t="str">
        <f>'Salary Detail (6)'!BE10</f>
        <v>N/A</v>
      </c>
      <c r="Z10" s="666" t="str">
        <f>'Salary Detail (6)'!BF10</f>
        <v>N/A</v>
      </c>
      <c r="AA10" s="667" t="str">
        <f>'Salary Detail (6)'!BK10</f>
        <v>N/A</v>
      </c>
      <c r="AB10" s="668" t="str">
        <f>'Salary Detail (6)'!BL10</f>
        <v>N/A</v>
      </c>
      <c r="AC10" s="669" t="str">
        <f>'Salary Detail (6)'!BM10</f>
        <v>N/A</v>
      </c>
      <c r="AD10" s="670" t="str">
        <f>'Salary Detail (6)'!BR10</f>
        <v>N/A</v>
      </c>
      <c r="AE10" s="671" t="str">
        <f>'Salary Detail (6)'!BS10</f>
        <v>N/A</v>
      </c>
      <c r="AF10" s="672" t="str">
        <f>'Salary Detail (6)'!BT10</f>
        <v>N/A</v>
      </c>
      <c r="AG10" s="798" t="str">
        <f>'Salary Detail (6)'!BU10</f>
        <v>2/1/2024 - 1/31/2025</v>
      </c>
      <c r="AH10" s="799" t="str">
        <f>'Salary Detail (6)'!BV10</f>
        <v>2/1/2024 - 1/31/2025</v>
      </c>
      <c r="AI10" s="800" t="str">
        <f>'Salary Detail (6)'!BW10</f>
        <v>2/1/2024 - 1/31/2025</v>
      </c>
    </row>
    <row r="11" spans="1:35" ht="19.5" customHeight="1">
      <c r="C11" s="673" t="str">
        <f>'Salary Detail (6)'!G11</f>
        <v>12 Months</v>
      </c>
      <c r="D11" s="691" t="str">
        <f>'Salary Detail (6)'!H11</f>
        <v>12 Months</v>
      </c>
      <c r="E11" s="692" t="str">
        <f>'Salary Detail (6)'!I11</f>
        <v>12 Months</v>
      </c>
      <c r="F11" s="676" t="str">
        <f>'Salary Detail (6)'!N11</f>
        <v>12 Months</v>
      </c>
      <c r="G11" s="693" t="str">
        <f>'Salary Detail (6)'!O11</f>
        <v>12 Months</v>
      </c>
      <c r="H11" s="678" t="str">
        <f>'Salary Detail (6)'!P11</f>
        <v>12 Months</v>
      </c>
      <c r="I11" s="694" t="str">
        <f>'Salary Detail (6)'!U11</f>
        <v>12 Months</v>
      </c>
      <c r="J11" s="695" t="str">
        <f>'Salary Detail (6)'!V11</f>
        <v>12 Months</v>
      </c>
      <c r="K11" s="696" t="str">
        <f>'Salary Detail (6)'!W11</f>
        <v>12 Months</v>
      </c>
      <c r="L11" s="31" t="str">
        <f>'Salary Detail (6)'!AB11</f>
        <v>12 Months</v>
      </c>
      <c r="M11" s="697" t="str">
        <f>'Salary Detail (6)'!AC11</f>
        <v>12 Months</v>
      </c>
      <c r="N11" s="33" t="str">
        <f>'Salary Detail (6)'!AD11</f>
        <v>12 Months</v>
      </c>
      <c r="O11" s="34" t="str">
        <f>'Salary Detail (6)'!AI11</f>
        <v>12 Months</v>
      </c>
      <c r="P11" s="698" t="str">
        <f>'Salary Detail (6)'!AJ11</f>
        <v>12 Months</v>
      </c>
      <c r="Q11" s="36" t="str">
        <f>'Salary Detail (6)'!AK11</f>
        <v>12 Months</v>
      </c>
      <c r="R11" s="37" t="str">
        <f>'Salary Detail (6)'!AP11</f>
        <v>12 Months</v>
      </c>
      <c r="S11" s="699" t="str">
        <f>'Salary Detail (6)'!AQ11</f>
        <v>12 Months</v>
      </c>
      <c r="T11" s="39" t="str">
        <f>'Salary Detail (6)'!AR11</f>
        <v>12 Months</v>
      </c>
      <c r="U11" s="40" t="str">
        <f>'Salary Detail (6)'!AW11</f>
        <v>12 Months</v>
      </c>
      <c r="V11" s="700" t="str">
        <f>'Salary Detail (6)'!AX11</f>
        <v>12 Months</v>
      </c>
      <c r="W11" s="42" t="str">
        <f>'Salary Detail (6)'!AY11</f>
        <v>12 Months</v>
      </c>
      <c r="X11" s="43" t="str">
        <f>'Salary Detail (6)'!BD11</f>
        <v>12 Months</v>
      </c>
      <c r="Y11" s="701" t="str">
        <f>'Salary Detail (6)'!BE11</f>
        <v>12 Months</v>
      </c>
      <c r="Z11" s="45" t="str">
        <f>'Salary Detail (6)'!BF11</f>
        <v>12 Months</v>
      </c>
      <c r="AA11" s="46" t="str">
        <f>'Salary Detail (6)'!BK11</f>
        <v>12 Months</v>
      </c>
      <c r="AB11" s="702" t="str">
        <f>'Salary Detail (6)'!BL11</f>
        <v>12 Months</v>
      </c>
      <c r="AC11" s="48" t="str">
        <f>'Salary Detail (6)'!BM11</f>
        <v>12 Months</v>
      </c>
      <c r="AD11" s="49" t="str">
        <f>'Salary Detail (6)'!BR11</f>
        <v>12 Months</v>
      </c>
      <c r="AE11" s="703" t="str">
        <f>'Salary Detail (6)'!BS11</f>
        <v>12 Months</v>
      </c>
      <c r="AF11" s="51" t="str">
        <f>'Salary Detail (6)'!BT11</f>
        <v>12 Months</v>
      </c>
      <c r="AG11" s="1359" t="str">
        <f>'Salary Detail (6)'!BU11</f>
        <v/>
      </c>
      <c r="AH11" s="1361" t="str">
        <f>'Salary Detail (6)'!BV11</f>
        <v xml:space="preserve"> </v>
      </c>
      <c r="AI11" s="1363" t="str">
        <f>'Salary Detail (6)'!BW11</f>
        <v>New</v>
      </c>
    </row>
    <row r="12" spans="1:35" ht="19.5" customHeight="1">
      <c r="C12" s="673" t="str">
        <f>'Salary Detail (6)'!G12</f>
        <v/>
      </c>
      <c r="D12" s="674" t="str">
        <f>'Salary Detail (6)'!H12</f>
        <v xml:space="preserve"> </v>
      </c>
      <c r="E12" s="675" t="str">
        <f>'Salary Detail (6)'!I12</f>
        <v>New</v>
      </c>
      <c r="F12" s="676" t="str">
        <f>'Salary Detail (6)'!N12</f>
        <v/>
      </c>
      <c r="G12" s="677" t="str">
        <f>'Salary Detail (6)'!O12</f>
        <v xml:space="preserve"> </v>
      </c>
      <c r="H12" s="678" t="str">
        <f>'Salary Detail (6)'!P12</f>
        <v>New</v>
      </c>
      <c r="I12" s="679" t="str">
        <f>'Salary Detail (6)'!U12</f>
        <v/>
      </c>
      <c r="J12" s="680" t="str">
        <f>'Salary Detail (6)'!V12</f>
        <v xml:space="preserve"> </v>
      </c>
      <c r="K12" s="681" t="str">
        <f>'Salary Detail (6)'!W12</f>
        <v>New</v>
      </c>
      <c r="L12" s="31" t="str">
        <f>'Salary Detail (6)'!AB12</f>
        <v/>
      </c>
      <c r="M12" s="32" t="str">
        <f>'Salary Detail (6)'!AC12</f>
        <v xml:space="preserve"> </v>
      </c>
      <c r="N12" s="33" t="str">
        <f>'Salary Detail (6)'!AD12</f>
        <v>New</v>
      </c>
      <c r="O12" s="34" t="str">
        <f>'Salary Detail (6)'!AI12</f>
        <v/>
      </c>
      <c r="P12" s="35" t="str">
        <f>'Salary Detail (6)'!AJ12</f>
        <v xml:space="preserve"> </v>
      </c>
      <c r="Q12" s="36" t="str">
        <f>'Salary Detail (6)'!AK12</f>
        <v>New</v>
      </c>
      <c r="R12" s="37" t="str">
        <f>'Salary Detail (6)'!AP12</f>
        <v/>
      </c>
      <c r="S12" s="38" t="str">
        <f>'Salary Detail (6)'!AQ12</f>
        <v xml:space="preserve"> </v>
      </c>
      <c r="T12" s="39" t="str">
        <f>'Salary Detail (6)'!AR12</f>
        <v>New</v>
      </c>
      <c r="U12" s="40" t="str">
        <f>'Salary Detail (6)'!AW12</f>
        <v/>
      </c>
      <c r="V12" s="41" t="str">
        <f>'Salary Detail (6)'!AX12</f>
        <v xml:space="preserve"> </v>
      </c>
      <c r="W12" s="42" t="str">
        <f>'Salary Detail (6)'!AY12</f>
        <v>New</v>
      </c>
      <c r="X12" s="43" t="str">
        <f>'Salary Detail (6)'!BD12</f>
        <v/>
      </c>
      <c r="Y12" s="44" t="str">
        <f>'Salary Detail (6)'!BE12</f>
        <v xml:space="preserve"> </v>
      </c>
      <c r="Z12" s="45" t="str">
        <f>'Salary Detail (6)'!BF12</f>
        <v>New</v>
      </c>
      <c r="AA12" s="46" t="str">
        <f>'Salary Detail (6)'!BK12</f>
        <v/>
      </c>
      <c r="AB12" s="47" t="str">
        <f>'Salary Detail (6)'!BL12</f>
        <v xml:space="preserve"> </v>
      </c>
      <c r="AC12" s="48" t="str">
        <f>'Salary Detail (6)'!BM12</f>
        <v>New</v>
      </c>
      <c r="AD12" s="49" t="str">
        <f>'Salary Detail (6)'!BR12</f>
        <v/>
      </c>
      <c r="AE12" s="50" t="str">
        <f>'Salary Detail (6)'!BS12</f>
        <v xml:space="preserve"> </v>
      </c>
      <c r="AF12" s="51" t="str">
        <f>'Salary Detail (6)'!BT12</f>
        <v>New</v>
      </c>
      <c r="AG12" s="1360"/>
      <c r="AH12" s="1362"/>
      <c r="AI12" s="1364"/>
    </row>
    <row r="13" spans="1:35" ht="30.75" customHeight="1">
      <c r="A13" s="739" t="s">
        <v>348</v>
      </c>
      <c r="B13" s="740"/>
      <c r="C13" s="22" t="s">
        <v>349</v>
      </c>
      <c r="D13" s="23" t="s">
        <v>340</v>
      </c>
      <c r="E13" s="24" t="s">
        <v>349</v>
      </c>
      <c r="F13" s="25" t="s">
        <v>349</v>
      </c>
      <c r="G13" s="26" t="s">
        <v>340</v>
      </c>
      <c r="H13" s="27" t="s">
        <v>349</v>
      </c>
      <c r="I13" s="28" t="s">
        <v>349</v>
      </c>
      <c r="J13" s="30" t="s">
        <v>340</v>
      </c>
      <c r="K13" s="29" t="s">
        <v>349</v>
      </c>
      <c r="L13" s="31" t="s">
        <v>349</v>
      </c>
      <c r="M13" s="32" t="s">
        <v>340</v>
      </c>
      <c r="N13" s="33" t="s">
        <v>349</v>
      </c>
      <c r="O13" s="34" t="s">
        <v>349</v>
      </c>
      <c r="P13" s="35" t="s">
        <v>340</v>
      </c>
      <c r="Q13" s="36" t="s">
        <v>349</v>
      </c>
      <c r="R13" s="37" t="s">
        <v>349</v>
      </c>
      <c r="S13" s="38" t="s">
        <v>340</v>
      </c>
      <c r="T13" s="39" t="s">
        <v>349</v>
      </c>
      <c r="U13" s="40" t="s">
        <v>349</v>
      </c>
      <c r="V13" s="41" t="s">
        <v>340</v>
      </c>
      <c r="W13" s="42" t="s">
        <v>349</v>
      </c>
      <c r="X13" s="43" t="s">
        <v>349</v>
      </c>
      <c r="Y13" s="44" t="s">
        <v>340</v>
      </c>
      <c r="Z13" s="45" t="s">
        <v>349</v>
      </c>
      <c r="AA13" s="46" t="s">
        <v>349</v>
      </c>
      <c r="AB13" s="47" t="s">
        <v>340</v>
      </c>
      <c r="AC13" s="48" t="s">
        <v>349</v>
      </c>
      <c r="AD13" s="49" t="s">
        <v>349</v>
      </c>
      <c r="AE13" s="50" t="s">
        <v>340</v>
      </c>
      <c r="AF13" s="51" t="s">
        <v>349</v>
      </c>
      <c r="AG13" s="801" t="s">
        <v>349</v>
      </c>
      <c r="AH13" s="803" t="s">
        <v>340</v>
      </c>
      <c r="AI13" s="802" t="s">
        <v>349</v>
      </c>
    </row>
    <row r="14" spans="1:35" s="413" customFormat="1" ht="17.25" customHeight="1">
      <c r="A14" s="1324" t="s">
        <v>350</v>
      </c>
      <c r="B14" s="1325"/>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24" t="s">
        <v>351</v>
      </c>
      <c r="B15" s="1325"/>
      <c r="C15" s="427"/>
      <c r="D15" s="424">
        <f t="shared" ref="D15:D66" si="0">E15-C15</f>
        <v>0</v>
      </c>
      <c r="E15" s="428"/>
      <c r="F15" s="414"/>
      <c r="G15" s="424">
        <f t="shared" ref="G15:G66" si="1">H15-F15</f>
        <v>0</v>
      </c>
      <c r="H15" s="415"/>
      <c r="I15" s="414"/>
      <c r="J15" s="424">
        <f t="shared" ref="J15:J66" si="2">K15-I15</f>
        <v>0</v>
      </c>
      <c r="K15" s="415"/>
      <c r="L15" s="414"/>
      <c r="M15" s="424">
        <f t="shared" ref="M15:M66" si="3">N15-L15</f>
        <v>0</v>
      </c>
      <c r="N15" s="415"/>
      <c r="O15" s="414"/>
      <c r="P15" s="424">
        <f t="shared" ref="P15:P66" si="4">Q15-O15</f>
        <v>0</v>
      </c>
      <c r="Q15" s="415"/>
      <c r="R15" s="414"/>
      <c r="S15" s="424">
        <f t="shared" ref="S15:S66" si="5">T15-R15</f>
        <v>0</v>
      </c>
      <c r="T15" s="415"/>
      <c r="U15" s="414"/>
      <c r="V15" s="424">
        <f t="shared" ref="V15:V66" si="6">W15-U15</f>
        <v>0</v>
      </c>
      <c r="W15" s="415"/>
      <c r="X15" s="414"/>
      <c r="Y15" s="424">
        <f t="shared" ref="Y15:Y66" si="7">Z15-X15</f>
        <v>0</v>
      </c>
      <c r="Z15" s="415"/>
      <c r="AA15" s="414"/>
      <c r="AB15" s="424">
        <f t="shared" ref="AB15:AB66" si="8">AC15-AA15</f>
        <v>0</v>
      </c>
      <c r="AC15" s="415"/>
      <c r="AD15" s="414"/>
      <c r="AE15" s="424">
        <f t="shared" ref="AE15:AE66" si="9">AF15-AD15</f>
        <v>0</v>
      </c>
      <c r="AF15" s="415"/>
      <c r="AG15" s="431">
        <f t="shared" ref="AG15:AI30" si="10">SUM(C15,F15,I15,L15,O15,R15,U15,X15,AA15,AD15)</f>
        <v>0</v>
      </c>
      <c r="AH15" s="432">
        <f t="shared" si="10"/>
        <v>0</v>
      </c>
      <c r="AI15" s="682">
        <f t="shared" si="10"/>
        <v>0</v>
      </c>
    </row>
    <row r="16" spans="1:35" s="413" customFormat="1" ht="17.25" customHeight="1">
      <c r="A16" s="1324" t="s">
        <v>352</v>
      </c>
      <c r="B16" s="1325"/>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24" t="s">
        <v>353</v>
      </c>
      <c r="B17" s="1325"/>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24" t="s">
        <v>354</v>
      </c>
      <c r="B18" s="1325"/>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24" t="s">
        <v>355</v>
      </c>
      <c r="B19" s="1325"/>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24" t="s">
        <v>356</v>
      </c>
      <c r="B20" s="1325"/>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24" t="s">
        <v>357</v>
      </c>
      <c r="B21" s="1325"/>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24" t="s">
        <v>358</v>
      </c>
      <c r="B22" s="1325"/>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65"/>
      <c r="B23" s="1366"/>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65"/>
      <c r="B24" s="1366"/>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A25" s="1365"/>
      <c r="B25" s="1366"/>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65"/>
      <c r="B26" s="1366"/>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65"/>
      <c r="B27" s="1366"/>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65"/>
      <c r="B28" s="1366"/>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3" si="11">SUM(C28,F28,I28,L28,O28,R28,U28,X28,AA28,AD28)</f>
        <v>0</v>
      </c>
      <c r="AH28" s="432">
        <f t="shared" si="11"/>
        <v>0</v>
      </c>
      <c r="AI28" s="682">
        <f t="shared" si="10"/>
        <v>0</v>
      </c>
      <c r="AJ28"/>
      <c r="AK28"/>
      <c r="AL28"/>
    </row>
    <row r="29" spans="1:38" s="413" customFormat="1" ht="17.25" customHeight="1">
      <c r="A29" s="1365"/>
      <c r="B29" s="1366"/>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65"/>
      <c r="B30" s="1366"/>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65"/>
      <c r="B31" s="1366"/>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65"/>
      <c r="B32" s="1366"/>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65"/>
      <c r="B33" s="1366"/>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65"/>
      <c r="B34" s="1366"/>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65"/>
      <c r="B35" s="1366"/>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65"/>
      <c r="B36" s="1366"/>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65"/>
      <c r="B37" s="1366"/>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65"/>
      <c r="B38" s="1366"/>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65"/>
      <c r="B39" s="1366"/>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65"/>
      <c r="B40" s="1366"/>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65"/>
      <c r="B41" s="1366"/>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65"/>
      <c r="B42" s="1366"/>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65"/>
      <c r="B43" s="1366"/>
      <c r="C43" s="414"/>
      <c r="D43" s="424">
        <f t="shared" si="0"/>
        <v>0</v>
      </c>
      <c r="E43" s="415"/>
      <c r="F43" s="414"/>
      <c r="G43" s="424">
        <f t="shared" si="1"/>
        <v>0</v>
      </c>
      <c r="H43" s="428"/>
      <c r="I43" s="414"/>
      <c r="J43" s="424">
        <f t="shared" si="2"/>
        <v>0</v>
      </c>
      <c r="K43" s="428"/>
      <c r="L43" s="414"/>
      <c r="M43" s="424">
        <f t="shared" si="3"/>
        <v>0</v>
      </c>
      <c r="N43" s="428"/>
      <c r="O43" s="414"/>
      <c r="P43" s="424">
        <f t="shared" si="4"/>
        <v>0</v>
      </c>
      <c r="Q43" s="428"/>
      <c r="R43" s="414"/>
      <c r="S43" s="424">
        <f t="shared" si="5"/>
        <v>0</v>
      </c>
      <c r="T43" s="428"/>
      <c r="U43" s="414"/>
      <c r="V43" s="424">
        <f t="shared" si="6"/>
        <v>0</v>
      </c>
      <c r="W43" s="428"/>
      <c r="X43" s="414"/>
      <c r="Y43" s="424">
        <f t="shared" si="7"/>
        <v>0</v>
      </c>
      <c r="Z43" s="428"/>
      <c r="AA43" s="414"/>
      <c r="AB43" s="424">
        <f t="shared" si="8"/>
        <v>0</v>
      </c>
      <c r="AC43" s="428"/>
      <c r="AD43" s="414"/>
      <c r="AE43" s="424">
        <f t="shared" si="9"/>
        <v>0</v>
      </c>
      <c r="AF43" s="428"/>
      <c r="AG43" s="431">
        <f t="shared" si="11"/>
        <v>0</v>
      </c>
      <c r="AH43" s="432">
        <f t="shared" si="11"/>
        <v>0</v>
      </c>
      <c r="AI43" s="682">
        <f t="shared" si="11"/>
        <v>0</v>
      </c>
      <c r="AJ43"/>
      <c r="AK43"/>
      <c r="AL43"/>
    </row>
    <row r="44" spans="1:38" s="413" customFormat="1" ht="17.25" customHeight="1">
      <c r="A44" s="1365"/>
      <c r="B44" s="1366"/>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65"/>
      <c r="B45" s="1366"/>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65"/>
      <c r="B46" s="1366"/>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65"/>
      <c r="B47" s="1366"/>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65"/>
      <c r="B48" s="1366"/>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65"/>
      <c r="B49" s="1366"/>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65"/>
      <c r="B50" s="1366"/>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1"/>
        <v>0</v>
      </c>
      <c r="AH50" s="432">
        <f t="shared" si="11"/>
        <v>0</v>
      </c>
      <c r="AI50" s="682">
        <f t="shared" si="11"/>
        <v>0</v>
      </c>
      <c r="AJ50"/>
      <c r="AK50"/>
      <c r="AL50"/>
    </row>
    <row r="51" spans="1:38" s="413" customFormat="1" ht="17.25" customHeight="1">
      <c r="A51" s="1365"/>
      <c r="B51" s="1366"/>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65"/>
      <c r="B52" s="1366"/>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65"/>
      <c r="B53" s="1366"/>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65"/>
      <c r="B54" s="1366"/>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65"/>
      <c r="B55" s="1366"/>
      <c r="C55" s="414"/>
      <c r="D55" s="424">
        <f t="shared" si="0"/>
        <v>0</v>
      </c>
      <c r="E55" s="415"/>
      <c r="F55" s="414"/>
      <c r="G55" s="424">
        <f t="shared" si="1"/>
        <v>0</v>
      </c>
      <c r="H55" s="415"/>
      <c r="I55" s="414"/>
      <c r="J55" s="424">
        <f t="shared" si="2"/>
        <v>0</v>
      </c>
      <c r="K55" s="415"/>
      <c r="L55" s="414"/>
      <c r="M55" s="424">
        <f t="shared" si="3"/>
        <v>0</v>
      </c>
      <c r="N55" s="415"/>
      <c r="O55" s="414"/>
      <c r="P55" s="424">
        <f t="shared" si="4"/>
        <v>0</v>
      </c>
      <c r="Q55" s="415"/>
      <c r="R55" s="414"/>
      <c r="S55" s="424">
        <f t="shared" si="5"/>
        <v>0</v>
      </c>
      <c r="T55" s="415"/>
      <c r="U55" s="414"/>
      <c r="V55" s="424">
        <f t="shared" si="6"/>
        <v>0</v>
      </c>
      <c r="W55" s="415"/>
      <c r="X55" s="414"/>
      <c r="Y55" s="424">
        <f t="shared" si="7"/>
        <v>0</v>
      </c>
      <c r="Z55" s="415"/>
      <c r="AA55" s="414"/>
      <c r="AB55" s="424">
        <f t="shared" si="8"/>
        <v>0</v>
      </c>
      <c r="AC55" s="415"/>
      <c r="AD55" s="414"/>
      <c r="AE55" s="424">
        <f t="shared" si="9"/>
        <v>0</v>
      </c>
      <c r="AF55" s="415"/>
      <c r="AG55" s="431">
        <f t="shared" si="11"/>
        <v>0</v>
      </c>
      <c r="AH55" s="432">
        <f t="shared" si="11"/>
        <v>0</v>
      </c>
      <c r="AI55" s="682">
        <f t="shared" si="11"/>
        <v>0</v>
      </c>
    </row>
    <row r="56" spans="1:38" s="413" customFormat="1" ht="17.25" customHeight="1">
      <c r="A56" s="1373" t="s">
        <v>359</v>
      </c>
      <c r="B56" s="1374"/>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65"/>
      <c r="B57" s="1366"/>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65"/>
      <c r="B58" s="1366"/>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65"/>
      <c r="B59" s="1366"/>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65"/>
      <c r="B60" s="1366"/>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65"/>
      <c r="B61" s="1366"/>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1"/>
        <v>0</v>
      </c>
      <c r="AH61" s="432">
        <f t="shared" si="11"/>
        <v>0</v>
      </c>
      <c r="AI61" s="682">
        <f t="shared" si="11"/>
        <v>0</v>
      </c>
    </row>
    <row r="62" spans="1:38" s="413" customFormat="1" ht="17.25" customHeight="1">
      <c r="A62" s="1365"/>
      <c r="B62" s="1366"/>
      <c r="C62" s="414"/>
      <c r="D62" s="424">
        <f t="shared" si="0"/>
        <v>0</v>
      </c>
      <c r="E62" s="415"/>
      <c r="F62" s="427"/>
      <c r="G62" s="424">
        <f t="shared" si="1"/>
        <v>0</v>
      </c>
      <c r="H62" s="428"/>
      <c r="I62" s="427"/>
      <c r="J62" s="424">
        <f t="shared" si="2"/>
        <v>0</v>
      </c>
      <c r="K62" s="428"/>
      <c r="L62" s="427"/>
      <c r="M62" s="424">
        <f t="shared" si="3"/>
        <v>0</v>
      </c>
      <c r="N62" s="428"/>
      <c r="O62" s="427"/>
      <c r="P62" s="424">
        <f t="shared" si="4"/>
        <v>0</v>
      </c>
      <c r="Q62" s="428"/>
      <c r="R62" s="427"/>
      <c r="S62" s="424">
        <f t="shared" si="5"/>
        <v>0</v>
      </c>
      <c r="T62" s="428"/>
      <c r="U62" s="427"/>
      <c r="V62" s="424">
        <f t="shared" si="6"/>
        <v>0</v>
      </c>
      <c r="W62" s="428"/>
      <c r="X62" s="427"/>
      <c r="Y62" s="424">
        <f t="shared" si="7"/>
        <v>0</v>
      </c>
      <c r="Z62" s="428"/>
      <c r="AA62" s="427"/>
      <c r="AB62" s="424">
        <f t="shared" si="8"/>
        <v>0</v>
      </c>
      <c r="AC62" s="428"/>
      <c r="AD62" s="427"/>
      <c r="AE62" s="424">
        <f t="shared" si="9"/>
        <v>0</v>
      </c>
      <c r="AF62" s="428"/>
      <c r="AG62" s="431">
        <f t="shared" si="11"/>
        <v>0</v>
      </c>
      <c r="AH62" s="432">
        <f t="shared" si="11"/>
        <v>0</v>
      </c>
      <c r="AI62" s="682">
        <f t="shared" si="11"/>
        <v>0</v>
      </c>
      <c r="AJ62"/>
      <c r="AK62"/>
      <c r="AL62"/>
    </row>
    <row r="63" spans="1:38" s="413" customFormat="1" ht="17.25" customHeight="1">
      <c r="A63" s="1365"/>
      <c r="B63" s="1366"/>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65"/>
      <c r="B64" s="1366"/>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ref="AG64:AI66" si="12">SUM(C64,F64,I64,L64,O64,R64,U64,X64,AA64,AD64)</f>
        <v>0</v>
      </c>
      <c r="AH64" s="432">
        <f t="shared" si="12"/>
        <v>0</v>
      </c>
      <c r="AI64" s="682">
        <f t="shared" si="12"/>
        <v>0</v>
      </c>
    </row>
    <row r="65" spans="1:37" s="413" customFormat="1" ht="17.25" customHeight="1">
      <c r="A65" s="1365"/>
      <c r="B65" s="1366"/>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si="12"/>
        <v>0</v>
      </c>
      <c r="AH65" s="432">
        <f t="shared" si="12"/>
        <v>0</v>
      </c>
      <c r="AI65" s="682">
        <f t="shared" si="12"/>
        <v>0</v>
      </c>
    </row>
    <row r="66" spans="1:37" s="413" customFormat="1" ht="17.25" customHeight="1">
      <c r="A66" s="1365"/>
      <c r="B66" s="1366"/>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si="12"/>
        <v>0</v>
      </c>
      <c r="AH66" s="432">
        <f t="shared" si="12"/>
        <v>0</v>
      </c>
      <c r="AI66" s="682">
        <f t="shared" si="12"/>
        <v>0</v>
      </c>
    </row>
    <row r="67" spans="1:37" s="413" customFormat="1" ht="15" customHeight="1">
      <c r="A67" s="1365"/>
      <c r="B67" s="1366"/>
      <c r="C67" s="417"/>
      <c r="D67" s="424"/>
      <c r="E67" s="418"/>
      <c r="F67" s="417"/>
      <c r="G67" s="424"/>
      <c r="H67" s="418"/>
      <c r="I67" s="417"/>
      <c r="J67" s="424"/>
      <c r="K67" s="418"/>
      <c r="L67" s="417"/>
      <c r="M67" s="424"/>
      <c r="N67" s="418"/>
      <c r="O67" s="417"/>
      <c r="P67" s="424"/>
      <c r="Q67" s="418"/>
      <c r="R67" s="417"/>
      <c r="S67" s="424"/>
      <c r="T67" s="418"/>
      <c r="U67" s="417"/>
      <c r="V67" s="424"/>
      <c r="W67" s="418"/>
      <c r="X67" s="417"/>
      <c r="Y67" s="424"/>
      <c r="Z67" s="418"/>
      <c r="AA67" s="417"/>
      <c r="AB67" s="424"/>
      <c r="AC67" s="418"/>
      <c r="AD67" s="417"/>
      <c r="AE67" s="424"/>
      <c r="AF67" s="418"/>
      <c r="AG67" s="434"/>
      <c r="AH67" s="827"/>
      <c r="AI67" s="436"/>
    </row>
    <row r="68" spans="1:37" ht="17.25" customHeight="1">
      <c r="A68" s="1371" t="s">
        <v>360</v>
      </c>
      <c r="B68" s="1372"/>
      <c r="C68" s="427">
        <f t="shared" ref="C68:AF68" si="13">ROUND(SUM(C14:C67),0)</f>
        <v>0</v>
      </c>
      <c r="D68" s="426">
        <f t="shared" si="13"/>
        <v>0</v>
      </c>
      <c r="E68" s="428">
        <f t="shared" si="13"/>
        <v>0</v>
      </c>
      <c r="F68" s="427">
        <f t="shared" si="13"/>
        <v>0</v>
      </c>
      <c r="G68" s="426">
        <f t="shared" si="13"/>
        <v>0</v>
      </c>
      <c r="H68" s="428">
        <f t="shared" si="13"/>
        <v>0</v>
      </c>
      <c r="I68" s="427">
        <f t="shared" si="13"/>
        <v>0</v>
      </c>
      <c r="J68" s="426">
        <f t="shared" si="13"/>
        <v>0</v>
      </c>
      <c r="K68" s="428">
        <f t="shared" si="13"/>
        <v>0</v>
      </c>
      <c r="L68" s="427">
        <f t="shared" si="13"/>
        <v>0</v>
      </c>
      <c r="M68" s="426">
        <f t="shared" si="13"/>
        <v>0</v>
      </c>
      <c r="N68" s="428">
        <f t="shared" si="13"/>
        <v>0</v>
      </c>
      <c r="O68" s="427">
        <f t="shared" si="13"/>
        <v>0</v>
      </c>
      <c r="P68" s="426">
        <f t="shared" si="13"/>
        <v>0</v>
      </c>
      <c r="Q68" s="428">
        <f t="shared" si="13"/>
        <v>0</v>
      </c>
      <c r="R68" s="427">
        <f t="shared" si="13"/>
        <v>0</v>
      </c>
      <c r="S68" s="426">
        <f t="shared" si="13"/>
        <v>0</v>
      </c>
      <c r="T68" s="428">
        <f t="shared" si="13"/>
        <v>0</v>
      </c>
      <c r="U68" s="427">
        <f t="shared" si="13"/>
        <v>0</v>
      </c>
      <c r="V68" s="426">
        <f t="shared" si="13"/>
        <v>0</v>
      </c>
      <c r="W68" s="428">
        <f t="shared" si="13"/>
        <v>0</v>
      </c>
      <c r="X68" s="427">
        <f t="shared" si="13"/>
        <v>0</v>
      </c>
      <c r="Y68" s="426">
        <f t="shared" si="13"/>
        <v>0</v>
      </c>
      <c r="Z68" s="428">
        <f t="shared" si="13"/>
        <v>0</v>
      </c>
      <c r="AA68" s="427">
        <f t="shared" si="13"/>
        <v>0</v>
      </c>
      <c r="AB68" s="426">
        <f t="shared" si="13"/>
        <v>0</v>
      </c>
      <c r="AC68" s="428">
        <f t="shared" si="13"/>
        <v>0</v>
      </c>
      <c r="AD68" s="427">
        <f t="shared" si="13"/>
        <v>0</v>
      </c>
      <c r="AE68" s="426">
        <f t="shared" si="13"/>
        <v>0</v>
      </c>
      <c r="AF68" s="428">
        <f t="shared" si="13"/>
        <v>0</v>
      </c>
      <c r="AG68" s="429">
        <f t="shared" ref="AG68:AI68" si="14">SUM(AG14:AG66)</f>
        <v>0</v>
      </c>
      <c r="AH68" s="430">
        <f t="shared" si="14"/>
        <v>0</v>
      </c>
      <c r="AI68" s="428">
        <f t="shared" si="14"/>
        <v>0</v>
      </c>
    </row>
    <row r="69" spans="1:37" s="413" customFormat="1" ht="17.25" customHeight="1">
      <c r="A69" s="1369"/>
      <c r="B69" s="1370"/>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67" t="s">
        <v>361</v>
      </c>
      <c r="B70" s="1368"/>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65"/>
      <c r="B71" s="1366"/>
      <c r="C71" s="414"/>
      <c r="D71" s="424">
        <f t="shared" ref="D71:D91" si="15">E71-C71</f>
        <v>0</v>
      </c>
      <c r="E71" s="415"/>
      <c r="F71" s="414"/>
      <c r="G71" s="424">
        <f t="shared" ref="G71:G91" si="16">H71-F71</f>
        <v>0</v>
      </c>
      <c r="H71" s="415"/>
      <c r="I71" s="414"/>
      <c r="J71" s="424">
        <f t="shared" ref="J71:J90" si="17">K71-I71</f>
        <v>0</v>
      </c>
      <c r="K71" s="415"/>
      <c r="L71" s="414"/>
      <c r="M71" s="424">
        <f t="shared" ref="M71:M91" si="18">N71-L71</f>
        <v>0</v>
      </c>
      <c r="N71" s="415"/>
      <c r="O71" s="414"/>
      <c r="P71" s="424">
        <f t="shared" ref="P71:P91" si="19">Q71-O71</f>
        <v>0</v>
      </c>
      <c r="Q71" s="415"/>
      <c r="R71" s="414"/>
      <c r="S71" s="424">
        <f t="shared" ref="S71:S91" si="20">T71-R71</f>
        <v>0</v>
      </c>
      <c r="T71" s="415"/>
      <c r="U71" s="414"/>
      <c r="V71" s="424">
        <f t="shared" ref="V71:V91" si="21">W71-U71</f>
        <v>0</v>
      </c>
      <c r="W71" s="415"/>
      <c r="X71" s="414"/>
      <c r="Y71" s="424">
        <f t="shared" ref="Y71:Y91" si="22">Z71-X71</f>
        <v>0</v>
      </c>
      <c r="Z71" s="415"/>
      <c r="AA71" s="414"/>
      <c r="AB71" s="424">
        <f t="shared" ref="AB71:AB91" si="23">AC71-AA71</f>
        <v>0</v>
      </c>
      <c r="AC71" s="415"/>
      <c r="AD71" s="414"/>
      <c r="AE71" s="424">
        <f t="shared" ref="AE71:AE91" si="24">AF71-AD71</f>
        <v>0</v>
      </c>
      <c r="AF71" s="415"/>
      <c r="AG71" s="431">
        <f t="shared" ref="AG71:AI91" si="25">SUM(C71,F71,I71,L71,O71,R71,U71,X71,AA71,AD71)</f>
        <v>0</v>
      </c>
      <c r="AH71" s="432">
        <f t="shared" si="25"/>
        <v>0</v>
      </c>
      <c r="AI71" s="682">
        <f t="shared" si="25"/>
        <v>0</v>
      </c>
      <c r="AK71" s="541"/>
    </row>
    <row r="72" spans="1:37" s="413" customFormat="1" ht="17.25" customHeight="1">
      <c r="A72" s="1365"/>
      <c r="B72" s="1366"/>
      <c r="C72" s="414"/>
      <c r="D72" s="424">
        <f t="shared" si="15"/>
        <v>0</v>
      </c>
      <c r="E72" s="415"/>
      <c r="F72" s="414"/>
      <c r="G72" s="424">
        <f t="shared" si="16"/>
        <v>0</v>
      </c>
      <c r="H72" s="415"/>
      <c r="I72" s="414"/>
      <c r="J72" s="424">
        <f t="shared" si="17"/>
        <v>0</v>
      </c>
      <c r="K72" s="415"/>
      <c r="L72" s="414"/>
      <c r="M72" s="424">
        <f t="shared" si="18"/>
        <v>0</v>
      </c>
      <c r="N72" s="415"/>
      <c r="O72" s="414"/>
      <c r="P72" s="424">
        <f t="shared" si="19"/>
        <v>0</v>
      </c>
      <c r="Q72" s="415"/>
      <c r="R72" s="414"/>
      <c r="S72" s="424">
        <f t="shared" si="20"/>
        <v>0</v>
      </c>
      <c r="T72" s="415"/>
      <c r="U72" s="414"/>
      <c r="V72" s="424">
        <f t="shared" si="21"/>
        <v>0</v>
      </c>
      <c r="W72" s="415"/>
      <c r="X72" s="414"/>
      <c r="Y72" s="424">
        <f t="shared" si="22"/>
        <v>0</v>
      </c>
      <c r="Z72" s="415"/>
      <c r="AA72" s="414"/>
      <c r="AB72" s="424">
        <f t="shared" si="23"/>
        <v>0</v>
      </c>
      <c r="AC72" s="415"/>
      <c r="AD72" s="414"/>
      <c r="AE72" s="424">
        <f t="shared" si="24"/>
        <v>0</v>
      </c>
      <c r="AF72" s="415"/>
      <c r="AG72" s="431">
        <f t="shared" si="25"/>
        <v>0</v>
      </c>
      <c r="AH72" s="432">
        <f t="shared" si="25"/>
        <v>0</v>
      </c>
      <c r="AI72" s="682">
        <f t="shared" si="25"/>
        <v>0</v>
      </c>
      <c r="AK72" s="541"/>
    </row>
    <row r="73" spans="1:37" s="413" customFormat="1" ht="17.25" customHeight="1">
      <c r="A73" s="1365"/>
      <c r="B73" s="1366"/>
      <c r="C73" s="414"/>
      <c r="D73" s="424">
        <f t="shared" si="15"/>
        <v>0</v>
      </c>
      <c r="E73" s="415"/>
      <c r="F73" s="414"/>
      <c r="G73" s="424">
        <f t="shared" si="16"/>
        <v>0</v>
      </c>
      <c r="H73" s="415"/>
      <c r="I73" s="414"/>
      <c r="J73" s="424">
        <f t="shared" si="17"/>
        <v>0</v>
      </c>
      <c r="K73" s="415"/>
      <c r="L73" s="414"/>
      <c r="M73" s="424">
        <f t="shared" si="18"/>
        <v>0</v>
      </c>
      <c r="N73" s="415"/>
      <c r="O73" s="414"/>
      <c r="P73" s="424">
        <f t="shared" si="19"/>
        <v>0</v>
      </c>
      <c r="Q73" s="415"/>
      <c r="R73" s="414"/>
      <c r="S73" s="424">
        <f t="shared" si="20"/>
        <v>0</v>
      </c>
      <c r="T73" s="415"/>
      <c r="U73" s="414"/>
      <c r="V73" s="424">
        <f t="shared" si="21"/>
        <v>0</v>
      </c>
      <c r="W73" s="415"/>
      <c r="X73" s="414"/>
      <c r="Y73" s="424">
        <f t="shared" si="22"/>
        <v>0</v>
      </c>
      <c r="Z73" s="415"/>
      <c r="AA73" s="414"/>
      <c r="AB73" s="424">
        <f t="shared" si="23"/>
        <v>0</v>
      </c>
      <c r="AC73" s="415"/>
      <c r="AD73" s="414"/>
      <c r="AE73" s="424">
        <f t="shared" si="24"/>
        <v>0</v>
      </c>
      <c r="AF73" s="415"/>
      <c r="AG73" s="431">
        <f t="shared" si="25"/>
        <v>0</v>
      </c>
      <c r="AH73" s="432">
        <f t="shared" si="25"/>
        <v>0</v>
      </c>
      <c r="AI73" s="682">
        <f t="shared" si="25"/>
        <v>0</v>
      </c>
      <c r="AK73" s="541"/>
    </row>
    <row r="74" spans="1:37" s="413" customFormat="1" ht="17.25" customHeight="1">
      <c r="A74" s="1365"/>
      <c r="B74" s="1366"/>
      <c r="C74" s="414"/>
      <c r="D74" s="424">
        <f t="shared" si="15"/>
        <v>0</v>
      </c>
      <c r="E74" s="415"/>
      <c r="F74" s="414"/>
      <c r="G74" s="424">
        <f t="shared" si="16"/>
        <v>0</v>
      </c>
      <c r="H74" s="415"/>
      <c r="I74" s="414"/>
      <c r="J74" s="424">
        <f t="shared" si="17"/>
        <v>0</v>
      </c>
      <c r="K74" s="415"/>
      <c r="L74" s="414"/>
      <c r="M74" s="424">
        <f t="shared" si="18"/>
        <v>0</v>
      </c>
      <c r="N74" s="415"/>
      <c r="O74" s="414"/>
      <c r="P74" s="424">
        <f t="shared" si="19"/>
        <v>0</v>
      </c>
      <c r="Q74" s="415"/>
      <c r="R74" s="414"/>
      <c r="S74" s="424">
        <f t="shared" si="20"/>
        <v>0</v>
      </c>
      <c r="T74" s="415"/>
      <c r="U74" s="414"/>
      <c r="V74" s="424">
        <f t="shared" si="21"/>
        <v>0</v>
      </c>
      <c r="W74" s="415"/>
      <c r="X74" s="414"/>
      <c r="Y74" s="424">
        <f t="shared" si="22"/>
        <v>0</v>
      </c>
      <c r="Z74" s="415"/>
      <c r="AA74" s="414"/>
      <c r="AB74" s="424">
        <f t="shared" si="23"/>
        <v>0</v>
      </c>
      <c r="AC74" s="415"/>
      <c r="AD74" s="414"/>
      <c r="AE74" s="424">
        <f t="shared" si="24"/>
        <v>0</v>
      </c>
      <c r="AF74" s="415"/>
      <c r="AG74" s="431">
        <f t="shared" si="25"/>
        <v>0</v>
      </c>
      <c r="AH74" s="432">
        <f t="shared" si="25"/>
        <v>0</v>
      </c>
      <c r="AI74" s="682">
        <f t="shared" si="25"/>
        <v>0</v>
      </c>
      <c r="AK74" s="541"/>
    </row>
    <row r="75" spans="1:37" s="413" customFormat="1" ht="17.25" customHeight="1">
      <c r="A75" s="1365"/>
      <c r="B75" s="1366"/>
      <c r="C75" s="414"/>
      <c r="D75" s="424">
        <f t="shared" si="15"/>
        <v>0</v>
      </c>
      <c r="E75" s="415"/>
      <c r="F75" s="414"/>
      <c r="G75" s="424">
        <f t="shared" si="16"/>
        <v>0</v>
      </c>
      <c r="H75" s="415"/>
      <c r="I75" s="414"/>
      <c r="J75" s="424">
        <f t="shared" si="17"/>
        <v>0</v>
      </c>
      <c r="K75" s="415"/>
      <c r="L75" s="414"/>
      <c r="M75" s="424">
        <f t="shared" si="18"/>
        <v>0</v>
      </c>
      <c r="N75" s="415"/>
      <c r="O75" s="414"/>
      <c r="P75" s="424">
        <f t="shared" si="19"/>
        <v>0</v>
      </c>
      <c r="Q75" s="415"/>
      <c r="R75" s="414"/>
      <c r="S75" s="424">
        <f t="shared" si="20"/>
        <v>0</v>
      </c>
      <c r="T75" s="415"/>
      <c r="U75" s="414"/>
      <c r="V75" s="424">
        <f t="shared" si="21"/>
        <v>0</v>
      </c>
      <c r="W75" s="415"/>
      <c r="X75" s="414"/>
      <c r="Y75" s="424">
        <f t="shared" si="22"/>
        <v>0</v>
      </c>
      <c r="Z75" s="415"/>
      <c r="AA75" s="414"/>
      <c r="AB75" s="424">
        <f t="shared" si="23"/>
        <v>0</v>
      </c>
      <c r="AC75" s="415"/>
      <c r="AD75" s="414"/>
      <c r="AE75" s="424">
        <f t="shared" si="24"/>
        <v>0</v>
      </c>
      <c r="AF75" s="415"/>
      <c r="AG75" s="431">
        <f t="shared" si="25"/>
        <v>0</v>
      </c>
      <c r="AH75" s="432">
        <f t="shared" si="25"/>
        <v>0</v>
      </c>
      <c r="AI75" s="682">
        <f t="shared" si="25"/>
        <v>0</v>
      </c>
      <c r="AK75" s="541"/>
    </row>
    <row r="76" spans="1:37" s="413" customFormat="1" ht="17.25" customHeight="1">
      <c r="A76" s="1365"/>
      <c r="B76" s="1366"/>
      <c r="C76" s="414"/>
      <c r="D76" s="424">
        <f t="shared" si="15"/>
        <v>0</v>
      </c>
      <c r="E76" s="415"/>
      <c r="F76" s="414"/>
      <c r="G76" s="424">
        <f t="shared" si="16"/>
        <v>0</v>
      </c>
      <c r="H76" s="415"/>
      <c r="I76" s="414"/>
      <c r="J76" s="424">
        <f t="shared" si="17"/>
        <v>0</v>
      </c>
      <c r="K76" s="415"/>
      <c r="L76" s="414"/>
      <c r="M76" s="424">
        <f t="shared" si="18"/>
        <v>0</v>
      </c>
      <c r="N76" s="415"/>
      <c r="O76" s="414"/>
      <c r="P76" s="424">
        <f t="shared" si="19"/>
        <v>0</v>
      </c>
      <c r="Q76" s="415"/>
      <c r="R76" s="414"/>
      <c r="S76" s="424">
        <f t="shared" si="20"/>
        <v>0</v>
      </c>
      <c r="T76" s="415"/>
      <c r="U76" s="414"/>
      <c r="V76" s="424">
        <f t="shared" si="21"/>
        <v>0</v>
      </c>
      <c r="W76" s="415"/>
      <c r="X76" s="414"/>
      <c r="Y76" s="424">
        <f t="shared" si="22"/>
        <v>0</v>
      </c>
      <c r="Z76" s="415"/>
      <c r="AA76" s="414"/>
      <c r="AB76" s="424">
        <f t="shared" si="23"/>
        <v>0</v>
      </c>
      <c r="AC76" s="415"/>
      <c r="AD76" s="414"/>
      <c r="AE76" s="424">
        <f t="shared" si="24"/>
        <v>0</v>
      </c>
      <c r="AF76" s="415"/>
      <c r="AG76" s="431">
        <f t="shared" si="25"/>
        <v>0</v>
      </c>
      <c r="AH76" s="432">
        <f t="shared" si="25"/>
        <v>0</v>
      </c>
      <c r="AI76" s="682">
        <f t="shared" si="25"/>
        <v>0</v>
      </c>
      <c r="AK76" s="541"/>
    </row>
    <row r="77" spans="1:37" s="413" customFormat="1" ht="17.25" customHeight="1">
      <c r="A77" s="1365"/>
      <c r="B77" s="1366"/>
      <c r="C77" s="414"/>
      <c r="D77" s="424">
        <f t="shared" si="15"/>
        <v>0</v>
      </c>
      <c r="E77" s="415"/>
      <c r="F77" s="414"/>
      <c r="G77" s="424">
        <f t="shared" si="16"/>
        <v>0</v>
      </c>
      <c r="H77" s="415"/>
      <c r="I77" s="414"/>
      <c r="J77" s="424">
        <f t="shared" si="17"/>
        <v>0</v>
      </c>
      <c r="K77" s="415"/>
      <c r="L77" s="414"/>
      <c r="M77" s="424">
        <f t="shared" si="18"/>
        <v>0</v>
      </c>
      <c r="N77" s="415"/>
      <c r="O77" s="414"/>
      <c r="P77" s="424">
        <f t="shared" si="19"/>
        <v>0</v>
      </c>
      <c r="Q77" s="415"/>
      <c r="R77" s="414"/>
      <c r="S77" s="424">
        <f t="shared" si="20"/>
        <v>0</v>
      </c>
      <c r="T77" s="415"/>
      <c r="U77" s="414"/>
      <c r="V77" s="424">
        <f t="shared" si="21"/>
        <v>0</v>
      </c>
      <c r="W77" s="415"/>
      <c r="X77" s="414"/>
      <c r="Y77" s="424">
        <f t="shared" si="22"/>
        <v>0</v>
      </c>
      <c r="Z77" s="415"/>
      <c r="AA77" s="414"/>
      <c r="AB77" s="424">
        <f t="shared" si="23"/>
        <v>0</v>
      </c>
      <c r="AC77" s="415"/>
      <c r="AD77" s="414"/>
      <c r="AE77" s="424">
        <f t="shared" si="24"/>
        <v>0</v>
      </c>
      <c r="AF77" s="415"/>
      <c r="AG77" s="431">
        <f t="shared" si="25"/>
        <v>0</v>
      </c>
      <c r="AH77" s="432">
        <f t="shared" si="25"/>
        <v>0</v>
      </c>
      <c r="AI77" s="682">
        <f t="shared" si="25"/>
        <v>0</v>
      </c>
      <c r="AK77" s="541"/>
    </row>
    <row r="78" spans="1:37" s="413" customFormat="1" ht="17.25" customHeight="1">
      <c r="A78" s="1365"/>
      <c r="B78" s="1366"/>
      <c r="C78" s="414"/>
      <c r="D78" s="424">
        <f t="shared" si="15"/>
        <v>0</v>
      </c>
      <c r="E78" s="415"/>
      <c r="F78" s="414"/>
      <c r="G78" s="424">
        <f t="shared" si="16"/>
        <v>0</v>
      </c>
      <c r="H78" s="415"/>
      <c r="I78" s="414"/>
      <c r="J78" s="424">
        <f t="shared" si="17"/>
        <v>0</v>
      </c>
      <c r="K78" s="415"/>
      <c r="L78" s="414"/>
      <c r="M78" s="424">
        <f t="shared" si="18"/>
        <v>0</v>
      </c>
      <c r="N78" s="415"/>
      <c r="O78" s="414"/>
      <c r="P78" s="424">
        <f t="shared" si="19"/>
        <v>0</v>
      </c>
      <c r="Q78" s="415"/>
      <c r="R78" s="414"/>
      <c r="S78" s="424">
        <f t="shared" si="20"/>
        <v>0</v>
      </c>
      <c r="T78" s="415"/>
      <c r="U78" s="414"/>
      <c r="V78" s="424">
        <f t="shared" si="21"/>
        <v>0</v>
      </c>
      <c r="W78" s="415"/>
      <c r="X78" s="414"/>
      <c r="Y78" s="424">
        <f t="shared" si="22"/>
        <v>0</v>
      </c>
      <c r="Z78" s="415"/>
      <c r="AA78" s="414"/>
      <c r="AB78" s="424">
        <f t="shared" si="23"/>
        <v>0</v>
      </c>
      <c r="AC78" s="415"/>
      <c r="AD78" s="414"/>
      <c r="AE78" s="424">
        <f t="shared" si="24"/>
        <v>0</v>
      </c>
      <c r="AF78" s="415"/>
      <c r="AG78" s="431">
        <f t="shared" si="25"/>
        <v>0</v>
      </c>
      <c r="AH78" s="432">
        <f t="shared" si="25"/>
        <v>0</v>
      </c>
      <c r="AI78" s="682">
        <f t="shared" si="25"/>
        <v>0</v>
      </c>
      <c r="AK78" s="541"/>
    </row>
    <row r="79" spans="1:37" s="413" customFormat="1" ht="17.25" customHeight="1">
      <c r="A79" s="1365"/>
      <c r="B79" s="1366"/>
      <c r="C79" s="414"/>
      <c r="D79" s="424">
        <f t="shared" si="15"/>
        <v>0</v>
      </c>
      <c r="E79" s="415"/>
      <c r="F79" s="414"/>
      <c r="G79" s="424">
        <f t="shared" si="16"/>
        <v>0</v>
      </c>
      <c r="H79" s="415"/>
      <c r="I79" s="414"/>
      <c r="J79" s="424">
        <f t="shared" si="17"/>
        <v>0</v>
      </c>
      <c r="K79" s="415"/>
      <c r="L79" s="414"/>
      <c r="M79" s="424">
        <f t="shared" si="18"/>
        <v>0</v>
      </c>
      <c r="N79" s="415"/>
      <c r="O79" s="414"/>
      <c r="P79" s="424">
        <f t="shared" si="19"/>
        <v>0</v>
      </c>
      <c r="Q79" s="415"/>
      <c r="R79" s="414"/>
      <c r="S79" s="424">
        <f t="shared" si="20"/>
        <v>0</v>
      </c>
      <c r="T79" s="415"/>
      <c r="U79" s="414"/>
      <c r="V79" s="424">
        <f t="shared" si="21"/>
        <v>0</v>
      </c>
      <c r="W79" s="415"/>
      <c r="X79" s="414"/>
      <c r="Y79" s="424">
        <f t="shared" si="22"/>
        <v>0</v>
      </c>
      <c r="Z79" s="415"/>
      <c r="AA79" s="414"/>
      <c r="AB79" s="424">
        <f t="shared" si="23"/>
        <v>0</v>
      </c>
      <c r="AC79" s="415"/>
      <c r="AD79" s="414"/>
      <c r="AE79" s="424">
        <f t="shared" si="24"/>
        <v>0</v>
      </c>
      <c r="AF79" s="415"/>
      <c r="AG79" s="431">
        <f t="shared" si="25"/>
        <v>0</v>
      </c>
      <c r="AH79" s="432">
        <f t="shared" si="25"/>
        <v>0</v>
      </c>
      <c r="AI79" s="682">
        <f t="shared" si="25"/>
        <v>0</v>
      </c>
      <c r="AK79" s="541"/>
    </row>
    <row r="80" spans="1:37" s="413" customFormat="1" ht="17.25" customHeight="1">
      <c r="A80" s="1365"/>
      <c r="B80" s="1366"/>
      <c r="C80" s="414"/>
      <c r="D80" s="424">
        <f t="shared" si="15"/>
        <v>0</v>
      </c>
      <c r="E80" s="415"/>
      <c r="F80" s="414"/>
      <c r="G80" s="424">
        <f t="shared" si="16"/>
        <v>0</v>
      </c>
      <c r="H80" s="415"/>
      <c r="I80" s="414"/>
      <c r="J80" s="424">
        <f t="shared" si="17"/>
        <v>0</v>
      </c>
      <c r="K80" s="415"/>
      <c r="L80" s="414"/>
      <c r="M80" s="424">
        <f t="shared" si="18"/>
        <v>0</v>
      </c>
      <c r="N80" s="415"/>
      <c r="O80" s="414"/>
      <c r="P80" s="424">
        <f t="shared" si="19"/>
        <v>0</v>
      </c>
      <c r="Q80" s="415"/>
      <c r="R80" s="414"/>
      <c r="S80" s="424">
        <f t="shared" si="20"/>
        <v>0</v>
      </c>
      <c r="T80" s="415"/>
      <c r="U80" s="414"/>
      <c r="V80" s="424">
        <f t="shared" si="21"/>
        <v>0</v>
      </c>
      <c r="W80" s="415"/>
      <c r="X80" s="414"/>
      <c r="Y80" s="424">
        <f t="shared" si="22"/>
        <v>0</v>
      </c>
      <c r="Z80" s="415"/>
      <c r="AA80" s="414"/>
      <c r="AB80" s="424">
        <f t="shared" si="23"/>
        <v>0</v>
      </c>
      <c r="AC80" s="415"/>
      <c r="AD80" s="414"/>
      <c r="AE80" s="424">
        <f t="shared" si="24"/>
        <v>0</v>
      </c>
      <c r="AF80" s="415"/>
      <c r="AG80" s="431">
        <f t="shared" si="25"/>
        <v>0</v>
      </c>
      <c r="AH80" s="432">
        <f t="shared" si="25"/>
        <v>0</v>
      </c>
      <c r="AI80" s="682">
        <f t="shared" si="25"/>
        <v>0</v>
      </c>
      <c r="AK80" s="541"/>
    </row>
    <row r="81" spans="1:38" s="413" customFormat="1" ht="17.25" customHeight="1">
      <c r="A81" s="1373" t="s">
        <v>362</v>
      </c>
      <c r="B81" s="1374"/>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65"/>
      <c r="B82" s="1366"/>
      <c r="C82" s="414"/>
      <c r="D82" s="424">
        <f t="shared" si="15"/>
        <v>0</v>
      </c>
      <c r="E82" s="415"/>
      <c r="F82" s="414"/>
      <c r="G82" s="424">
        <f t="shared" si="16"/>
        <v>0</v>
      </c>
      <c r="H82" s="415"/>
      <c r="I82" s="414"/>
      <c r="J82" s="424">
        <f t="shared" si="17"/>
        <v>0</v>
      </c>
      <c r="K82" s="415"/>
      <c r="L82" s="414"/>
      <c r="M82" s="424">
        <f t="shared" si="18"/>
        <v>0</v>
      </c>
      <c r="N82" s="415"/>
      <c r="O82" s="414"/>
      <c r="P82" s="424">
        <f t="shared" si="19"/>
        <v>0</v>
      </c>
      <c r="Q82" s="415"/>
      <c r="R82" s="414"/>
      <c r="S82" s="424">
        <f t="shared" si="20"/>
        <v>0</v>
      </c>
      <c r="T82" s="415"/>
      <c r="U82" s="414"/>
      <c r="V82" s="424">
        <f t="shared" si="21"/>
        <v>0</v>
      </c>
      <c r="W82" s="415"/>
      <c r="X82" s="414"/>
      <c r="Y82" s="424">
        <f t="shared" si="22"/>
        <v>0</v>
      </c>
      <c r="Z82" s="415"/>
      <c r="AA82" s="414"/>
      <c r="AB82" s="424">
        <f t="shared" si="23"/>
        <v>0</v>
      </c>
      <c r="AC82" s="415"/>
      <c r="AD82" s="414"/>
      <c r="AE82" s="424">
        <f t="shared" si="24"/>
        <v>0</v>
      </c>
      <c r="AF82" s="415"/>
      <c r="AG82" s="431">
        <f t="shared" si="25"/>
        <v>0</v>
      </c>
      <c r="AH82" s="432">
        <f t="shared" si="25"/>
        <v>0</v>
      </c>
      <c r="AI82" s="682">
        <f t="shared" si="25"/>
        <v>0</v>
      </c>
      <c r="AK82" s="541"/>
    </row>
    <row r="83" spans="1:38" s="413" customFormat="1" ht="17.25" customHeight="1">
      <c r="A83" s="1365"/>
      <c r="B83" s="1366"/>
      <c r="C83" s="414"/>
      <c r="D83" s="424">
        <f t="shared" si="15"/>
        <v>0</v>
      </c>
      <c r="E83" s="415"/>
      <c r="F83" s="414"/>
      <c r="G83" s="424">
        <f t="shared" si="16"/>
        <v>0</v>
      </c>
      <c r="H83" s="415"/>
      <c r="I83" s="414"/>
      <c r="J83" s="424">
        <f t="shared" si="17"/>
        <v>0</v>
      </c>
      <c r="K83" s="415"/>
      <c r="L83" s="414"/>
      <c r="M83" s="424">
        <f t="shared" si="18"/>
        <v>0</v>
      </c>
      <c r="N83" s="415"/>
      <c r="O83" s="414"/>
      <c r="P83" s="424">
        <f t="shared" si="19"/>
        <v>0</v>
      </c>
      <c r="Q83" s="415"/>
      <c r="R83" s="414"/>
      <c r="S83" s="424">
        <f t="shared" si="20"/>
        <v>0</v>
      </c>
      <c r="T83" s="415"/>
      <c r="U83" s="414"/>
      <c r="V83" s="424">
        <f t="shared" si="21"/>
        <v>0</v>
      </c>
      <c r="W83" s="415"/>
      <c r="X83" s="414"/>
      <c r="Y83" s="424">
        <f t="shared" si="22"/>
        <v>0</v>
      </c>
      <c r="Z83" s="415"/>
      <c r="AA83" s="414"/>
      <c r="AB83" s="424">
        <f t="shared" si="23"/>
        <v>0</v>
      </c>
      <c r="AC83" s="415"/>
      <c r="AD83" s="414"/>
      <c r="AE83" s="424">
        <f t="shared" si="24"/>
        <v>0</v>
      </c>
      <c r="AF83" s="415"/>
      <c r="AG83" s="431">
        <f t="shared" si="25"/>
        <v>0</v>
      </c>
      <c r="AH83" s="432">
        <f t="shared" si="25"/>
        <v>0</v>
      </c>
      <c r="AI83" s="682">
        <f t="shared" si="25"/>
        <v>0</v>
      </c>
      <c r="AK83" s="541"/>
    </row>
    <row r="84" spans="1:38" s="413" customFormat="1" ht="17.25" customHeight="1">
      <c r="A84" s="1365"/>
      <c r="B84" s="1366"/>
      <c r="C84" s="414"/>
      <c r="D84" s="424">
        <f t="shared" si="15"/>
        <v>0</v>
      </c>
      <c r="E84" s="415"/>
      <c r="F84" s="414"/>
      <c r="G84" s="424">
        <f t="shared" si="16"/>
        <v>0</v>
      </c>
      <c r="H84" s="415"/>
      <c r="I84" s="414"/>
      <c r="J84" s="424">
        <f t="shared" si="17"/>
        <v>0</v>
      </c>
      <c r="K84" s="415"/>
      <c r="L84" s="414"/>
      <c r="M84" s="424">
        <f t="shared" si="18"/>
        <v>0</v>
      </c>
      <c r="N84" s="415"/>
      <c r="O84" s="414"/>
      <c r="P84" s="424">
        <f t="shared" si="19"/>
        <v>0</v>
      </c>
      <c r="Q84" s="415"/>
      <c r="R84" s="414"/>
      <c r="S84" s="424">
        <f t="shared" si="20"/>
        <v>0</v>
      </c>
      <c r="T84" s="415"/>
      <c r="U84" s="414"/>
      <c r="V84" s="424">
        <f t="shared" si="21"/>
        <v>0</v>
      </c>
      <c r="W84" s="415"/>
      <c r="X84" s="414"/>
      <c r="Y84" s="424">
        <f t="shared" si="22"/>
        <v>0</v>
      </c>
      <c r="Z84" s="415"/>
      <c r="AA84" s="414"/>
      <c r="AB84" s="424">
        <f t="shared" si="23"/>
        <v>0</v>
      </c>
      <c r="AC84" s="415"/>
      <c r="AD84" s="414"/>
      <c r="AE84" s="424">
        <f t="shared" si="24"/>
        <v>0</v>
      </c>
      <c r="AF84" s="415"/>
      <c r="AG84" s="431">
        <f t="shared" si="25"/>
        <v>0</v>
      </c>
      <c r="AH84" s="432">
        <f t="shared" si="25"/>
        <v>0</v>
      </c>
      <c r="AI84" s="682">
        <f t="shared" si="25"/>
        <v>0</v>
      </c>
      <c r="AK84" s="541"/>
    </row>
    <row r="85" spans="1:38" s="413" customFormat="1" ht="17.25" customHeight="1">
      <c r="A85" s="1365"/>
      <c r="B85" s="1366"/>
      <c r="C85" s="414"/>
      <c r="D85" s="424">
        <f t="shared" si="15"/>
        <v>0</v>
      </c>
      <c r="E85" s="415"/>
      <c r="F85" s="414"/>
      <c r="G85" s="424">
        <f t="shared" si="16"/>
        <v>0</v>
      </c>
      <c r="H85" s="415"/>
      <c r="I85" s="414"/>
      <c r="J85" s="424">
        <f t="shared" si="17"/>
        <v>0</v>
      </c>
      <c r="K85" s="415"/>
      <c r="L85" s="414"/>
      <c r="M85" s="424">
        <f t="shared" si="18"/>
        <v>0</v>
      </c>
      <c r="N85" s="415"/>
      <c r="O85" s="414"/>
      <c r="P85" s="424">
        <f t="shared" si="19"/>
        <v>0</v>
      </c>
      <c r="Q85" s="415"/>
      <c r="R85" s="414"/>
      <c r="S85" s="424">
        <f t="shared" si="20"/>
        <v>0</v>
      </c>
      <c r="T85" s="415"/>
      <c r="U85" s="414"/>
      <c r="V85" s="424">
        <f t="shared" si="21"/>
        <v>0</v>
      </c>
      <c r="W85" s="415"/>
      <c r="X85" s="414"/>
      <c r="Y85" s="424">
        <f t="shared" si="22"/>
        <v>0</v>
      </c>
      <c r="Z85" s="415"/>
      <c r="AA85" s="414"/>
      <c r="AB85" s="424">
        <f t="shared" si="23"/>
        <v>0</v>
      </c>
      <c r="AC85" s="415"/>
      <c r="AD85" s="414"/>
      <c r="AE85" s="424">
        <f t="shared" si="24"/>
        <v>0</v>
      </c>
      <c r="AF85" s="415"/>
      <c r="AG85" s="431">
        <f t="shared" si="25"/>
        <v>0</v>
      </c>
      <c r="AH85" s="432">
        <f t="shared" si="25"/>
        <v>0</v>
      </c>
      <c r="AI85" s="682">
        <f t="shared" si="25"/>
        <v>0</v>
      </c>
      <c r="AK85" s="541"/>
    </row>
    <row r="86" spans="1:38" s="413" customFormat="1" ht="17.25" customHeight="1">
      <c r="A86" s="1365"/>
      <c r="B86" s="1366"/>
      <c r="C86" s="414"/>
      <c r="D86" s="424">
        <f t="shared" si="15"/>
        <v>0</v>
      </c>
      <c r="E86" s="415"/>
      <c r="F86" s="414"/>
      <c r="G86" s="424">
        <f t="shared" si="16"/>
        <v>0</v>
      </c>
      <c r="H86" s="415"/>
      <c r="I86" s="414"/>
      <c r="J86" s="424">
        <f t="shared" si="17"/>
        <v>0</v>
      </c>
      <c r="K86" s="415"/>
      <c r="L86" s="414"/>
      <c r="M86" s="424">
        <f t="shared" si="18"/>
        <v>0</v>
      </c>
      <c r="N86" s="415"/>
      <c r="O86" s="414"/>
      <c r="P86" s="424">
        <f t="shared" si="19"/>
        <v>0</v>
      </c>
      <c r="Q86" s="415"/>
      <c r="R86" s="414"/>
      <c r="S86" s="424">
        <f t="shared" si="20"/>
        <v>0</v>
      </c>
      <c r="T86" s="415"/>
      <c r="U86" s="414"/>
      <c r="V86" s="424">
        <f t="shared" si="21"/>
        <v>0</v>
      </c>
      <c r="W86" s="415"/>
      <c r="X86" s="414"/>
      <c r="Y86" s="424">
        <f t="shared" si="22"/>
        <v>0</v>
      </c>
      <c r="Z86" s="415"/>
      <c r="AA86" s="414"/>
      <c r="AB86" s="424">
        <f t="shared" si="23"/>
        <v>0</v>
      </c>
      <c r="AC86" s="415"/>
      <c r="AD86" s="414"/>
      <c r="AE86" s="424">
        <f t="shared" si="24"/>
        <v>0</v>
      </c>
      <c r="AF86" s="415"/>
      <c r="AG86" s="431">
        <f t="shared" si="25"/>
        <v>0</v>
      </c>
      <c r="AH86" s="432">
        <f t="shared" si="25"/>
        <v>0</v>
      </c>
      <c r="AI86" s="682">
        <f t="shared" si="25"/>
        <v>0</v>
      </c>
      <c r="AK86" s="541"/>
    </row>
    <row r="87" spans="1:38" s="413" customFormat="1" ht="17.25" customHeight="1">
      <c r="A87" s="1365"/>
      <c r="B87" s="1366"/>
      <c r="C87" s="414"/>
      <c r="D87" s="424">
        <f t="shared" si="15"/>
        <v>0</v>
      </c>
      <c r="E87" s="415"/>
      <c r="F87" s="414"/>
      <c r="G87" s="424">
        <f t="shared" si="16"/>
        <v>0</v>
      </c>
      <c r="H87" s="415"/>
      <c r="I87" s="414"/>
      <c r="J87" s="424">
        <f t="shared" si="17"/>
        <v>0</v>
      </c>
      <c r="K87" s="415"/>
      <c r="L87" s="414"/>
      <c r="M87" s="424">
        <f t="shared" si="18"/>
        <v>0</v>
      </c>
      <c r="N87" s="415"/>
      <c r="O87" s="414"/>
      <c r="P87" s="424">
        <f t="shared" si="19"/>
        <v>0</v>
      </c>
      <c r="Q87" s="415"/>
      <c r="R87" s="414"/>
      <c r="S87" s="424">
        <f t="shared" si="20"/>
        <v>0</v>
      </c>
      <c r="T87" s="415"/>
      <c r="U87" s="414"/>
      <c r="V87" s="424">
        <f t="shared" si="21"/>
        <v>0</v>
      </c>
      <c r="W87" s="415"/>
      <c r="X87" s="414"/>
      <c r="Y87" s="424">
        <f t="shared" si="22"/>
        <v>0</v>
      </c>
      <c r="Z87" s="415"/>
      <c r="AA87" s="414"/>
      <c r="AB87" s="424">
        <f t="shared" si="23"/>
        <v>0</v>
      </c>
      <c r="AC87" s="415"/>
      <c r="AD87" s="414"/>
      <c r="AE87" s="424">
        <f t="shared" si="24"/>
        <v>0</v>
      </c>
      <c r="AF87" s="415"/>
      <c r="AG87" s="431">
        <f t="shared" si="25"/>
        <v>0</v>
      </c>
      <c r="AH87" s="432">
        <f t="shared" si="25"/>
        <v>0</v>
      </c>
      <c r="AI87" s="682">
        <f t="shared" si="25"/>
        <v>0</v>
      </c>
      <c r="AK87" s="541"/>
      <c r="AL87" s="416"/>
    </row>
    <row r="88" spans="1:38" s="413" customFormat="1" ht="17.25" customHeight="1">
      <c r="A88" s="1365"/>
      <c r="B88" s="1366"/>
      <c r="C88" s="414"/>
      <c r="D88" s="424">
        <f t="shared" si="15"/>
        <v>0</v>
      </c>
      <c r="E88" s="415"/>
      <c r="F88" s="414"/>
      <c r="G88" s="424">
        <f t="shared" si="16"/>
        <v>0</v>
      </c>
      <c r="H88" s="415"/>
      <c r="I88" s="414"/>
      <c r="J88" s="424">
        <f t="shared" si="17"/>
        <v>0</v>
      </c>
      <c r="K88" s="415"/>
      <c r="L88" s="414"/>
      <c r="M88" s="424">
        <f t="shared" si="18"/>
        <v>0</v>
      </c>
      <c r="N88" s="415"/>
      <c r="O88" s="414"/>
      <c r="P88" s="424">
        <f t="shared" si="19"/>
        <v>0</v>
      </c>
      <c r="Q88" s="415"/>
      <c r="R88" s="414"/>
      <c r="S88" s="424">
        <f t="shared" si="20"/>
        <v>0</v>
      </c>
      <c r="T88" s="415"/>
      <c r="U88" s="414"/>
      <c r="V88" s="424">
        <f t="shared" si="21"/>
        <v>0</v>
      </c>
      <c r="W88" s="415"/>
      <c r="X88" s="414"/>
      <c r="Y88" s="424">
        <f t="shared" si="22"/>
        <v>0</v>
      </c>
      <c r="Z88" s="415"/>
      <c r="AA88" s="414"/>
      <c r="AB88" s="424">
        <f t="shared" si="23"/>
        <v>0</v>
      </c>
      <c r="AC88" s="415"/>
      <c r="AD88" s="414"/>
      <c r="AE88" s="424">
        <f t="shared" si="24"/>
        <v>0</v>
      </c>
      <c r="AF88" s="415"/>
      <c r="AG88" s="431">
        <f t="shared" si="25"/>
        <v>0</v>
      </c>
      <c r="AH88" s="432">
        <f t="shared" si="25"/>
        <v>0</v>
      </c>
      <c r="AI88" s="682">
        <f t="shared" si="25"/>
        <v>0</v>
      </c>
    </row>
    <row r="89" spans="1:38" s="413" customFormat="1" ht="17.25" customHeight="1">
      <c r="A89" s="1365"/>
      <c r="B89" s="1366"/>
      <c r="C89" s="414"/>
      <c r="D89" s="424">
        <f t="shared" si="15"/>
        <v>0</v>
      </c>
      <c r="E89" s="415"/>
      <c r="F89" s="414"/>
      <c r="G89" s="424">
        <f t="shared" si="16"/>
        <v>0</v>
      </c>
      <c r="H89" s="415"/>
      <c r="I89" s="414"/>
      <c r="J89" s="424">
        <f>K89-I89</f>
        <v>0</v>
      </c>
      <c r="K89" s="415"/>
      <c r="L89" s="414"/>
      <c r="M89" s="424">
        <f t="shared" si="18"/>
        <v>0</v>
      </c>
      <c r="N89" s="415"/>
      <c r="O89" s="414"/>
      <c r="P89" s="424">
        <f t="shared" si="19"/>
        <v>0</v>
      </c>
      <c r="Q89" s="415"/>
      <c r="R89" s="414"/>
      <c r="S89" s="424">
        <f t="shared" si="20"/>
        <v>0</v>
      </c>
      <c r="T89" s="415"/>
      <c r="U89" s="414"/>
      <c r="V89" s="424">
        <f t="shared" si="21"/>
        <v>0</v>
      </c>
      <c r="W89" s="415"/>
      <c r="X89" s="414"/>
      <c r="Y89" s="424">
        <f t="shared" si="22"/>
        <v>0</v>
      </c>
      <c r="Z89" s="415"/>
      <c r="AA89" s="414"/>
      <c r="AB89" s="424">
        <f t="shared" si="23"/>
        <v>0</v>
      </c>
      <c r="AC89" s="415"/>
      <c r="AD89" s="414"/>
      <c r="AE89" s="424">
        <f t="shared" si="24"/>
        <v>0</v>
      </c>
      <c r="AF89" s="415"/>
      <c r="AG89" s="431">
        <f t="shared" si="25"/>
        <v>0</v>
      </c>
      <c r="AH89" s="432">
        <f t="shared" si="25"/>
        <v>0</v>
      </c>
      <c r="AI89" s="682">
        <f t="shared" si="25"/>
        <v>0</v>
      </c>
    </row>
    <row r="90" spans="1:38" s="413" customFormat="1" ht="17.25" customHeight="1">
      <c r="A90" s="1365"/>
      <c r="B90" s="1366"/>
      <c r="C90" s="414"/>
      <c r="D90" s="424">
        <f t="shared" si="15"/>
        <v>0</v>
      </c>
      <c r="E90" s="415"/>
      <c r="F90" s="414"/>
      <c r="G90" s="424">
        <f t="shared" si="16"/>
        <v>0</v>
      </c>
      <c r="H90" s="415"/>
      <c r="I90" s="414"/>
      <c r="J90" s="424">
        <f t="shared" si="17"/>
        <v>0</v>
      </c>
      <c r="K90" s="415"/>
      <c r="L90" s="414"/>
      <c r="M90" s="424">
        <f t="shared" si="18"/>
        <v>0</v>
      </c>
      <c r="N90" s="415"/>
      <c r="O90" s="414"/>
      <c r="P90" s="424">
        <f t="shared" si="19"/>
        <v>0</v>
      </c>
      <c r="Q90" s="415"/>
      <c r="R90" s="414"/>
      <c r="S90" s="424">
        <f t="shared" si="20"/>
        <v>0</v>
      </c>
      <c r="T90" s="415"/>
      <c r="U90" s="414"/>
      <c r="V90" s="424">
        <f t="shared" si="21"/>
        <v>0</v>
      </c>
      <c r="W90" s="415"/>
      <c r="X90" s="414"/>
      <c r="Y90" s="424">
        <f t="shared" si="22"/>
        <v>0</v>
      </c>
      <c r="Z90" s="415"/>
      <c r="AA90" s="414"/>
      <c r="AB90" s="424">
        <f t="shared" si="23"/>
        <v>0</v>
      </c>
      <c r="AC90" s="415"/>
      <c r="AD90" s="414"/>
      <c r="AE90" s="424">
        <f t="shared" si="24"/>
        <v>0</v>
      </c>
      <c r="AF90" s="415"/>
      <c r="AG90" s="431">
        <f t="shared" si="25"/>
        <v>0</v>
      </c>
      <c r="AH90" s="432">
        <f t="shared" si="25"/>
        <v>0</v>
      </c>
      <c r="AI90" s="682">
        <f t="shared" si="25"/>
        <v>0</v>
      </c>
    </row>
    <row r="91" spans="1:38" s="413" customFormat="1" ht="17.25" customHeight="1">
      <c r="A91" s="1365" t="s">
        <v>363</v>
      </c>
      <c r="B91" s="1366"/>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15"/>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16"/>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18"/>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19"/>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20"/>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21"/>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22"/>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23"/>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24"/>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25"/>
        <v>0</v>
      </c>
      <c r="AH91" s="432">
        <f t="shared" si="25"/>
        <v>0</v>
      </c>
      <c r="AI91" s="682">
        <f t="shared" si="25"/>
        <v>0</v>
      </c>
    </row>
    <row r="92" spans="1:38" s="413" customFormat="1" ht="16.5" customHeight="1">
      <c r="A92" s="1375"/>
      <c r="B92" s="1376"/>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364</v>
      </c>
      <c r="B93" s="738"/>
      <c r="C93" s="427">
        <f>ROUND(SUM(C71:C91),0)</f>
        <v>0</v>
      </c>
      <c r="D93" s="424">
        <f t="shared" ref="D93:AF93" si="26">ROUND(SUM(D71:D91),0)</f>
        <v>0</v>
      </c>
      <c r="E93" s="428">
        <f t="shared" si="26"/>
        <v>0</v>
      </c>
      <c r="F93" s="427">
        <f t="shared" si="26"/>
        <v>0</v>
      </c>
      <c r="G93" s="424">
        <f t="shared" si="26"/>
        <v>0</v>
      </c>
      <c r="H93" s="428">
        <f t="shared" si="26"/>
        <v>0</v>
      </c>
      <c r="I93" s="427">
        <f t="shared" si="26"/>
        <v>0</v>
      </c>
      <c r="J93" s="424">
        <f t="shared" si="26"/>
        <v>0</v>
      </c>
      <c r="K93" s="428">
        <f t="shared" si="26"/>
        <v>0</v>
      </c>
      <c r="L93" s="427">
        <f t="shared" si="26"/>
        <v>0</v>
      </c>
      <c r="M93" s="424">
        <f t="shared" si="26"/>
        <v>0</v>
      </c>
      <c r="N93" s="428">
        <f t="shared" si="26"/>
        <v>0</v>
      </c>
      <c r="O93" s="427">
        <f t="shared" si="26"/>
        <v>0</v>
      </c>
      <c r="P93" s="424">
        <f t="shared" si="26"/>
        <v>0</v>
      </c>
      <c r="Q93" s="428">
        <f t="shared" si="26"/>
        <v>0</v>
      </c>
      <c r="R93" s="427">
        <f t="shared" si="26"/>
        <v>0</v>
      </c>
      <c r="S93" s="424">
        <f t="shared" si="26"/>
        <v>0</v>
      </c>
      <c r="T93" s="428">
        <f t="shared" si="26"/>
        <v>0</v>
      </c>
      <c r="U93" s="427">
        <f t="shared" si="26"/>
        <v>0</v>
      </c>
      <c r="V93" s="424">
        <f t="shared" si="26"/>
        <v>0</v>
      </c>
      <c r="W93" s="428">
        <f t="shared" si="26"/>
        <v>0</v>
      </c>
      <c r="X93" s="427">
        <f t="shared" si="26"/>
        <v>0</v>
      </c>
      <c r="Y93" s="424">
        <f t="shared" si="26"/>
        <v>0</v>
      </c>
      <c r="Z93" s="428">
        <f t="shared" si="26"/>
        <v>0</v>
      </c>
      <c r="AA93" s="427">
        <f t="shared" si="26"/>
        <v>0</v>
      </c>
      <c r="AB93" s="424">
        <f t="shared" si="26"/>
        <v>0</v>
      </c>
      <c r="AC93" s="428">
        <f t="shared" si="26"/>
        <v>0</v>
      </c>
      <c r="AD93" s="427">
        <f t="shared" si="26"/>
        <v>0</v>
      </c>
      <c r="AE93" s="424">
        <f t="shared" si="26"/>
        <v>0</v>
      </c>
      <c r="AF93" s="428">
        <f t="shared" si="26"/>
        <v>0</v>
      </c>
      <c r="AG93" s="431">
        <f t="shared" ref="AG93:AI93" si="27">SUM(AG71:AG91)</f>
        <v>0</v>
      </c>
      <c r="AH93" s="432">
        <f>SUM(AH71:AH91)</f>
        <v>0</v>
      </c>
      <c r="AI93" s="433">
        <f t="shared" si="27"/>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365</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65"/>
      <c r="B96" s="1366"/>
      <c r="C96" s="414"/>
      <c r="D96" s="424">
        <f t="shared" ref="D96:D102" si="28">E96-C96</f>
        <v>0</v>
      </c>
      <c r="E96" s="415"/>
      <c r="F96" s="427"/>
      <c r="G96" s="424">
        <f t="shared" ref="G96:G102" si="29">H96-F96</f>
        <v>0</v>
      </c>
      <c r="H96" s="428"/>
      <c r="I96" s="427"/>
      <c r="J96" s="424">
        <f t="shared" ref="J96:J102" si="30">K96-I96</f>
        <v>0</v>
      </c>
      <c r="K96" s="428"/>
      <c r="L96" s="427"/>
      <c r="M96" s="424">
        <f t="shared" ref="M96:M102" si="31">N96-L96</f>
        <v>0</v>
      </c>
      <c r="N96" s="428"/>
      <c r="O96" s="427"/>
      <c r="P96" s="424">
        <f t="shared" ref="P96:P102" si="32">Q96-O96</f>
        <v>0</v>
      </c>
      <c r="Q96" s="428"/>
      <c r="R96" s="427"/>
      <c r="S96" s="424">
        <f t="shared" ref="S96:S102" si="33">T96-R96</f>
        <v>0</v>
      </c>
      <c r="T96" s="428"/>
      <c r="U96" s="427"/>
      <c r="V96" s="424">
        <f t="shared" ref="V96:V102" si="34">W96-U96</f>
        <v>0</v>
      </c>
      <c r="W96" s="428"/>
      <c r="X96" s="427"/>
      <c r="Y96" s="424">
        <f t="shared" ref="Y96:Y102" si="35">Z96-X96</f>
        <v>0</v>
      </c>
      <c r="Z96" s="428"/>
      <c r="AA96" s="427"/>
      <c r="AB96" s="424">
        <f t="shared" ref="AB96:AB102" si="36">AC96-AA96</f>
        <v>0</v>
      </c>
      <c r="AC96" s="428"/>
      <c r="AD96" s="427"/>
      <c r="AE96" s="424">
        <f t="shared" ref="AE96:AE102" si="37">AF96-AD96</f>
        <v>0</v>
      </c>
      <c r="AF96" s="428"/>
      <c r="AG96" s="431">
        <f t="shared" ref="AG96:AI102" si="38">SUM(C96,F96,I96,L96,O96,R96,U96,X96,AA96,AD96)</f>
        <v>0</v>
      </c>
      <c r="AH96" s="432">
        <f t="shared" si="38"/>
        <v>0</v>
      </c>
      <c r="AI96" s="682">
        <f t="shared" si="38"/>
        <v>0</v>
      </c>
      <c r="AJ96"/>
      <c r="AK96" s="542"/>
      <c r="AL96"/>
    </row>
    <row r="97" spans="1:38" s="413" customFormat="1" ht="17.25" customHeight="1">
      <c r="A97" s="1365"/>
      <c r="B97" s="1366"/>
      <c r="C97" s="414"/>
      <c r="D97" s="424">
        <f t="shared" si="28"/>
        <v>0</v>
      </c>
      <c r="E97" s="415"/>
      <c r="F97" s="427"/>
      <c r="G97" s="424">
        <f t="shared" si="29"/>
        <v>0</v>
      </c>
      <c r="H97" s="428"/>
      <c r="I97" s="427"/>
      <c r="J97" s="424">
        <f t="shared" si="30"/>
        <v>0</v>
      </c>
      <c r="K97" s="428"/>
      <c r="L97" s="427"/>
      <c r="M97" s="424">
        <f t="shared" si="31"/>
        <v>0</v>
      </c>
      <c r="N97" s="428"/>
      <c r="O97" s="427"/>
      <c r="P97" s="424">
        <f t="shared" si="32"/>
        <v>0</v>
      </c>
      <c r="Q97" s="428"/>
      <c r="R97" s="427"/>
      <c r="S97" s="424">
        <f t="shared" si="33"/>
        <v>0</v>
      </c>
      <c r="T97" s="428"/>
      <c r="U97" s="427"/>
      <c r="V97" s="424">
        <f t="shared" si="34"/>
        <v>0</v>
      </c>
      <c r="W97" s="428"/>
      <c r="X97" s="427"/>
      <c r="Y97" s="424">
        <f t="shared" si="35"/>
        <v>0</v>
      </c>
      <c r="Z97" s="428"/>
      <c r="AA97" s="427"/>
      <c r="AB97" s="424">
        <f t="shared" si="36"/>
        <v>0</v>
      </c>
      <c r="AC97" s="428"/>
      <c r="AD97" s="427"/>
      <c r="AE97" s="424">
        <f t="shared" si="37"/>
        <v>0</v>
      </c>
      <c r="AF97" s="428"/>
      <c r="AG97" s="431">
        <f t="shared" si="38"/>
        <v>0</v>
      </c>
      <c r="AH97" s="432">
        <f t="shared" si="38"/>
        <v>0</v>
      </c>
      <c r="AI97" s="682">
        <f t="shared" si="38"/>
        <v>0</v>
      </c>
      <c r="AK97" s="541"/>
    </row>
    <row r="98" spans="1:38" s="413" customFormat="1" ht="17.25" customHeight="1">
      <c r="A98" s="1365"/>
      <c r="B98" s="1366"/>
      <c r="C98" s="414"/>
      <c r="D98" s="424">
        <f t="shared" si="28"/>
        <v>0</v>
      </c>
      <c r="E98" s="415"/>
      <c r="F98" s="414"/>
      <c r="G98" s="424">
        <f t="shared" si="29"/>
        <v>0</v>
      </c>
      <c r="H98" s="415"/>
      <c r="I98" s="414"/>
      <c r="J98" s="424">
        <f t="shared" si="30"/>
        <v>0</v>
      </c>
      <c r="K98" s="415"/>
      <c r="L98" s="414"/>
      <c r="M98" s="424">
        <f t="shared" si="31"/>
        <v>0</v>
      </c>
      <c r="N98" s="415"/>
      <c r="O98" s="414"/>
      <c r="P98" s="424">
        <f t="shared" si="32"/>
        <v>0</v>
      </c>
      <c r="Q98" s="415"/>
      <c r="R98" s="414"/>
      <c r="S98" s="424">
        <f t="shared" si="33"/>
        <v>0</v>
      </c>
      <c r="T98" s="415"/>
      <c r="U98" s="414"/>
      <c r="V98" s="424">
        <f t="shared" si="34"/>
        <v>0</v>
      </c>
      <c r="W98" s="415"/>
      <c r="X98" s="414"/>
      <c r="Y98" s="424">
        <f t="shared" si="35"/>
        <v>0</v>
      </c>
      <c r="Z98" s="415"/>
      <c r="AA98" s="414"/>
      <c r="AB98" s="424">
        <f t="shared" si="36"/>
        <v>0</v>
      </c>
      <c r="AC98" s="415"/>
      <c r="AD98" s="414"/>
      <c r="AE98" s="424">
        <f t="shared" si="37"/>
        <v>0</v>
      </c>
      <c r="AF98" s="415"/>
      <c r="AG98" s="431">
        <f t="shared" si="38"/>
        <v>0</v>
      </c>
      <c r="AH98" s="432">
        <f t="shared" si="38"/>
        <v>0</v>
      </c>
      <c r="AI98" s="682">
        <f t="shared" si="38"/>
        <v>0</v>
      </c>
      <c r="AJ98"/>
      <c r="AK98" s="542"/>
      <c r="AL98" s="13"/>
    </row>
    <row r="99" spans="1:38" s="413" customFormat="1" ht="17.25" customHeight="1">
      <c r="A99" s="1365"/>
      <c r="B99" s="1366"/>
      <c r="C99" s="414"/>
      <c r="D99" s="424">
        <f t="shared" si="28"/>
        <v>0</v>
      </c>
      <c r="E99" s="415"/>
      <c r="F99" s="414"/>
      <c r="G99" s="424">
        <f t="shared" si="29"/>
        <v>0</v>
      </c>
      <c r="H99" s="415"/>
      <c r="I99" s="414"/>
      <c r="J99" s="424">
        <f t="shared" si="30"/>
        <v>0</v>
      </c>
      <c r="K99" s="415"/>
      <c r="L99" s="414"/>
      <c r="M99" s="424">
        <f t="shared" si="31"/>
        <v>0</v>
      </c>
      <c r="N99" s="415"/>
      <c r="O99" s="414"/>
      <c r="P99" s="424">
        <f t="shared" si="32"/>
        <v>0</v>
      </c>
      <c r="Q99" s="415"/>
      <c r="R99" s="414"/>
      <c r="S99" s="424">
        <f t="shared" si="33"/>
        <v>0</v>
      </c>
      <c r="T99" s="415"/>
      <c r="U99" s="414"/>
      <c r="V99" s="424">
        <f t="shared" si="34"/>
        <v>0</v>
      </c>
      <c r="W99" s="415"/>
      <c r="X99" s="414"/>
      <c r="Y99" s="424">
        <f t="shared" si="35"/>
        <v>0</v>
      </c>
      <c r="Z99" s="415"/>
      <c r="AA99" s="414"/>
      <c r="AB99" s="424">
        <f t="shared" si="36"/>
        <v>0</v>
      </c>
      <c r="AC99" s="415"/>
      <c r="AD99" s="414"/>
      <c r="AE99" s="424">
        <f t="shared" si="37"/>
        <v>0</v>
      </c>
      <c r="AF99" s="415"/>
      <c r="AG99" s="431">
        <f t="shared" si="38"/>
        <v>0</v>
      </c>
      <c r="AH99" s="432">
        <f t="shared" si="38"/>
        <v>0</v>
      </c>
      <c r="AI99" s="682">
        <f t="shared" si="38"/>
        <v>0</v>
      </c>
      <c r="AJ99"/>
      <c r="AK99"/>
      <c r="AL99"/>
    </row>
    <row r="100" spans="1:38" s="413" customFormat="1" ht="17.25" customHeight="1">
      <c r="A100" s="1365"/>
      <c r="B100" s="1366"/>
      <c r="C100" s="414"/>
      <c r="D100" s="424">
        <f t="shared" si="28"/>
        <v>0</v>
      </c>
      <c r="E100" s="415"/>
      <c r="F100" s="414"/>
      <c r="G100" s="424">
        <f t="shared" si="29"/>
        <v>0</v>
      </c>
      <c r="H100" s="415"/>
      <c r="I100" s="414"/>
      <c r="J100" s="424">
        <f t="shared" si="30"/>
        <v>0</v>
      </c>
      <c r="K100" s="415"/>
      <c r="L100" s="414"/>
      <c r="M100" s="424">
        <f t="shared" si="31"/>
        <v>0</v>
      </c>
      <c r="N100" s="415"/>
      <c r="O100" s="414"/>
      <c r="P100" s="424">
        <f t="shared" si="32"/>
        <v>0</v>
      </c>
      <c r="Q100" s="415"/>
      <c r="R100" s="414"/>
      <c r="S100" s="424">
        <f t="shared" si="33"/>
        <v>0</v>
      </c>
      <c r="T100" s="415"/>
      <c r="U100" s="414"/>
      <c r="V100" s="424">
        <f t="shared" si="34"/>
        <v>0</v>
      </c>
      <c r="W100" s="415"/>
      <c r="X100" s="414"/>
      <c r="Y100" s="424">
        <f t="shared" si="35"/>
        <v>0</v>
      </c>
      <c r="Z100" s="415"/>
      <c r="AA100" s="414"/>
      <c r="AB100" s="424">
        <f t="shared" si="36"/>
        <v>0</v>
      </c>
      <c r="AC100" s="415"/>
      <c r="AD100" s="414"/>
      <c r="AE100" s="424">
        <f t="shared" si="37"/>
        <v>0</v>
      </c>
      <c r="AF100" s="415"/>
      <c r="AG100" s="431">
        <f t="shared" si="38"/>
        <v>0</v>
      </c>
      <c r="AH100" s="432">
        <f t="shared" si="38"/>
        <v>0</v>
      </c>
      <c r="AI100" s="682">
        <f t="shared" si="38"/>
        <v>0</v>
      </c>
    </row>
    <row r="101" spans="1:38" s="413" customFormat="1" ht="17.25" customHeight="1">
      <c r="A101" s="1365"/>
      <c r="B101" s="1366"/>
      <c r="C101" s="414"/>
      <c r="D101" s="424">
        <f t="shared" si="28"/>
        <v>0</v>
      </c>
      <c r="E101" s="415"/>
      <c r="F101" s="414"/>
      <c r="G101" s="424">
        <f t="shared" si="29"/>
        <v>0</v>
      </c>
      <c r="H101" s="415"/>
      <c r="I101" s="414"/>
      <c r="J101" s="424">
        <f t="shared" si="30"/>
        <v>0</v>
      </c>
      <c r="K101" s="415"/>
      <c r="L101" s="414"/>
      <c r="M101" s="424">
        <f t="shared" si="31"/>
        <v>0</v>
      </c>
      <c r="N101" s="415"/>
      <c r="O101" s="414"/>
      <c r="P101" s="424">
        <f t="shared" si="32"/>
        <v>0</v>
      </c>
      <c r="Q101" s="415"/>
      <c r="R101" s="414"/>
      <c r="S101" s="424">
        <f t="shared" si="33"/>
        <v>0</v>
      </c>
      <c r="T101" s="415"/>
      <c r="U101" s="414"/>
      <c r="V101" s="424">
        <f t="shared" si="34"/>
        <v>0</v>
      </c>
      <c r="W101" s="415"/>
      <c r="X101" s="414"/>
      <c r="Y101" s="424">
        <f t="shared" si="35"/>
        <v>0</v>
      </c>
      <c r="Z101" s="415"/>
      <c r="AA101" s="414"/>
      <c r="AB101" s="424">
        <f t="shared" si="36"/>
        <v>0</v>
      </c>
      <c r="AC101" s="415"/>
      <c r="AD101" s="414"/>
      <c r="AE101" s="424">
        <f t="shared" si="37"/>
        <v>0</v>
      </c>
      <c r="AF101" s="415"/>
      <c r="AG101" s="431">
        <f t="shared" si="38"/>
        <v>0</v>
      </c>
      <c r="AH101" s="432">
        <f t="shared" si="38"/>
        <v>0</v>
      </c>
      <c r="AI101" s="682">
        <f t="shared" si="38"/>
        <v>0</v>
      </c>
    </row>
    <row r="102" spans="1:38" s="413" customFormat="1" ht="17.25" customHeight="1">
      <c r="A102" s="1365"/>
      <c r="B102" s="1366"/>
      <c r="C102" s="414"/>
      <c r="D102" s="424">
        <f t="shared" si="28"/>
        <v>0</v>
      </c>
      <c r="E102" s="415"/>
      <c r="F102" s="414"/>
      <c r="G102" s="424">
        <f t="shared" si="29"/>
        <v>0</v>
      </c>
      <c r="H102" s="415"/>
      <c r="I102" s="414"/>
      <c r="J102" s="424">
        <f t="shared" si="30"/>
        <v>0</v>
      </c>
      <c r="K102" s="415"/>
      <c r="L102" s="414"/>
      <c r="M102" s="424">
        <f t="shared" si="31"/>
        <v>0</v>
      </c>
      <c r="N102" s="415"/>
      <c r="O102" s="414"/>
      <c r="P102" s="424">
        <f t="shared" si="32"/>
        <v>0</v>
      </c>
      <c r="Q102" s="415"/>
      <c r="R102" s="414"/>
      <c r="S102" s="424">
        <f t="shared" si="33"/>
        <v>0</v>
      </c>
      <c r="T102" s="415"/>
      <c r="U102" s="414"/>
      <c r="V102" s="424">
        <f t="shared" si="34"/>
        <v>0</v>
      </c>
      <c r="W102" s="415"/>
      <c r="X102" s="414"/>
      <c r="Y102" s="424">
        <f t="shared" si="35"/>
        <v>0</v>
      </c>
      <c r="Z102" s="415"/>
      <c r="AA102" s="414"/>
      <c r="AB102" s="424">
        <f t="shared" si="36"/>
        <v>0</v>
      </c>
      <c r="AC102" s="415"/>
      <c r="AD102" s="414"/>
      <c r="AE102" s="424">
        <f t="shared" si="37"/>
        <v>0</v>
      </c>
      <c r="AF102" s="415"/>
      <c r="AG102" s="431">
        <f t="shared" si="38"/>
        <v>0</v>
      </c>
      <c r="AH102" s="432">
        <f t="shared" si="38"/>
        <v>0</v>
      </c>
      <c r="AI102" s="682">
        <f t="shared" si="38"/>
        <v>0</v>
      </c>
    </row>
    <row r="103" spans="1:38" s="413" customFormat="1" ht="15" customHeight="1">
      <c r="A103" s="1365"/>
      <c r="B103" s="1366"/>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71" t="s">
        <v>366</v>
      </c>
      <c r="B104" s="1372"/>
      <c r="C104" s="427">
        <f>ROUND(SUM(C96:C102),0)</f>
        <v>0</v>
      </c>
      <c r="D104" s="424">
        <f t="shared" ref="D104:AF104" si="39">ROUND(SUM(D96:D102),0)</f>
        <v>0</v>
      </c>
      <c r="E104" s="428">
        <f t="shared" si="39"/>
        <v>0</v>
      </c>
      <c r="F104" s="427">
        <f t="shared" si="39"/>
        <v>0</v>
      </c>
      <c r="G104" s="424">
        <f t="shared" si="39"/>
        <v>0</v>
      </c>
      <c r="H104" s="428">
        <f t="shared" si="39"/>
        <v>0</v>
      </c>
      <c r="I104" s="427">
        <f t="shared" si="39"/>
        <v>0</v>
      </c>
      <c r="J104" s="424">
        <f t="shared" si="39"/>
        <v>0</v>
      </c>
      <c r="K104" s="428">
        <f t="shared" si="39"/>
        <v>0</v>
      </c>
      <c r="L104" s="427">
        <f t="shared" si="39"/>
        <v>0</v>
      </c>
      <c r="M104" s="424">
        <f t="shared" si="39"/>
        <v>0</v>
      </c>
      <c r="N104" s="428">
        <f t="shared" si="39"/>
        <v>0</v>
      </c>
      <c r="O104" s="427">
        <f t="shared" si="39"/>
        <v>0</v>
      </c>
      <c r="P104" s="424">
        <f t="shared" si="39"/>
        <v>0</v>
      </c>
      <c r="Q104" s="428">
        <f t="shared" si="39"/>
        <v>0</v>
      </c>
      <c r="R104" s="427">
        <f t="shared" si="39"/>
        <v>0</v>
      </c>
      <c r="S104" s="424">
        <f t="shared" si="39"/>
        <v>0</v>
      </c>
      <c r="T104" s="428">
        <f t="shared" si="39"/>
        <v>0</v>
      </c>
      <c r="U104" s="427">
        <f t="shared" si="39"/>
        <v>0</v>
      </c>
      <c r="V104" s="424">
        <f t="shared" si="39"/>
        <v>0</v>
      </c>
      <c r="W104" s="428">
        <f t="shared" si="39"/>
        <v>0</v>
      </c>
      <c r="X104" s="427">
        <f t="shared" si="39"/>
        <v>0</v>
      </c>
      <c r="Y104" s="424">
        <f t="shared" si="39"/>
        <v>0</v>
      </c>
      <c r="Z104" s="428">
        <f t="shared" si="39"/>
        <v>0</v>
      </c>
      <c r="AA104" s="427">
        <f t="shared" si="39"/>
        <v>0</v>
      </c>
      <c r="AB104" s="424">
        <f t="shared" si="39"/>
        <v>0</v>
      </c>
      <c r="AC104" s="428">
        <f t="shared" si="39"/>
        <v>0</v>
      </c>
      <c r="AD104" s="427">
        <f t="shared" si="39"/>
        <v>0</v>
      </c>
      <c r="AE104" s="424">
        <f t="shared" si="39"/>
        <v>0</v>
      </c>
      <c r="AF104" s="428">
        <f t="shared" si="39"/>
        <v>0</v>
      </c>
      <c r="AG104" s="431">
        <f t="shared" ref="AG104" si="40">SUM(AG96:AG102)</f>
        <v>0</v>
      </c>
      <c r="AH104" s="432">
        <f>SUM(AH96:AH102)</f>
        <v>0</v>
      </c>
      <c r="AI104" s="433">
        <f t="shared" ref="AI104" si="41">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367</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(6)'!A72</f>
        <v>Template last modified</v>
      </c>
      <c r="AI106" s="684">
        <f>'Summary (6)'!C72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c r="A120" s="597" t="s">
        <v>269</v>
      </c>
      <c r="B120" s="597"/>
      <c r="C120" s="685">
        <f>'Summary (10)'!E87</f>
        <v>1</v>
      </c>
      <c r="D120" s="685">
        <f>'Summary (10)'!F87</f>
        <v>1</v>
      </c>
      <c r="E120" s="685">
        <f>'Summary (10)'!G87</f>
        <v>1</v>
      </c>
      <c r="F120" s="685">
        <f>'Summary (10)'!H87</f>
        <v>2</v>
      </c>
      <c r="G120" s="685">
        <f>'Summary (10)'!I87</f>
        <v>2</v>
      </c>
      <c r="H120" s="685">
        <f>'Summary (10)'!J87</f>
        <v>2</v>
      </c>
      <c r="I120" s="685">
        <f>'Summary (10)'!K87</f>
        <v>3</v>
      </c>
      <c r="J120" s="685">
        <f>'Summary (10)'!L87</f>
        <v>3</v>
      </c>
      <c r="K120" s="685">
        <f>'Summary (10)'!M87</f>
        <v>3</v>
      </c>
      <c r="L120" s="685">
        <f>'Summary (10)'!N87</f>
        <v>4</v>
      </c>
      <c r="M120" s="685">
        <f>'Summary (10)'!O87</f>
        <v>4</v>
      </c>
      <c r="N120" s="685">
        <f>'Summary (10)'!P87</f>
        <v>4</v>
      </c>
      <c r="O120" s="685">
        <f>'Summary (10)'!Q87</f>
        <v>5</v>
      </c>
      <c r="P120" s="685">
        <f>'Summary (10)'!R87</f>
        <v>5</v>
      </c>
      <c r="Q120" s="685">
        <f>'Summary (10)'!S87</f>
        <v>5</v>
      </c>
      <c r="R120" s="685">
        <f>'Summary (10)'!T87</f>
        <v>6</v>
      </c>
      <c r="S120" s="685">
        <f>'Summary (10)'!U87</f>
        <v>6</v>
      </c>
      <c r="T120" s="685">
        <f>'Summary (10)'!V87</f>
        <v>6</v>
      </c>
      <c r="U120" s="685">
        <f>'Summary (10)'!W87</f>
        <v>7</v>
      </c>
      <c r="V120" s="685">
        <f>'Summary (10)'!X87</f>
        <v>7</v>
      </c>
      <c r="W120" s="685">
        <f>'Summary (10)'!Y87</f>
        <v>7</v>
      </c>
      <c r="X120" s="685">
        <f>'Summary (10)'!Z87</f>
        <v>8</v>
      </c>
      <c r="Y120" s="685">
        <f>'Summary (10)'!AA87</f>
        <v>8</v>
      </c>
      <c r="Z120" s="685">
        <f>'Summary (10)'!AB87</f>
        <v>8</v>
      </c>
      <c r="AA120" s="685">
        <f>'Summary (10)'!AC87</f>
        <v>9</v>
      </c>
      <c r="AB120" s="685">
        <f>'Summary (10)'!AD87</f>
        <v>9</v>
      </c>
      <c r="AC120" s="685">
        <f>'Summary (10)'!AE87</f>
        <v>9</v>
      </c>
      <c r="AD120" s="685">
        <f>'Summary (10)'!AF87</f>
        <v>10</v>
      </c>
      <c r="AE120" s="685">
        <f>'Summary (10)'!AG87</f>
        <v>10</v>
      </c>
      <c r="AF120" s="685">
        <f>'Summary (10)'!AH87</f>
        <v>10</v>
      </c>
      <c r="AG120" s="685">
        <f>AE120</f>
        <v>10</v>
      </c>
      <c r="AH120" s="685">
        <f>AF120</f>
        <v>10</v>
      </c>
      <c r="AI120" s="685">
        <f>AG120</f>
        <v>10</v>
      </c>
    </row>
    <row r="121" spans="1:35" s="54" customFormat="1">
      <c r="A121" s="598" t="s">
        <v>270</v>
      </c>
      <c r="B121" s="598"/>
      <c r="C121" s="686">
        <f>'Summary (10)'!E88</f>
        <v>45323</v>
      </c>
      <c r="D121" s="686">
        <f>'Summary (10)'!F88</f>
        <v>45323</v>
      </c>
      <c r="E121" s="686">
        <f>'Summary (10)'!G88</f>
        <v>45323</v>
      </c>
      <c r="F121" s="686">
        <f>'Summary (10)'!H88</f>
        <v>45689</v>
      </c>
      <c r="G121" s="686">
        <f>'Summary (10)'!I88</f>
        <v>45689</v>
      </c>
      <c r="H121" s="686">
        <f>'Summary (10)'!J88</f>
        <v>45689</v>
      </c>
      <c r="I121" s="686">
        <f>'Summary (10)'!K88</f>
        <v>46054</v>
      </c>
      <c r="J121" s="686">
        <f>'Summary (10)'!L88</f>
        <v>46054</v>
      </c>
      <c r="K121" s="686">
        <f>'Summary (10)'!M88</f>
        <v>46054</v>
      </c>
      <c r="L121" s="686">
        <f>'Summary (10)'!N88</f>
        <v>46419</v>
      </c>
      <c r="M121" s="686">
        <f>'Summary (10)'!O88</f>
        <v>46419</v>
      </c>
      <c r="N121" s="686">
        <f>'Summary (10)'!P88</f>
        <v>46419</v>
      </c>
      <c r="O121" s="686">
        <f>'Summary (10)'!Q88</f>
        <v>46784</v>
      </c>
      <c r="P121" s="686">
        <f>'Summary (10)'!R88</f>
        <v>46784</v>
      </c>
      <c r="Q121" s="686">
        <f>'Summary (10)'!S88</f>
        <v>46784</v>
      </c>
      <c r="R121" s="686">
        <f>'Summary (10)'!T88</f>
        <v>47150</v>
      </c>
      <c r="S121" s="686">
        <f>'Summary (10)'!U88</f>
        <v>47150</v>
      </c>
      <c r="T121" s="686">
        <f>'Summary (10)'!V88</f>
        <v>47150</v>
      </c>
      <c r="U121" s="686">
        <f>'Summary (10)'!W88</f>
        <v>47515</v>
      </c>
      <c r="V121" s="686">
        <f>'Summary (10)'!X88</f>
        <v>47515</v>
      </c>
      <c r="W121" s="686">
        <f>'Summary (10)'!Y88</f>
        <v>47515</v>
      </c>
      <c r="X121" s="686">
        <f>'Summary (10)'!Z88</f>
        <v>47880</v>
      </c>
      <c r="Y121" s="686">
        <f>'Summary (10)'!AA88</f>
        <v>47880</v>
      </c>
      <c r="Z121" s="686">
        <f>'Summary (10)'!AB88</f>
        <v>47880</v>
      </c>
      <c r="AA121" s="686">
        <f>'Summary (10)'!AC88</f>
        <v>48245</v>
      </c>
      <c r="AB121" s="686">
        <f>'Summary (10)'!AD88</f>
        <v>48245</v>
      </c>
      <c r="AC121" s="686">
        <f>'Summary (10)'!AE88</f>
        <v>48245</v>
      </c>
      <c r="AD121" s="686">
        <f>'Summary (10)'!AF88</f>
        <v>48611</v>
      </c>
      <c r="AE121" s="686">
        <f>'Summary (10)'!AG88</f>
        <v>48611</v>
      </c>
      <c r="AF121" s="686">
        <f>'Summary (10)'!AH88</f>
        <v>48611</v>
      </c>
      <c r="AG121" s="686">
        <f>'Summary (10)'!AI88</f>
        <v>45323</v>
      </c>
      <c r="AH121" s="686">
        <f>'Summary (10)'!AJ88</f>
        <v>45323</v>
      </c>
      <c r="AI121" s="686">
        <f>'Summary (10)'!AK88</f>
        <v>45323</v>
      </c>
    </row>
    <row r="122" spans="1:35" s="54" customFormat="1">
      <c r="A122" s="598" t="s">
        <v>271</v>
      </c>
      <c r="B122" s="598"/>
      <c r="C122" s="686">
        <f>'Summary (10)'!E89</f>
        <v>45688</v>
      </c>
      <c r="D122" s="686">
        <f>'Summary (10)'!F89</f>
        <v>45688</v>
      </c>
      <c r="E122" s="686">
        <f>'Summary (10)'!G89</f>
        <v>45688</v>
      </c>
      <c r="F122" s="686">
        <f>'Summary (10)'!H89</f>
        <v>46053</v>
      </c>
      <c r="G122" s="686">
        <f>'Summary (10)'!I89</f>
        <v>46053</v>
      </c>
      <c r="H122" s="686">
        <f>'Summary (10)'!J89</f>
        <v>46053</v>
      </c>
      <c r="I122" s="686">
        <f>'Summary (10)'!K89</f>
        <v>46418</v>
      </c>
      <c r="J122" s="686">
        <f>'Summary (10)'!L89</f>
        <v>46418</v>
      </c>
      <c r="K122" s="686">
        <f>'Summary (10)'!M89</f>
        <v>46418</v>
      </c>
      <c r="L122" s="686">
        <f>'Summary (10)'!N89</f>
        <v>46783</v>
      </c>
      <c r="M122" s="686">
        <f>'Summary (10)'!O89</f>
        <v>46783</v>
      </c>
      <c r="N122" s="686">
        <f>'Summary (10)'!P89</f>
        <v>46783</v>
      </c>
      <c r="O122" s="686">
        <f>'Summary (10)'!Q89</f>
        <v>47149</v>
      </c>
      <c r="P122" s="686">
        <f>'Summary (10)'!R89</f>
        <v>47149</v>
      </c>
      <c r="Q122" s="686">
        <f>'Summary (10)'!S89</f>
        <v>47149</v>
      </c>
      <c r="R122" s="686">
        <f>'Summary (10)'!T89</f>
        <v>47514</v>
      </c>
      <c r="S122" s="686">
        <f>'Summary (10)'!U89</f>
        <v>47514</v>
      </c>
      <c r="T122" s="686">
        <f>'Summary (10)'!V89</f>
        <v>47514</v>
      </c>
      <c r="U122" s="686">
        <f>'Summary (10)'!W89</f>
        <v>47879</v>
      </c>
      <c r="V122" s="686">
        <f>'Summary (10)'!X89</f>
        <v>47879</v>
      </c>
      <c r="W122" s="686">
        <f>'Summary (10)'!Y89</f>
        <v>47879</v>
      </c>
      <c r="X122" s="686">
        <f>'Summary (10)'!Z89</f>
        <v>48244</v>
      </c>
      <c r="Y122" s="686">
        <f>'Summary (10)'!AA89</f>
        <v>48244</v>
      </c>
      <c r="Z122" s="686">
        <f>'Summary (10)'!AB89</f>
        <v>48244</v>
      </c>
      <c r="AA122" s="686">
        <f>'Summary (10)'!AC89</f>
        <v>48610</v>
      </c>
      <c r="AB122" s="686">
        <f>'Summary (10)'!AD89</f>
        <v>48610</v>
      </c>
      <c r="AC122" s="686">
        <f>'Summary (10)'!AE89</f>
        <v>48610</v>
      </c>
      <c r="AD122" s="686">
        <f>'Summary (10)'!AF89</f>
        <v>48975</v>
      </c>
      <c r="AE122" s="686">
        <f>'Summary (10)'!AG89</f>
        <v>48975</v>
      </c>
      <c r="AF122" s="686">
        <f>'Summary (10)'!AH89</f>
        <v>48975</v>
      </c>
      <c r="AG122" s="686">
        <f>'Summary (10)'!AI89</f>
        <v>45688</v>
      </c>
      <c r="AH122" s="686">
        <f>'Summary (10)'!AJ89</f>
        <v>45688</v>
      </c>
      <c r="AI122" s="686">
        <f>'Summary (10)'!AK89</f>
        <v>45688</v>
      </c>
    </row>
    <row r="123" spans="1:35">
      <c r="A123" s="597" t="s">
        <v>259</v>
      </c>
      <c r="B123" s="597"/>
      <c r="C123" s="686">
        <f>'Summary (10)'!E90</f>
        <v>0</v>
      </c>
      <c r="D123" s="686">
        <f>'Summary (10)'!F90</f>
        <v>0</v>
      </c>
      <c r="E123" s="686">
        <f>'Summary (10)'!G90</f>
        <v>0</v>
      </c>
      <c r="F123" s="686">
        <f>'Summary (10)'!H90</f>
        <v>0</v>
      </c>
      <c r="G123" s="686">
        <f>'Summary (10)'!I90</f>
        <v>0</v>
      </c>
      <c r="H123" s="686">
        <f>'Summary (10)'!J90</f>
        <v>0</v>
      </c>
      <c r="I123" s="686">
        <f>'Summary (10)'!K90</f>
        <v>0</v>
      </c>
      <c r="J123" s="686">
        <f>'Summary (10)'!L90</f>
        <v>0</v>
      </c>
      <c r="K123" s="686">
        <f>'Summary (10)'!M90</f>
        <v>0</v>
      </c>
      <c r="L123" s="686">
        <f>'Summary (10)'!N90</f>
        <v>0</v>
      </c>
      <c r="M123" s="686">
        <f>'Summary (10)'!O90</f>
        <v>0</v>
      </c>
      <c r="N123" s="686">
        <f>'Summary (10)'!P90</f>
        <v>0</v>
      </c>
      <c r="O123" s="686">
        <f>'Summary (10)'!Q90</f>
        <v>0</v>
      </c>
      <c r="P123" s="686">
        <f>'Summary (10)'!R90</f>
        <v>0</v>
      </c>
      <c r="Q123" s="686">
        <f>'Summary (10)'!S90</f>
        <v>0</v>
      </c>
      <c r="R123" s="686">
        <f>'Summary (10)'!T90</f>
        <v>0</v>
      </c>
      <c r="S123" s="686">
        <f>'Summary (10)'!U90</f>
        <v>0</v>
      </c>
      <c r="T123" s="686">
        <f>'Summary (10)'!V90</f>
        <v>0</v>
      </c>
      <c r="U123" s="686">
        <f>'Summary (10)'!W90</f>
        <v>0</v>
      </c>
      <c r="V123" s="686">
        <f>'Summary (10)'!X90</f>
        <v>0</v>
      </c>
      <c r="W123" s="686">
        <f>'Summary (10)'!Y90</f>
        <v>0</v>
      </c>
      <c r="X123" s="686">
        <f>'Summary (10)'!Z90</f>
        <v>0</v>
      </c>
      <c r="Y123" s="686">
        <f>'Summary (10)'!AA90</f>
        <v>0</v>
      </c>
      <c r="Z123" s="686">
        <f>'Summary (10)'!AB90</f>
        <v>0</v>
      </c>
      <c r="AA123" s="686">
        <f>'Summary (10)'!AC90</f>
        <v>0</v>
      </c>
      <c r="AB123" s="686">
        <f>'Summary (10)'!AD90</f>
        <v>0</v>
      </c>
      <c r="AC123" s="686">
        <f>'Summary (10)'!AE90</f>
        <v>0</v>
      </c>
      <c r="AD123" s="686">
        <f>'Summary (10)'!AF90</f>
        <v>0</v>
      </c>
      <c r="AE123" s="686">
        <f>'Summary (10)'!AG90</f>
        <v>0</v>
      </c>
      <c r="AF123" s="686">
        <f>'Summary (10)'!AH90</f>
        <v>0</v>
      </c>
      <c r="AG123" s="686">
        <f>'Summary (10)'!AI90</f>
        <v>0</v>
      </c>
      <c r="AH123" s="686">
        <f>'Summary (10)'!AJ90</f>
        <v>0</v>
      </c>
      <c r="AI123" s="686">
        <f>'Summary (10)'!AK90</f>
        <v>0</v>
      </c>
    </row>
    <row r="124" spans="1:35">
      <c r="A124" s="597" t="s">
        <v>272</v>
      </c>
      <c r="B124" s="597"/>
      <c r="C124" s="687">
        <f>'Summary (10)'!E91</f>
        <v>0</v>
      </c>
      <c r="D124" s="687">
        <f>'Summary (10)'!F91</f>
        <v>0</v>
      </c>
      <c r="E124" s="687">
        <f>'Summary (10)'!G91</f>
        <v>0</v>
      </c>
      <c r="F124" s="687">
        <f>'Summary (10)'!H91</f>
        <v>0</v>
      </c>
      <c r="G124" s="687">
        <f>'Summary (10)'!I91</f>
        <v>0</v>
      </c>
      <c r="H124" s="687">
        <f>'Summary (10)'!J91</f>
        <v>0</v>
      </c>
      <c r="I124" s="687">
        <f>'Summary (10)'!K91</f>
        <v>0</v>
      </c>
      <c r="J124" s="687">
        <f>'Summary (10)'!L91</f>
        <v>0</v>
      </c>
      <c r="K124" s="687">
        <f>'Summary (10)'!M91</f>
        <v>0</v>
      </c>
      <c r="L124" s="687">
        <f>'Summary (10)'!N91</f>
        <v>0</v>
      </c>
      <c r="M124" s="687">
        <f>'Summary (10)'!O91</f>
        <v>0</v>
      </c>
      <c r="N124" s="687">
        <f>'Summary (10)'!P91</f>
        <v>0</v>
      </c>
      <c r="O124" s="687">
        <f>'Summary (10)'!Q91</f>
        <v>0</v>
      </c>
      <c r="P124" s="687">
        <f>'Summary (10)'!R91</f>
        <v>0</v>
      </c>
      <c r="Q124" s="687">
        <f>'Summary (10)'!S91</f>
        <v>0</v>
      </c>
      <c r="R124" s="687">
        <f>'Summary (10)'!T91</f>
        <v>0</v>
      </c>
      <c r="S124" s="687">
        <f>'Summary (10)'!U91</f>
        <v>0</v>
      </c>
      <c r="T124" s="687">
        <f>'Summary (10)'!V91</f>
        <v>0</v>
      </c>
      <c r="U124" s="687">
        <f>'Summary (10)'!W91</f>
        <v>0</v>
      </c>
      <c r="V124" s="687">
        <f>'Summary (10)'!X91</f>
        <v>0</v>
      </c>
      <c r="W124" s="687">
        <f>'Summary (10)'!Y91</f>
        <v>0</v>
      </c>
      <c r="X124" s="687">
        <f>'Summary (10)'!Z91</f>
        <v>0</v>
      </c>
      <c r="Y124" s="687">
        <f>'Summary (10)'!AA91</f>
        <v>0</v>
      </c>
      <c r="Z124" s="687">
        <f>'Summary (10)'!AB91</f>
        <v>0</v>
      </c>
      <c r="AA124" s="687">
        <f>'Summary (10)'!AC91</f>
        <v>0</v>
      </c>
      <c r="AB124" s="687">
        <f>'Summary (10)'!AD91</f>
        <v>0</v>
      </c>
      <c r="AC124" s="687">
        <f>'Summary (10)'!AE91</f>
        <v>0</v>
      </c>
      <c r="AD124" s="687">
        <f>'Summary (10)'!AF91</f>
        <v>0</v>
      </c>
      <c r="AE124" s="687">
        <f>'Summary (10)'!AG91</f>
        <v>0</v>
      </c>
      <c r="AF124" s="687">
        <f>'Summary (10)'!AH91</f>
        <v>0</v>
      </c>
    </row>
    <row r="125" spans="1:35" s="641" customFormat="1">
      <c r="A125" s="640" t="s">
        <v>368</v>
      </c>
      <c r="B125" s="640"/>
      <c r="C125" s="642">
        <f>'Summary (10)'!E26</f>
        <v>0</v>
      </c>
      <c r="D125" s="642">
        <f>'Summary (10)'!F26</f>
        <v>0</v>
      </c>
      <c r="E125" s="642">
        <f>'Summary (10)'!G26</f>
        <v>0</v>
      </c>
      <c r="F125" s="642">
        <f>'Summary (10)'!H26</f>
        <v>0</v>
      </c>
      <c r="G125" s="642">
        <f>'Summary (10)'!I26</f>
        <v>0</v>
      </c>
      <c r="H125" s="642">
        <f>'Summary (10)'!J26</f>
        <v>0</v>
      </c>
      <c r="I125" s="642">
        <f>'Summary (10)'!K26</f>
        <v>0</v>
      </c>
      <c r="J125" s="642">
        <f>'Summary (10)'!L26</f>
        <v>0</v>
      </c>
      <c r="K125" s="642">
        <f>'Summary (10)'!M26</f>
        <v>0</v>
      </c>
      <c r="L125" s="642">
        <f>'Summary (10)'!N26</f>
        <v>0</v>
      </c>
      <c r="M125" s="642">
        <f>'Summary (10)'!O26</f>
        <v>0</v>
      </c>
      <c r="N125" s="642">
        <f>'Summary (10)'!P26</f>
        <v>0</v>
      </c>
      <c r="O125" s="642">
        <f>'Summary (10)'!Q26</f>
        <v>0</v>
      </c>
      <c r="P125" s="642">
        <f>'Summary (10)'!R26</f>
        <v>0</v>
      </c>
      <c r="Q125" s="642">
        <f>'Summary (10)'!S26</f>
        <v>0</v>
      </c>
      <c r="R125" s="642">
        <f>'Summary (10)'!T26</f>
        <v>0</v>
      </c>
      <c r="S125" s="642">
        <f>'Summary (10)'!U26</f>
        <v>0</v>
      </c>
      <c r="T125" s="642">
        <f>'Summary (10)'!V26</f>
        <v>0</v>
      </c>
      <c r="U125" s="642">
        <f>'Summary (10)'!W26</f>
        <v>0</v>
      </c>
      <c r="V125" s="642">
        <f>'Summary (10)'!X26</f>
        <v>0</v>
      </c>
      <c r="W125" s="642">
        <f>'Summary (10)'!Y26</f>
        <v>0</v>
      </c>
      <c r="X125" s="642">
        <f>'Summary (10)'!Z26</f>
        <v>0</v>
      </c>
      <c r="Y125" s="642">
        <f>'Summary (10)'!AA26</f>
        <v>0</v>
      </c>
      <c r="Z125" s="642">
        <f>'Summary (10)'!AB26</f>
        <v>0</v>
      </c>
      <c r="AA125" s="642">
        <f>'Summary (10)'!AC26</f>
        <v>0</v>
      </c>
      <c r="AB125" s="642">
        <f>'Summary (10)'!AD26</f>
        <v>0</v>
      </c>
      <c r="AC125" s="642">
        <f>'Summary (10)'!AE26</f>
        <v>0</v>
      </c>
      <c r="AD125" s="642">
        <f>'Summary (10)'!AF26</f>
        <v>0</v>
      </c>
      <c r="AE125" s="642">
        <f>'Summary (10)'!AG26</f>
        <v>0</v>
      </c>
      <c r="AF125" s="642">
        <f>'Summary (10)'!AH26</f>
        <v>0</v>
      </c>
      <c r="AG125" s="639"/>
      <c r="AH125" s="639"/>
      <c r="AI125" s="639"/>
    </row>
  </sheetData>
  <sheetProtection formatCells="0" formatColumns="0" formatRows="0" insertHyperlinks="0" sort="0" autoFilter="0" pivotTables="0"/>
  <mergeCells count="112">
    <mergeCell ref="AD9:AF9"/>
    <mergeCell ref="AG9:AI9"/>
    <mergeCell ref="A14:B14"/>
    <mergeCell ref="U8:W8"/>
    <mergeCell ref="X8:Z8"/>
    <mergeCell ref="AA8:AC8"/>
    <mergeCell ref="AD8:AF8"/>
    <mergeCell ref="C9:E9"/>
    <mergeCell ref="F9:H9"/>
    <mergeCell ref="I9:K9"/>
    <mergeCell ref="L9:N9"/>
    <mergeCell ref="O9:Q9"/>
    <mergeCell ref="R9:T9"/>
    <mergeCell ref="C8:E8"/>
    <mergeCell ref="F8:H8"/>
    <mergeCell ref="I8:K8"/>
    <mergeCell ref="L8:N8"/>
    <mergeCell ref="O8:Q8"/>
    <mergeCell ref="R8:T8"/>
    <mergeCell ref="AG11:AG12"/>
    <mergeCell ref="AH11:AH12"/>
    <mergeCell ref="AI11:AI12"/>
    <mergeCell ref="A15:B15"/>
    <mergeCell ref="A16:B16"/>
    <mergeCell ref="A17:B17"/>
    <mergeCell ref="A18:B18"/>
    <mergeCell ref="A19:B19"/>
    <mergeCell ref="A20:B20"/>
    <mergeCell ref="U9:W9"/>
    <mergeCell ref="X9:Z9"/>
    <mergeCell ref="AA9:AC9"/>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102:B102"/>
    <mergeCell ref="A103:B103"/>
    <mergeCell ref="A104:B104"/>
    <mergeCell ref="A96:B96"/>
    <mergeCell ref="A97:B97"/>
    <mergeCell ref="A98:B98"/>
    <mergeCell ref="A99:B99"/>
    <mergeCell ref="A100:B100"/>
    <mergeCell ref="A101:B101"/>
  </mergeCells>
  <conditionalFormatting sqref="C14:AF81">
    <cfRule type="expression" dxfId="26" priority="3">
      <formula>$A14=""</formula>
    </cfRule>
  </conditionalFormatting>
  <conditionalFormatting sqref="C14:AF106">
    <cfRule type="expression" dxfId="25" priority="2">
      <formula>C$123&gt;C$122</formula>
    </cfRule>
  </conditionalFormatting>
  <conditionalFormatting sqref="C82:AF102">
    <cfRule type="expression" dxfId="24" priority="13">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23" priority="14">
      <formula>LEN(TRIM(E14))=0</formula>
    </cfRule>
  </conditionalFormatting>
  <conditionalFormatting sqref="F91">
    <cfRule type="containsBlanks" dxfId="22" priority="12">
      <formula>LEN(TRIM(F91))=0</formula>
    </cfRule>
  </conditionalFormatting>
  <conditionalFormatting sqref="I91">
    <cfRule type="containsBlanks" dxfId="21" priority="11">
      <formula>LEN(TRIM(I91))=0</formula>
    </cfRule>
  </conditionalFormatting>
  <conditionalFormatting sqref="L91">
    <cfRule type="containsBlanks" dxfId="20" priority="10">
      <formula>LEN(TRIM(L91))=0</formula>
    </cfRule>
  </conditionalFormatting>
  <conditionalFormatting sqref="O91">
    <cfRule type="containsBlanks" dxfId="19" priority="9">
      <formula>LEN(TRIM(O91))=0</formula>
    </cfRule>
  </conditionalFormatting>
  <conditionalFormatting sqref="R91">
    <cfRule type="containsBlanks" dxfId="18" priority="8">
      <formula>LEN(TRIM(R91))=0</formula>
    </cfRule>
  </conditionalFormatting>
  <conditionalFormatting sqref="U91">
    <cfRule type="containsBlanks" dxfId="17" priority="7">
      <formula>LEN(TRIM(U91))=0</formula>
    </cfRule>
  </conditionalFormatting>
  <conditionalFormatting sqref="X91">
    <cfRule type="containsBlanks" dxfId="16" priority="6">
      <formula>LEN(TRIM(X91))=0</formula>
    </cfRule>
  </conditionalFormatting>
  <conditionalFormatting sqref="AA91">
    <cfRule type="containsBlanks" dxfId="15" priority="5">
      <formula>LEN(TRIM(AA91))=0</formula>
    </cfRule>
  </conditionalFormatting>
  <conditionalFormatting sqref="AD91">
    <cfRule type="containsBlanks" dxfId="14" priority="4">
      <formula>LEN(TRIM(AD91))=0</formula>
    </cfRule>
  </conditionalFormatting>
  <dataValidations count="1">
    <dataValidation type="whole" allowBlank="1" showInputMessage="1" showErrorMessage="1" sqref="AC57:AC66 Z57:Z66 W57:W66 T57:T66 Q57:Q66 N57:N66 K57:K66 H57:H66 E57:E66 AF57:AF66" xr:uid="{E9DE87B5-4F75-4896-888A-0ADBA5C41FB3}">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8E6C6881-E617-4DD8-92ED-E93B62B56836}">
            <xm:f>C$120&gt;'+ Summary (1)'!$D$6</xm:f>
            <x14:dxf>
              <fill>
                <patternFill>
                  <bgColor theme="0" tint="-0.499984740745262"/>
                </patternFill>
              </fill>
            </x14:dxf>
          </x14:cfRule>
          <xm:sqref>C9:AF106</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89F2A-2E9F-49A9-B397-842E66A89AB6}">
  <sheetPr>
    <tabColor rgb="FFCC9900"/>
    <pageSetUpPr fitToPage="1"/>
  </sheetPr>
  <dimension ref="A1:J208"/>
  <sheetViews>
    <sheetView showZeros="0" zoomScale="115" zoomScaleNormal="115" workbookViewId="0">
      <pane ySplit="2" topLeftCell="A3"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6" customWidth="1"/>
    <col min="8" max="8" width="17.5703125" style="916" customWidth="1"/>
    <col min="9" max="9" width="20.5703125" style="8" customWidth="1"/>
    <col min="10" max="10" width="19.7109375" style="8" customWidth="1"/>
    <col min="11" max="16384" width="10.85546875" style="8"/>
  </cols>
  <sheetData>
    <row r="1" spans="1:10" ht="13.5" thickBot="1">
      <c r="A1" s="9" t="s">
        <v>369</v>
      </c>
      <c r="B1" s="1425" t="s">
        <v>370</v>
      </c>
      <c r="C1" s="1425"/>
      <c r="I1" s="895" t="s">
        <v>371</v>
      </c>
      <c r="J1" s="896" t="s">
        <v>372</v>
      </c>
    </row>
    <row r="2" spans="1:10" ht="27.75" customHeight="1" thickBot="1">
      <c r="A2" s="857">
        <f>'Summary (10)'!B12</f>
        <v>0</v>
      </c>
      <c r="B2" s="1423"/>
      <c r="C2" s="1424"/>
      <c r="D2" s="875"/>
      <c r="F2" s="248"/>
      <c r="I2" s="897" t="str">
        <f>IFERROR(VLOOKUP(B2,'Dropdown Lists'!F:G,2,FALSE), "auto-populate")</f>
        <v>auto-populate</v>
      </c>
      <c r="J2" s="898" t="str">
        <f>IFERROR(VLOOKUP(B2,'Dropdown Lists'!F:H,3,FALSE),"auto-populate")</f>
        <v>auto-populate</v>
      </c>
    </row>
    <row r="3" spans="1:10" s="4" customFormat="1" ht="38.25">
      <c r="A3" s="252" t="s">
        <v>373</v>
      </c>
      <c r="B3" s="253" t="s">
        <v>338</v>
      </c>
      <c r="C3" s="254" t="s">
        <v>339</v>
      </c>
      <c r="D3" s="253" t="s">
        <v>374</v>
      </c>
      <c r="E3" s="253" t="s">
        <v>375</v>
      </c>
      <c r="F3" s="872" t="s">
        <v>376</v>
      </c>
      <c r="G3" s="917"/>
      <c r="H3" s="917"/>
      <c r="I3" s="14"/>
    </row>
    <row r="4" spans="1:10">
      <c r="A4" s="842">
        <f>'Salary Detail (10)'!A14</f>
        <v>0</v>
      </c>
      <c r="B4" s="6" t="e" cm="1">
        <f t="array" ref="B4">INDEX('Salary Detail (10)'!$C14:$BT14,0,MATCH(1,('Salary Detail (10)'!$C$13:$BT$13='Budget Narrative (10)'!$B$3)*('Salary Detail (10)'!$C$74:$BT$74='Budget Narrative (10)'!$I$2),0))</f>
        <v>#N/A</v>
      </c>
      <c r="C4" s="235" t="e">
        <f t="array" ref="C4">INDEX('Salary Detail (10)'!$C14:$BT14,0,MATCH(1,('Salary Detail (10)'!$C$12:$BT$12="New")*('Salary Detail (10)'!$C$74:$BT$74='Budget Narrative (10)'!$I$2),0))</f>
        <v>#N/A</v>
      </c>
      <c r="D4" s="862"/>
      <c r="E4" s="862"/>
      <c r="F4" s="873"/>
      <c r="I4" s="7"/>
      <c r="J4" s="14"/>
    </row>
    <row r="5" spans="1:10">
      <c r="A5" s="842">
        <f>'Salary Detail (10)'!A15</f>
        <v>0</v>
      </c>
      <c r="B5" s="6" t="e">
        <f t="array" ref="B5">INDEX('Salary Detail (10)'!$C15:$BT15,0,MATCH(1,('Salary Detail (10)'!$C$13:$BT$13='Budget Narrative (10)'!$B$3)*('Salary Detail (10)'!$C$74:$BT$74='Budget Narrative (10)'!$I$2),0))</f>
        <v>#N/A</v>
      </c>
      <c r="C5" s="235" t="e">
        <f t="array" ref="C5">INDEX('Salary Detail (10)'!$C15:$BT15,0,MATCH(1,('Salary Detail (10)'!$C$12:$BT$12="New")*('Salary Detail (10)'!$C$74:$BT$74='Budget Narrative (10)'!$I$2),0))</f>
        <v>#N/A</v>
      </c>
      <c r="D5" s="862"/>
      <c r="E5" s="10"/>
      <c r="F5" s="873"/>
      <c r="I5" s="249"/>
      <c r="J5" s="14"/>
    </row>
    <row r="6" spans="1:10">
      <c r="A6" s="842">
        <f>'Salary Detail (10)'!A16</f>
        <v>0</v>
      </c>
      <c r="B6" s="6" t="e">
        <f t="array" ref="B6">INDEX('Salary Detail (10)'!$C16:$BT16,0,MATCH(1,('Salary Detail (10)'!$C$13:$BT$13='Budget Narrative (10)'!$B$3)*('Salary Detail (10)'!$C$74:$BT$74='Budget Narrative (10)'!$I$2),0))</f>
        <v>#N/A</v>
      </c>
      <c r="C6" s="235" t="e">
        <f t="array" ref="C6">INDEX('Salary Detail (10)'!$C16:$BT16,0,MATCH(1,('Salary Detail (10)'!$C$12:$BT$12="New")*('Salary Detail (10)'!$C$74:$BT$74='Budget Narrative (10)'!$I$2),0))</f>
        <v>#N/A</v>
      </c>
      <c r="D6" s="862"/>
      <c r="E6" s="10"/>
      <c r="F6" s="873"/>
      <c r="I6" s="250"/>
      <c r="J6" s="14"/>
    </row>
    <row r="7" spans="1:10">
      <c r="A7" s="842">
        <f>'Salary Detail (10)'!A17</f>
        <v>0</v>
      </c>
      <c r="B7" s="6" t="e">
        <f t="array" ref="B7">INDEX('Salary Detail (10)'!$C17:$BT17,0,MATCH(1,('Salary Detail (10)'!$C$13:$BT$13='Budget Narrative (10)'!$B$3)*('Salary Detail (10)'!$C$74:$BT$74='Budget Narrative (10)'!$I$2),0))</f>
        <v>#N/A</v>
      </c>
      <c r="C7" s="235" t="e">
        <f t="array" ref="C7">INDEX('Salary Detail (10)'!$C17:$BT17,0,MATCH(1,('Salary Detail (10)'!$C$12:$BT$12="New")*('Salary Detail (10)'!$C$74:$BT$74='Budget Narrative (10)'!$I$2),0))</f>
        <v>#N/A</v>
      </c>
      <c r="D7" s="862"/>
      <c r="E7" s="10"/>
      <c r="F7" s="873"/>
      <c r="I7" s="7"/>
      <c r="J7" s="14"/>
    </row>
    <row r="8" spans="1:10">
      <c r="A8" s="842">
        <f>'Salary Detail (10)'!A18</f>
        <v>0</v>
      </c>
      <c r="B8" s="6" t="e">
        <f t="array" ref="B8">INDEX('Salary Detail (10)'!$C18:$BT18,0,MATCH(1,('Salary Detail (10)'!$C$13:$BT$13='Budget Narrative (10)'!$B$3)*('Salary Detail (10)'!$C$74:$BT$74='Budget Narrative (10)'!$I$2),0))</f>
        <v>#N/A</v>
      </c>
      <c r="C8" s="235" t="e">
        <f t="array" ref="C8">INDEX('Salary Detail (10)'!$C18:$BT18,0,MATCH(1,('Salary Detail (10)'!$C$12:$BT$12="New")*('Salary Detail (10)'!$C$74:$BT$74='Budget Narrative (10)'!$I$2),0))</f>
        <v>#N/A</v>
      </c>
      <c r="D8" s="862"/>
      <c r="E8" s="10"/>
      <c r="F8" s="873"/>
      <c r="I8" s="7"/>
      <c r="J8" s="14"/>
    </row>
    <row r="9" spans="1:10">
      <c r="A9" s="842">
        <f>'Salary Detail (10)'!A19</f>
        <v>0</v>
      </c>
      <c r="B9" s="6" t="e">
        <f t="array" ref="B9">INDEX('Salary Detail (10)'!$C19:$BT19,0,MATCH(1,('Salary Detail (10)'!$C$13:$BT$13='Budget Narrative (10)'!$B$3)*('Salary Detail (10)'!$C$74:$BT$74='Budget Narrative (10)'!$I$2),0))</f>
        <v>#N/A</v>
      </c>
      <c r="C9" s="235" t="e">
        <f t="array" ref="C9">INDEX('Salary Detail (10)'!$C19:$BT19,0,MATCH(1,('Salary Detail (10)'!$C$12:$BT$12="New")*('Salary Detail (10)'!$C$74:$BT$74='Budget Narrative (10)'!$I$2),0))</f>
        <v>#N/A</v>
      </c>
      <c r="D9" s="862"/>
      <c r="E9" s="10"/>
      <c r="F9" s="873"/>
      <c r="I9" s="7"/>
      <c r="J9" s="14"/>
    </row>
    <row r="10" spans="1:10">
      <c r="A10" s="842">
        <f>'Salary Detail (10)'!A20</f>
        <v>0</v>
      </c>
      <c r="B10" s="6" t="e">
        <f t="array" ref="B10">INDEX('Salary Detail (10)'!$C20:$BT20,0,MATCH(1,('Salary Detail (10)'!$C$13:$BT$13='Budget Narrative (10)'!$B$3)*('Salary Detail (10)'!$C$74:$BT$74='Budget Narrative (10)'!$I$2),0))</f>
        <v>#N/A</v>
      </c>
      <c r="C10" s="235" t="e">
        <f t="array" ref="C10">INDEX('Salary Detail (10)'!$C20:$BT20,0,MATCH(1,('Salary Detail (10)'!$C$12:$BT$12="New")*('Salary Detail (10)'!$C$74:$BT$74='Budget Narrative (10)'!$I$2),0))</f>
        <v>#N/A</v>
      </c>
      <c r="D10" s="862"/>
      <c r="E10" s="10"/>
      <c r="F10" s="873"/>
      <c r="I10" s="7"/>
      <c r="J10" s="14"/>
    </row>
    <row r="11" spans="1:10">
      <c r="A11" s="842">
        <f>'Salary Detail (10)'!A21</f>
        <v>0</v>
      </c>
      <c r="B11" s="6" t="e">
        <f t="array" ref="B11">INDEX('Salary Detail (10)'!$C21:$BT21,0,MATCH(1,('Salary Detail (10)'!$C$13:$BT$13='Budget Narrative (10)'!$B$3)*('Salary Detail (10)'!$C$74:$BT$74='Budget Narrative (10)'!$I$2),0))</f>
        <v>#N/A</v>
      </c>
      <c r="C11" s="235" t="e">
        <f t="array" ref="C11">INDEX('Salary Detail (10)'!$C21:$BT21,0,MATCH(1,('Salary Detail (10)'!$C$12:$BT$12="New")*('Salary Detail (10)'!$C$74:$BT$74='Budget Narrative (10)'!$I$2),0))</f>
        <v>#N/A</v>
      </c>
      <c r="D11" s="862"/>
      <c r="E11" s="10"/>
      <c r="F11" s="873"/>
      <c r="I11" s="7"/>
      <c r="J11" s="14"/>
    </row>
    <row r="12" spans="1:10">
      <c r="A12" s="842">
        <f>'Salary Detail (10)'!A22</f>
        <v>0</v>
      </c>
      <c r="B12" s="6" t="e">
        <f t="array" ref="B12">INDEX('Salary Detail (10)'!$C22:$BT22,0,MATCH(1,('Salary Detail (10)'!$C$13:$BT$13='Budget Narrative (10)'!$B$3)*('Salary Detail (10)'!$C$74:$BT$74='Budget Narrative (10)'!$I$2),0))</f>
        <v>#N/A</v>
      </c>
      <c r="C12" s="235" t="e">
        <f t="array" ref="C12">INDEX('Salary Detail (10)'!$C22:$BT22,0,MATCH(1,('Salary Detail (10)'!$C$12:$BT$12="New")*('Salary Detail (10)'!$C$74:$BT$74='Budget Narrative (10)'!$I$2),0))</f>
        <v>#N/A</v>
      </c>
      <c r="D12" s="862"/>
      <c r="E12" s="10"/>
      <c r="F12" s="873"/>
      <c r="I12" s="7"/>
      <c r="J12" s="14"/>
    </row>
    <row r="13" spans="1:10">
      <c r="A13" s="842">
        <f>'Salary Detail (10)'!A23</f>
        <v>0</v>
      </c>
      <c r="B13" s="6" t="e">
        <f t="array" ref="B13">INDEX('Salary Detail (10)'!$C23:$BT23,0,MATCH(1,('Salary Detail (10)'!$C$13:$BT$13='Budget Narrative (10)'!$B$3)*('Salary Detail (10)'!$C$74:$BT$74='Budget Narrative (10)'!$I$2),0))</f>
        <v>#N/A</v>
      </c>
      <c r="C13" s="235" t="e">
        <f t="array" ref="C13">INDEX('Salary Detail (10)'!$C23:$BT23,0,MATCH(1,('Salary Detail (10)'!$C$12:$BT$12="New")*('Salary Detail (10)'!$C$74:$BT$74='Budget Narrative (10)'!$I$2),0))</f>
        <v>#N/A</v>
      </c>
      <c r="D13" s="862"/>
      <c r="E13" s="10"/>
      <c r="F13" s="873"/>
      <c r="I13" s="7"/>
      <c r="J13" s="14"/>
    </row>
    <row r="14" spans="1:10">
      <c r="A14" s="842">
        <f>'Salary Detail (10)'!A24</f>
        <v>0</v>
      </c>
      <c r="B14" s="6" t="e">
        <f t="array" ref="B14">INDEX('Salary Detail (10)'!$C24:$BT24,0,MATCH(1,('Salary Detail (10)'!$C$13:$BT$13='Budget Narrative (10)'!$B$3)*('Salary Detail (10)'!$C$74:$BT$74='Budget Narrative (10)'!$I$2),0))</f>
        <v>#N/A</v>
      </c>
      <c r="C14" s="524" t="e">
        <f t="array" ref="C14">INDEX('Salary Detail (10)'!$C24:$BT24,0,MATCH(1,('Salary Detail (10)'!$C$12:$BT$12="New")*('Salary Detail (10)'!$C$74:$BT$74='Budget Narrative (10)'!$I$2),0))</f>
        <v>#N/A</v>
      </c>
      <c r="D14" s="862"/>
      <c r="E14" s="10"/>
      <c r="F14" s="873"/>
      <c r="I14" s="7"/>
      <c r="J14" s="14"/>
    </row>
    <row r="15" spans="1:10">
      <c r="A15" s="842">
        <f>'Salary Detail (10)'!A25</f>
        <v>0</v>
      </c>
      <c r="B15" s="6" t="e">
        <f t="array" ref="B15">INDEX('Salary Detail (10)'!$C25:$BT25,0,MATCH(1,('Salary Detail (10)'!$C$13:$BT$13='Budget Narrative (10)'!$B$3)*('Salary Detail (10)'!$C$74:$BT$74='Budget Narrative (10)'!$I$2),0))</f>
        <v>#N/A</v>
      </c>
      <c r="C15" s="524" t="e">
        <f t="array" ref="C15">INDEX('Salary Detail (10)'!$C25:$BT25,0,MATCH(1,('Salary Detail (10)'!$C$12:$BT$12="New")*('Salary Detail (10)'!$C$74:$BT$74='Budget Narrative (10)'!$I$2),0))</f>
        <v>#N/A</v>
      </c>
      <c r="D15" s="862"/>
      <c r="E15" s="10"/>
      <c r="F15" s="873"/>
      <c r="I15" s="7"/>
      <c r="J15" s="14"/>
    </row>
    <row r="16" spans="1:10">
      <c r="A16" s="842">
        <f>'Salary Detail (10)'!A26</f>
        <v>0</v>
      </c>
      <c r="B16" s="6" t="e">
        <f t="array" ref="B16">INDEX('Salary Detail (10)'!$C26:$BT26,0,MATCH(1,('Salary Detail (10)'!$C$13:$BT$13='Budget Narrative (10)'!$B$3)*('Salary Detail (10)'!$C$74:$BT$74='Budget Narrative (10)'!$I$2),0))</f>
        <v>#N/A</v>
      </c>
      <c r="C16" s="524" t="e">
        <f t="array" ref="C16">INDEX('Salary Detail (10)'!$C26:$BT26,0,MATCH(1,('Salary Detail (10)'!$C$12:$BT$12="New")*('Salary Detail (10)'!$C$74:$BT$74='Budget Narrative (10)'!$I$2),0))</f>
        <v>#N/A</v>
      </c>
      <c r="D16" s="862"/>
      <c r="E16" s="10"/>
      <c r="F16" s="873"/>
      <c r="I16" s="7"/>
      <c r="J16" s="14"/>
    </row>
    <row r="17" spans="1:10">
      <c r="A17" s="842">
        <f>'Salary Detail (10)'!A27</f>
        <v>0</v>
      </c>
      <c r="B17" s="6" t="e">
        <f t="array" ref="B17">INDEX('Salary Detail (10)'!$C27:$BT27,0,MATCH(1,('Salary Detail (10)'!$C$13:$BT$13='Budget Narrative (10)'!$B$3)*('Salary Detail (10)'!$C$74:$BT$74='Budget Narrative (10)'!$I$2),0))</f>
        <v>#N/A</v>
      </c>
      <c r="C17" s="235" t="e">
        <f t="array" ref="C17">INDEX('Salary Detail (10)'!$C27:$BT27,0,MATCH(1,('Salary Detail (10)'!$C$12:$BT$12="New")*('Salary Detail (10)'!$C$74:$BT$74='Budget Narrative (10)'!$I$2),0))</f>
        <v>#N/A</v>
      </c>
      <c r="D17" s="862"/>
      <c r="E17" s="10"/>
      <c r="F17" s="873"/>
      <c r="I17" s="7"/>
      <c r="J17" s="14"/>
    </row>
    <row r="18" spans="1:10">
      <c r="A18" s="842">
        <f>'Salary Detail (10)'!A28</f>
        <v>0</v>
      </c>
      <c r="B18" s="6" t="e">
        <f t="array" ref="B18">INDEX('Salary Detail (10)'!$C28:$BT28,0,MATCH(1,('Salary Detail (10)'!$C$13:$BT$13='Budget Narrative (10)'!$B$3)*('Salary Detail (10)'!$C$74:$BT$74='Budget Narrative (10)'!$I$2),0))</f>
        <v>#N/A</v>
      </c>
      <c r="C18" s="235" t="e">
        <f t="array" ref="C18">INDEX('Salary Detail (10)'!$C28:$BT28,0,MATCH(1,('Salary Detail (10)'!$C$12:$BT$12="New")*('Salary Detail (10)'!$C$74:$BT$74='Budget Narrative (10)'!$I$2),0))</f>
        <v>#N/A</v>
      </c>
      <c r="D18" s="862"/>
      <c r="E18" s="10"/>
      <c r="F18" s="873"/>
      <c r="I18" s="7"/>
      <c r="J18" s="14"/>
    </row>
    <row r="19" spans="1:10">
      <c r="A19" s="842">
        <f>'Salary Detail (10)'!A29</f>
        <v>0</v>
      </c>
      <c r="B19" s="6" t="e">
        <f t="array" ref="B19">INDEX('Salary Detail (10)'!$C29:$BT29,0,MATCH(1,('Salary Detail (10)'!$C$13:$BT$13='Budget Narrative (10)'!$B$3)*('Salary Detail (10)'!$C$74:$BT$74='Budget Narrative (10)'!$I$2),0))</f>
        <v>#N/A</v>
      </c>
      <c r="C19" s="235" t="e">
        <f t="array" ref="C19">INDEX('Salary Detail (10)'!$C29:$BT29,0,MATCH(1,('Salary Detail (10)'!$C$12:$BT$12="New")*('Salary Detail (10)'!$C$74:$BT$74='Budget Narrative (10)'!$I$2),0))</f>
        <v>#N/A</v>
      </c>
      <c r="D19" s="862"/>
      <c r="E19" s="10"/>
      <c r="F19" s="873"/>
      <c r="I19" s="7"/>
      <c r="J19" s="14"/>
    </row>
    <row r="20" spans="1:10">
      <c r="A20" s="842">
        <f>'Salary Detail (10)'!A30</f>
        <v>0</v>
      </c>
      <c r="B20" s="6" t="e">
        <f t="array" ref="B20">INDEX('Salary Detail (10)'!$C30:$BT30,0,MATCH(1,('Salary Detail (10)'!$C$13:$BT$13='Budget Narrative (10)'!$B$3)*('Salary Detail (10)'!$C$74:$BT$74='Budget Narrative (10)'!$I$2),0))</f>
        <v>#N/A</v>
      </c>
      <c r="C20" s="235" t="e">
        <f t="array" ref="C20">INDEX('Salary Detail (10)'!$C30:$BT30,0,MATCH(1,('Salary Detail (10)'!$C$12:$BT$12="New")*('Salary Detail (10)'!$C$74:$BT$74='Budget Narrative (10)'!$I$2),0))</f>
        <v>#N/A</v>
      </c>
      <c r="D20" s="862"/>
      <c r="E20" s="10"/>
      <c r="F20" s="873"/>
      <c r="I20" s="7"/>
      <c r="J20" s="14"/>
    </row>
    <row r="21" spans="1:10">
      <c r="A21" s="842">
        <f>'Salary Detail (10)'!A31</f>
        <v>0</v>
      </c>
      <c r="B21" s="6" t="e">
        <f t="array" ref="B21">INDEX('Salary Detail (10)'!$C31:$BT31,0,MATCH(1,('Salary Detail (10)'!$C$13:$BT$13='Budget Narrative (10)'!$B$3)*('Salary Detail (10)'!$C$74:$BT$74='Budget Narrative (10)'!$I$2),0))</f>
        <v>#N/A</v>
      </c>
      <c r="C21" s="235" t="e">
        <f t="array" ref="C21">INDEX('Salary Detail (10)'!$C31:$BT31,0,MATCH(1,('Salary Detail (10)'!$C$12:$BT$12="New")*('Salary Detail (10)'!$C$74:$BT$74='Budget Narrative (10)'!$I$2),0))</f>
        <v>#N/A</v>
      </c>
      <c r="D21" s="862"/>
      <c r="E21" s="10"/>
      <c r="F21" s="873"/>
      <c r="I21" s="7"/>
      <c r="J21" s="14"/>
    </row>
    <row r="22" spans="1:10">
      <c r="A22" s="842">
        <f>'Salary Detail (10)'!A32</f>
        <v>0</v>
      </c>
      <c r="B22" s="6" t="e">
        <f t="array" ref="B22">INDEX('Salary Detail (10)'!$C32:$BT32,0,MATCH(1,('Salary Detail (10)'!$C$13:$BT$13='Budget Narrative (10)'!$B$3)*('Salary Detail (10)'!$C$74:$BT$74='Budget Narrative (10)'!$I$2),0))</f>
        <v>#N/A</v>
      </c>
      <c r="C22" s="235" t="e">
        <f t="array" ref="C22">INDEX('Salary Detail (10)'!$C32:$BT32,0,MATCH(1,('Salary Detail (10)'!$C$12:$BT$12="New")*('Salary Detail (10)'!$C$74:$BT$74='Budget Narrative (10)'!$I$2),0))</f>
        <v>#N/A</v>
      </c>
      <c r="D22" s="862"/>
      <c r="E22" s="10"/>
      <c r="F22" s="873"/>
      <c r="I22" s="7"/>
      <c r="J22" s="14"/>
    </row>
    <row r="23" spans="1:10">
      <c r="A23" s="842">
        <f>'Salary Detail (10)'!A33</f>
        <v>0</v>
      </c>
      <c r="B23" s="6" t="e">
        <f t="array" ref="B23">INDEX('Salary Detail (10)'!$C33:$BT33,0,MATCH(1,('Salary Detail (10)'!$C$13:$BT$13='Budget Narrative (10)'!$B$3)*('Salary Detail (10)'!$C$74:$BT$74='Budget Narrative (10)'!$I$2),0))</f>
        <v>#N/A</v>
      </c>
      <c r="C23" s="235" t="e">
        <f t="array" ref="C23">INDEX('Salary Detail (10)'!$C33:$BT33,0,MATCH(1,('Salary Detail (10)'!$C$12:$BT$12="New")*('Salary Detail (10)'!$C$74:$BT$74='Budget Narrative (10)'!$I$2),0))</f>
        <v>#N/A</v>
      </c>
      <c r="D23" s="862"/>
      <c r="E23" s="10"/>
      <c r="F23" s="873"/>
      <c r="I23" s="7"/>
      <c r="J23" s="14"/>
    </row>
    <row r="24" spans="1:10">
      <c r="A24" s="842">
        <f>'Salary Detail (10)'!A34</f>
        <v>0</v>
      </c>
      <c r="B24" s="6" t="e">
        <f t="array" ref="B24">INDEX('Salary Detail (10)'!$C34:$BT34,0,MATCH(1,('Salary Detail (10)'!$C$13:$BT$13='Budget Narrative (10)'!$B$3)*('Salary Detail (10)'!$C$74:$BT$74='Budget Narrative (10)'!$I$2),0))</f>
        <v>#N/A</v>
      </c>
      <c r="C24" s="235" t="e">
        <f t="array" ref="C24">INDEX('Salary Detail (10)'!$C34:$BT34,0,MATCH(1,('Salary Detail (10)'!$C$12:$BT$12="New")*('Salary Detail (10)'!$C$74:$BT$74='Budget Narrative (10)'!$I$2),0))</f>
        <v>#N/A</v>
      </c>
      <c r="D24" s="862"/>
      <c r="E24" s="10"/>
      <c r="F24" s="873"/>
      <c r="I24" s="7"/>
      <c r="J24" s="14"/>
    </row>
    <row r="25" spans="1:10">
      <c r="A25" s="842">
        <f>'Salary Detail (10)'!A35</f>
        <v>0</v>
      </c>
      <c r="B25" s="6" t="e">
        <f t="array" ref="B25">INDEX('Salary Detail (10)'!$C35:$BT35,0,MATCH(1,('Salary Detail (10)'!$C$13:$BT$13='Budget Narrative (10)'!$B$3)*('Salary Detail (10)'!$C$74:$BT$74='Budget Narrative (10)'!$I$2),0))</f>
        <v>#N/A</v>
      </c>
      <c r="C25" s="235" t="e" cm="1">
        <f t="array" ref="C25">INDEX('Salary Detail (10)'!$C35:$BT35,0,MATCH(1,('Salary Detail (10)'!$C$12:$BT$12="New")*('Salary Detail (10)'!$C$74:$BT$74='Budget Narrative (10)'!$I$2),0))</f>
        <v>#N/A</v>
      </c>
      <c r="D25" s="862"/>
      <c r="E25" s="10"/>
      <c r="F25" s="873"/>
      <c r="I25" s="7"/>
      <c r="J25" s="14"/>
    </row>
    <row r="26" spans="1:10">
      <c r="A26" s="842">
        <f>'Salary Detail (10)'!A36</f>
        <v>0</v>
      </c>
      <c r="B26" s="6" t="e">
        <f t="array" ref="B26">INDEX('Salary Detail (10)'!$C36:$BT36,0,MATCH(1,('Salary Detail (10)'!$C$13:$BT$13='Budget Narrative (10)'!$B$3)*('Salary Detail (10)'!$C$74:$BT$74='Budget Narrative (10)'!$I$2),0))</f>
        <v>#N/A</v>
      </c>
      <c r="C26" s="235" t="e">
        <f t="array" ref="C26">INDEX('Salary Detail (10)'!$C36:$BT36,0,MATCH(1,('Salary Detail (10)'!$C$12:$BT$12="New")*('Salary Detail (10)'!$C$74:$BT$74='Budget Narrative (10)'!$I$2),0))</f>
        <v>#N/A</v>
      </c>
      <c r="D26" s="862"/>
      <c r="E26" s="10"/>
      <c r="F26" s="873"/>
      <c r="J26" s="14"/>
    </row>
    <row r="27" spans="1:10">
      <c r="A27" s="842">
        <f>'Salary Detail (10)'!A37</f>
        <v>0</v>
      </c>
      <c r="B27" s="6" t="e">
        <f t="array" ref="B27">INDEX('Salary Detail (10)'!$C37:$BT37,0,MATCH(1,('Salary Detail (10)'!$C$13:$BT$13='Budget Narrative (10)'!$B$3)*('Salary Detail (10)'!$C$74:$BT$74='Budget Narrative (10)'!$I$2),0))</f>
        <v>#N/A</v>
      </c>
      <c r="C27" s="235" t="e">
        <f t="array" ref="C27">INDEX('Salary Detail (10)'!$C37:$BT37,0,MATCH(1,('Salary Detail (10)'!$C$12:$BT$12="New")*('Salary Detail (10)'!$C$74:$BT$74='Budget Narrative (10)'!$I$2),0))</f>
        <v>#N/A</v>
      </c>
      <c r="D27" s="862"/>
      <c r="E27" s="10"/>
      <c r="F27" s="873"/>
      <c r="I27" s="7"/>
      <c r="J27" s="14"/>
    </row>
    <row r="28" spans="1:10">
      <c r="A28" s="842">
        <f>'Salary Detail (10)'!A38</f>
        <v>0</v>
      </c>
      <c r="B28" s="6" t="e">
        <f t="array" ref="B28">INDEX('Salary Detail (10)'!$C38:$BT38,0,MATCH(1,('Salary Detail (10)'!$C$13:$BT$13='Budget Narrative (10)'!$B$3)*('Salary Detail (10)'!$C$74:$BT$74='Budget Narrative (10)'!$I$2),0))</f>
        <v>#N/A</v>
      </c>
      <c r="C28" s="235" t="e">
        <f t="array" ref="C28">INDEX('Salary Detail (10)'!$C38:$BT38,0,MATCH(1,('Salary Detail (10)'!$C$12:$BT$12="New")*('Salary Detail (10)'!$C$74:$BT$74='Budget Narrative (10)'!$I$2),0))</f>
        <v>#N/A</v>
      </c>
      <c r="D28" s="862"/>
      <c r="E28" s="10"/>
      <c r="F28" s="873"/>
      <c r="I28" s="7"/>
      <c r="J28" s="14"/>
    </row>
    <row r="29" spans="1:10">
      <c r="A29" s="842">
        <f>'Salary Detail (10)'!A39</f>
        <v>0</v>
      </c>
      <c r="B29" s="6" t="e">
        <f t="array" ref="B29">INDEX('Salary Detail (10)'!$C39:$BT39,0,MATCH(1,('Salary Detail (10)'!$C$13:$BT$13='Budget Narrative (10)'!$B$3)*('Salary Detail (10)'!$C$74:$BT$74='Budget Narrative (10)'!$I$2),0))</f>
        <v>#N/A</v>
      </c>
      <c r="C29" s="235" t="e">
        <f t="array" ref="C29">INDEX('Salary Detail (10)'!$C39:$BT39,0,MATCH(1,('Salary Detail (10)'!$C$12:$BT$12="New")*('Salary Detail (10)'!$C$74:$BT$74='Budget Narrative (10)'!$I$2),0))</f>
        <v>#N/A</v>
      </c>
      <c r="D29" s="862"/>
      <c r="E29" s="10"/>
      <c r="F29" s="873"/>
      <c r="I29" s="7"/>
      <c r="J29" s="14"/>
    </row>
    <row r="30" spans="1:10">
      <c r="A30" s="842">
        <f>'Salary Detail (10)'!A40</f>
        <v>0</v>
      </c>
      <c r="B30" s="6" t="e">
        <f t="array" ref="B30">INDEX('Salary Detail (10)'!$C40:$BT40,0,MATCH(1,('Salary Detail (10)'!$C$13:$BT$13='Budget Narrative (10)'!$B$3)*('Salary Detail (10)'!$C$74:$BT$74='Budget Narrative (10)'!$I$2),0))</f>
        <v>#N/A</v>
      </c>
      <c r="C30" s="235" t="e">
        <f t="array" ref="C30">INDEX('Salary Detail (10)'!$C40:$BT40,0,MATCH(1,('Salary Detail (10)'!$C$12:$BT$12="New")*('Salary Detail (10)'!$C$74:$BT$74='Budget Narrative (10)'!$I$2),0))</f>
        <v>#N/A</v>
      </c>
      <c r="D30" s="862"/>
      <c r="E30" s="10"/>
      <c r="F30" s="873"/>
      <c r="I30" s="7"/>
      <c r="J30" s="14"/>
    </row>
    <row r="31" spans="1:10">
      <c r="A31" s="842">
        <f>'Salary Detail (10)'!A41</f>
        <v>0</v>
      </c>
      <c r="B31" s="6" t="e">
        <f t="array" ref="B31">INDEX('Salary Detail (10)'!$C41:$BT41,0,MATCH(1,('Salary Detail (10)'!$C$13:$BT$13='Budget Narrative (10)'!$B$3)*('Salary Detail (10)'!$C$74:$BT$74='Budget Narrative (10)'!$I$2),0))</f>
        <v>#N/A</v>
      </c>
      <c r="C31" s="235" t="e">
        <f t="array" ref="C31">INDEX('Salary Detail (10)'!$C41:$BT41,0,MATCH(1,('Salary Detail (10)'!$C$12:$BT$12="New")*('Salary Detail (10)'!$C$74:$BT$74='Budget Narrative (10)'!$I$2),0))</f>
        <v>#N/A</v>
      </c>
      <c r="D31" s="862"/>
      <c r="E31" s="10"/>
      <c r="F31" s="873"/>
      <c r="I31" s="7"/>
      <c r="J31" s="14"/>
    </row>
    <row r="32" spans="1:10">
      <c r="A32" s="842">
        <f>'Salary Detail (10)'!A42</f>
        <v>0</v>
      </c>
      <c r="B32" s="6" t="e">
        <f t="array" ref="B32">INDEX('Salary Detail (10)'!$C42:$BT42,0,MATCH(1,('Salary Detail (10)'!$C$13:$BT$13='Budget Narrative (10)'!$B$3)*('Salary Detail (10)'!$C$74:$BT$74='Budget Narrative (10)'!$I$2),0))</f>
        <v>#N/A</v>
      </c>
      <c r="C32" s="235" t="e">
        <f t="array" ref="C32">INDEX('Salary Detail (10)'!$C42:$BT42,0,MATCH(1,('Salary Detail (10)'!$C$12:$BT$12="New")*('Salary Detail (10)'!$C$74:$BT$74='Budget Narrative (10)'!$I$2),0))</f>
        <v>#N/A</v>
      </c>
      <c r="D32" s="862"/>
      <c r="E32" s="10"/>
      <c r="F32" s="873"/>
      <c r="I32" s="7"/>
      <c r="J32" s="14"/>
    </row>
    <row r="33" spans="1:10">
      <c r="A33" s="842">
        <f>'Salary Detail (10)'!A43</f>
        <v>0</v>
      </c>
      <c r="B33" s="6" t="e">
        <f t="array" ref="B33">INDEX('Salary Detail (10)'!$C43:$BT43,0,MATCH(1,('Salary Detail (10)'!$C$13:$BT$13='Budget Narrative (10)'!$B$3)*('Salary Detail (10)'!$C$74:$BT$74='Budget Narrative (10)'!$I$2),0))</f>
        <v>#N/A</v>
      </c>
      <c r="C33" s="235" t="e">
        <f t="array" ref="C33">INDEX('Salary Detail (10)'!$C43:$BT43,0,MATCH(1,('Salary Detail (10)'!$C$12:$BT$12="New")*('Salary Detail (10)'!$C$74:$BT$74='Budget Narrative (10)'!$I$2),0))</f>
        <v>#N/A</v>
      </c>
      <c r="D33" s="862"/>
      <c r="E33" s="10"/>
      <c r="F33" s="873"/>
      <c r="I33" s="7"/>
      <c r="J33" s="14"/>
    </row>
    <row r="34" spans="1:10">
      <c r="A34" s="842">
        <f>'Salary Detail (10)'!A44</f>
        <v>0</v>
      </c>
      <c r="B34" s="6" t="e">
        <f t="array" ref="B34">INDEX('Salary Detail (10)'!$C44:$BT44,0,MATCH(1,('Salary Detail (10)'!$C$13:$BT$13='Budget Narrative (10)'!$B$3)*('Salary Detail (10)'!$C$74:$BT$74='Budget Narrative (10)'!$I$2),0))</f>
        <v>#N/A</v>
      </c>
      <c r="C34" s="235" t="e">
        <f t="array" ref="C34">INDEX('Salary Detail (10)'!$C44:$BT44,0,MATCH(1,('Salary Detail (10)'!$C$12:$BT$12="New")*('Salary Detail (10)'!$C$74:$BT$74='Budget Narrative (10)'!$I$2),0))</f>
        <v>#N/A</v>
      </c>
      <c r="D34" s="862"/>
      <c r="E34" s="10"/>
      <c r="F34" s="873"/>
      <c r="I34" s="7"/>
      <c r="J34" s="14"/>
    </row>
    <row r="35" spans="1:10">
      <c r="A35" s="842">
        <f>'Salary Detail (10)'!A45</f>
        <v>0</v>
      </c>
      <c r="B35" s="6" t="e">
        <f t="array" ref="B35">INDEX('Salary Detail (10)'!$C45:$BT45,0,MATCH(1,('Salary Detail (10)'!$C$13:$BT$13='Budget Narrative (10)'!$B$3)*('Salary Detail (10)'!$C$74:$BT$74='Budget Narrative (10)'!$I$2),0))</f>
        <v>#N/A</v>
      </c>
      <c r="C35" s="235" t="e">
        <f t="array" ref="C35">INDEX('Salary Detail (10)'!$C45:$BT45,0,MATCH(1,('Salary Detail (10)'!$C$12:$BT$12="New")*('Salary Detail (10)'!$C$74:$BT$74='Budget Narrative (10)'!$I$2),0))</f>
        <v>#N/A</v>
      </c>
      <c r="D35" s="862"/>
      <c r="E35" s="10"/>
      <c r="F35" s="873"/>
      <c r="I35" s="7"/>
      <c r="J35" s="14"/>
    </row>
    <row r="36" spans="1:10">
      <c r="A36" s="842">
        <f>'Salary Detail (10)'!A46</f>
        <v>0</v>
      </c>
      <c r="B36" s="6" t="e">
        <f t="array" ref="B36">INDEX('Salary Detail (10)'!$C46:$BT46,0,MATCH(1,('Salary Detail (10)'!$C$13:$BT$13='Budget Narrative (10)'!$B$3)*('Salary Detail (10)'!$C$74:$BT$74='Budget Narrative (10)'!$I$2),0))</f>
        <v>#N/A</v>
      </c>
      <c r="C36" s="235" t="e">
        <f t="array" ref="C36">INDEX('Salary Detail (10)'!$C46:$BT46,0,MATCH(1,('Salary Detail (10)'!$C$12:$BT$12="New")*('Salary Detail (10)'!$C$74:$BT$74='Budget Narrative (10)'!$I$2),0))</f>
        <v>#N/A</v>
      </c>
      <c r="D36" s="862"/>
      <c r="E36" s="10"/>
      <c r="F36" s="873"/>
      <c r="I36" s="7"/>
      <c r="J36" s="14"/>
    </row>
    <row r="37" spans="1:10">
      <c r="A37" s="842">
        <f>'Salary Detail (10)'!A47</f>
        <v>0</v>
      </c>
      <c r="B37" s="6" t="e">
        <f t="array" ref="B37">INDEX('Salary Detail (10)'!$C47:$BT47,0,MATCH(1,('Salary Detail (10)'!$C$13:$BT$13='Budget Narrative (10)'!$B$3)*('Salary Detail (10)'!$C$74:$BT$74='Budget Narrative (10)'!$I$2),0))</f>
        <v>#N/A</v>
      </c>
      <c r="C37" s="235" t="e">
        <f t="array" ref="C37">INDEX('Salary Detail (10)'!$C47:$BT47,0,MATCH(1,('Salary Detail (10)'!$C$12:$BT$12="New")*('Salary Detail (10)'!$C$74:$BT$74='Budget Narrative (10)'!$I$2),0))</f>
        <v>#N/A</v>
      </c>
      <c r="D37" s="862"/>
      <c r="E37" s="10"/>
      <c r="F37" s="873"/>
      <c r="I37" s="7"/>
      <c r="J37" s="14"/>
    </row>
    <row r="38" spans="1:10">
      <c r="A38" s="842">
        <f>'Salary Detail (10)'!A48</f>
        <v>0</v>
      </c>
      <c r="B38" s="6" t="e">
        <f t="array" ref="B38">INDEX('Salary Detail (10)'!$C48:$BT48,0,MATCH(1,('Salary Detail (10)'!$C$13:$BT$13='Budget Narrative (10)'!$B$3)*('Salary Detail (10)'!$C$74:$BT$74='Budget Narrative (10)'!$I$2),0))</f>
        <v>#N/A</v>
      </c>
      <c r="C38" s="235" t="e">
        <f t="array" ref="C38">INDEX('Salary Detail (10)'!$C48:$BT48,0,MATCH(1,('Salary Detail (10)'!$C$12:$BT$12="New")*('Salary Detail (10)'!$C$74:$BT$74='Budget Narrative (10)'!$I$2),0))</f>
        <v>#N/A</v>
      </c>
      <c r="D38" s="862"/>
      <c r="E38" s="10"/>
      <c r="F38" s="873"/>
      <c r="I38" s="7"/>
      <c r="J38" s="14"/>
    </row>
    <row r="39" spans="1:10">
      <c r="A39" s="842">
        <f>'Salary Detail (10)'!A49</f>
        <v>0</v>
      </c>
      <c r="B39" s="6" t="e">
        <f t="array" ref="B39">INDEX('Salary Detail (10)'!$C49:$BT49,0,MATCH(1,('Salary Detail (10)'!$C$13:$BT$13='Budget Narrative (10)'!$B$3)*('Salary Detail (10)'!$C$74:$BT$74='Budget Narrative (10)'!$I$2),0))</f>
        <v>#N/A</v>
      </c>
      <c r="C39" s="235" t="e">
        <f t="array" ref="C39">INDEX('Salary Detail (10)'!$C49:$BT49,0,MATCH(1,('Salary Detail (10)'!$C$12:$BT$12="New")*('Salary Detail (10)'!$C$74:$BT$74='Budget Narrative (10)'!$I$2),0))</f>
        <v>#N/A</v>
      </c>
      <c r="D39" s="862"/>
      <c r="E39" s="10"/>
      <c r="F39" s="873"/>
      <c r="I39" s="7"/>
      <c r="J39" s="14"/>
    </row>
    <row r="40" spans="1:10">
      <c r="A40" s="842">
        <f>'Salary Detail (10)'!A50</f>
        <v>0</v>
      </c>
      <c r="B40" s="6" t="e">
        <f t="array" ref="B40">INDEX('Salary Detail (10)'!$C50:$BT50,0,MATCH(1,('Salary Detail (10)'!$C$13:$BT$13='Budget Narrative (10)'!$B$3)*('Salary Detail (10)'!$C$74:$BT$74='Budget Narrative (10)'!$I$2),0))</f>
        <v>#N/A</v>
      </c>
      <c r="C40" s="235" t="e">
        <f t="array" ref="C40">INDEX('Salary Detail (10)'!$C50:$BT50,0,MATCH(1,('Salary Detail (10)'!$C$12:$BT$12="New")*('Salary Detail (10)'!$C$74:$BT$74='Budget Narrative (10)'!$I$2),0))</f>
        <v>#N/A</v>
      </c>
      <c r="D40" s="862"/>
      <c r="E40" s="3"/>
      <c r="F40" s="873"/>
    </row>
    <row r="41" spans="1:10">
      <c r="A41" s="842">
        <f>'Salary Detail (10)'!A51</f>
        <v>0</v>
      </c>
      <c r="B41" s="6" t="e">
        <f t="array" ref="B41">INDEX('Salary Detail (10)'!$C51:$BT51,0,MATCH(1,('Salary Detail (10)'!$C$13:$BT$13='Budget Narrative (10)'!$B$3)*('Salary Detail (10)'!$C$74:$BT$74='Budget Narrative (10)'!$I$2),0))</f>
        <v>#N/A</v>
      </c>
      <c r="C41" s="235" t="e">
        <f t="array" ref="C41">INDEX('Salary Detail (10)'!$C51:$BT51,0,MATCH(1,('Salary Detail (10)'!$C$12:$BT$12="New")*('Salary Detail (10)'!$C$74:$BT$74='Budget Narrative (10)'!$I$2),0))</f>
        <v>#N/A</v>
      </c>
      <c r="D41" s="862"/>
      <c r="E41" s="3"/>
      <c r="F41" s="873"/>
    </row>
    <row r="42" spans="1:10" ht="15.6" customHeight="1">
      <c r="A42" s="842">
        <f>'Salary Detail (10)'!A52</f>
        <v>0</v>
      </c>
      <c r="B42" s="6" t="e">
        <f t="array" ref="B42">INDEX('Salary Detail (10)'!$C52:$BT52,0,MATCH(1,('Salary Detail (10)'!$C$13:$BT$13='Budget Narrative (10)'!$B$3)*('Salary Detail (10)'!$C$74:$BT$74='Budget Narrative (10)'!$I$2),0))</f>
        <v>#N/A</v>
      </c>
      <c r="C42" s="235" t="e">
        <f t="array" ref="C42">INDEX('Salary Detail (10)'!$C52:$BT52,0,MATCH(1,('Salary Detail (10)'!$C$12:$BT$12="New")*('Salary Detail (10)'!$C$74:$BT$74='Budget Narrative (10)'!$I$2),0))</f>
        <v>#N/A</v>
      </c>
      <c r="D42" s="862"/>
      <c r="E42" s="10"/>
      <c r="F42" s="873"/>
      <c r="I42" s="7"/>
      <c r="J42" s="14"/>
    </row>
    <row r="43" spans="1:10" ht="15.6" customHeight="1">
      <c r="A43" s="842">
        <f>'Salary Detail (10)'!A53</f>
        <v>0</v>
      </c>
      <c r="B43" s="6" t="e">
        <f t="array" ref="B43">INDEX('Salary Detail (10)'!$C53:$BT53,0,MATCH(1,('Salary Detail (10)'!$C$13:$BT$13='Budget Narrative (10)'!$B$3)*('Salary Detail (10)'!$C$74:$BT$74='Budget Narrative (10)'!$I$2),0))</f>
        <v>#N/A</v>
      </c>
      <c r="C43" s="235" t="e">
        <f t="array" ref="C43">INDEX('Salary Detail (10)'!$C53:$BT53,0,MATCH(1,('Salary Detail (10)'!$C$12:$BT$12="New")*('Salary Detail (10)'!$C$74:$BT$74='Budget Narrative (10)'!$I$2),0))</f>
        <v>#N/A</v>
      </c>
      <c r="D43" s="862"/>
      <c r="E43" s="10"/>
      <c r="F43" s="873"/>
      <c r="I43" s="7"/>
      <c r="J43" s="14"/>
    </row>
    <row r="44" spans="1:10" ht="15.6" customHeight="1">
      <c r="A44" s="842">
        <f>'Salary Detail (10)'!A54</f>
        <v>0</v>
      </c>
      <c r="B44" s="6" t="e">
        <f t="array" ref="B44">INDEX('Salary Detail (10)'!$C54:$BT54,0,MATCH(1,('Salary Detail (10)'!$C$13:$BT$13='Budget Narrative (10)'!$B$3)*('Salary Detail (10)'!$C$74:$BT$74='Budget Narrative (10)'!$I$2),0))</f>
        <v>#N/A</v>
      </c>
      <c r="C44" s="235" t="e">
        <f t="array" ref="C44">INDEX('Salary Detail (10)'!$C54:$BT54,0,MATCH(1,('Salary Detail (10)'!$C$12:$BT$12="New")*('Salary Detail (10)'!$C$74:$BT$74='Budget Narrative (10)'!$I$2),0))</f>
        <v>#N/A</v>
      </c>
      <c r="D44" s="862"/>
      <c r="E44" s="10"/>
      <c r="F44" s="873"/>
      <c r="I44" s="7"/>
      <c r="J44" s="14"/>
    </row>
    <row r="45" spans="1:10" ht="15.6" customHeight="1">
      <c r="A45" s="846">
        <f>'Salary Detail (10)'!A55</f>
        <v>0</v>
      </c>
      <c r="B45" s="6" t="e">
        <f t="array" ref="B45">INDEX('Salary Detail (10)'!$C55:$BT55,0,MATCH(1,('Salary Detail (10)'!$C$13:$BT$13='Budget Narrative (10)'!$B$3)*('Salary Detail (10)'!$C$74:$BT$74='Budget Narrative (10)'!$I$2),0))</f>
        <v>#N/A</v>
      </c>
      <c r="C45" s="235" t="e">
        <f t="array" ref="C45">INDEX('Salary Detail (10)'!$C55:$BT55,0,MATCH(1,('Salary Detail (10)'!$C$12:$BT$12="New")*('Salary Detail (10)'!$C$74:$BT$74='Budget Narrative (10)'!$I$2),0))</f>
        <v>#N/A</v>
      </c>
      <c r="D45" s="863"/>
      <c r="E45" s="212"/>
      <c r="F45" s="873"/>
      <c r="I45" s="7"/>
      <c r="J45" s="14"/>
    </row>
    <row r="46" spans="1:10" ht="15.6" customHeight="1">
      <c r="A46" s="846" t="s">
        <v>377</v>
      </c>
      <c r="B46" s="251" t="e">
        <f>SUM(B4:B45)</f>
        <v>#N/A</v>
      </c>
      <c r="C46" s="216" t="e">
        <f>SUM(C4:C45)</f>
        <v>#N/A</v>
      </c>
      <c r="D46" s="211"/>
      <c r="E46" s="212"/>
      <c r="F46" s="873"/>
      <c r="I46" s="7"/>
      <c r="J46" s="14"/>
    </row>
    <row r="47" spans="1:10" ht="26.25" thickBot="1">
      <c r="A47" s="256" t="s">
        <v>378</v>
      </c>
      <c r="B47" s="787" t="e">
        <f>C47/C46</f>
        <v>#N/A</v>
      </c>
      <c r="C47" s="258" t="e">
        <f t="array" ref="C47">INDEX('Salary Detail (10)'!$C60:$BT60,0,MATCH(1,('Salary Detail (10)'!$C$12:$BT$12="New")*('Salary Detail (10)'!$C$74:$BT$74='Budget Narrative (10)'!$I$2),0))</f>
        <v>#N/A</v>
      </c>
      <c r="D47" s="259" t="s">
        <v>379</v>
      </c>
      <c r="E47" s="260"/>
      <c r="F47" s="874"/>
      <c r="G47" s="918"/>
      <c r="I47" s="7"/>
      <c r="J47" s="4"/>
    </row>
    <row r="48" spans="1:10" ht="13.5" thickBot="1">
      <c r="A48" s="281" t="s">
        <v>380</v>
      </c>
      <c r="B48" s="282"/>
      <c r="C48" s="283" t="e">
        <f>C46+C47</f>
        <v>#N/A</v>
      </c>
      <c r="E48" s="10"/>
      <c r="F48" s="10"/>
      <c r="G48" s="918"/>
      <c r="I48" s="7"/>
      <c r="J48" s="4"/>
    </row>
    <row r="49" spans="1:10" ht="13.5" thickBot="1">
      <c r="A49" s="10"/>
      <c r="B49" s="12"/>
      <c r="C49" s="215"/>
      <c r="E49" s="10"/>
      <c r="F49" s="10"/>
      <c r="G49" s="918"/>
      <c r="I49" s="7"/>
      <c r="J49" s="4"/>
    </row>
    <row r="50" spans="1:10" s="4" customFormat="1" ht="39" customHeight="1">
      <c r="A50" s="1408" t="s">
        <v>326</v>
      </c>
      <c r="B50" s="1409"/>
      <c r="C50" s="254" t="s">
        <v>349</v>
      </c>
      <c r="D50" s="253" t="s">
        <v>374</v>
      </c>
      <c r="E50" s="255" t="s">
        <v>375</v>
      </c>
      <c r="F50" s="239"/>
      <c r="G50" s="917"/>
      <c r="H50" s="917"/>
    </row>
    <row r="51" spans="1:10">
      <c r="A51" s="1421" t="str">
        <f>'Operating Detail (10)'!A14</f>
        <v>Rental of Property</v>
      </c>
      <c r="B51" s="1422"/>
      <c r="C51" s="291" t="e">
        <f t="array" ref="C51">INDEX('Operating Detail (10)'!$C14:$AF14,0,MATCH(1,('Operating Detail (10)'!$C$12:$AF$12="New")*('Operating Detail (10)'!$C$121:$AF$121='Budget Narrative (10)'!$I$2),0))</f>
        <v>#N/A</v>
      </c>
      <c r="D51" s="866"/>
      <c r="E51" s="867"/>
      <c r="F51" s="843"/>
      <c r="I51" s="11"/>
      <c r="J51" s="4"/>
    </row>
    <row r="52" spans="1:10">
      <c r="A52" s="1421" t="str">
        <f>'Operating Detail (10)'!A15</f>
        <v xml:space="preserve">Utilities(Elec, Water, Gas, Phone, Scavenger) </v>
      </c>
      <c r="B52" s="1422"/>
      <c r="C52" s="291" t="e">
        <f t="array" ref="C52">INDEX('Operating Detail (10)'!$C15:$AF15,0,MATCH(1,('Operating Detail (10)'!$C$12:$AF$12="New")*('Operating Detail (10)'!$C$121:$AF$121='Budget Narrative (10)'!$I$2),0))</f>
        <v>#N/A</v>
      </c>
      <c r="D52" s="866"/>
      <c r="E52" s="868"/>
      <c r="F52" s="843"/>
      <c r="I52" s="11"/>
      <c r="J52" s="4"/>
    </row>
    <row r="53" spans="1:10">
      <c r="A53" s="1421" t="str">
        <f>'Operating Detail (10)'!A16</f>
        <v>Office Supplies, Postage</v>
      </c>
      <c r="B53" s="1422"/>
      <c r="C53" s="291" t="e">
        <f t="array" ref="C53">INDEX('Operating Detail (10)'!$C16:$AF16,0,MATCH(1,('Operating Detail (10)'!$C$12:$AF$12="New")*('Operating Detail (10)'!$C$121:$AF$121='Budget Narrative (10)'!$I$2),0))</f>
        <v>#N/A</v>
      </c>
      <c r="D53" s="866"/>
      <c r="E53" s="869"/>
      <c r="F53" s="843"/>
      <c r="I53" s="7"/>
      <c r="J53" s="14"/>
    </row>
    <row r="54" spans="1:10">
      <c r="A54" s="1421" t="str">
        <f>'Operating Detail (10)'!A17</f>
        <v>Building Maintenance Supplies and Repair</v>
      </c>
      <c r="B54" s="1422"/>
      <c r="C54" s="291" t="e">
        <f t="array" ref="C54">INDEX('Operating Detail (10)'!$C17:$AF17,0,MATCH(1,('Operating Detail (10)'!$C$12:$AF$12="New")*('Operating Detail (10)'!$C$121:$AF$121='Budget Narrative (10)'!$I$2),0))</f>
        <v>#N/A</v>
      </c>
      <c r="D54" s="866"/>
      <c r="E54" s="868"/>
      <c r="F54" s="843"/>
      <c r="I54" s="7"/>
      <c r="J54" s="14"/>
    </row>
    <row r="55" spans="1:10">
      <c r="A55" s="1421" t="str">
        <f>'Operating Detail (10)'!A18</f>
        <v>Printing and Reproduction</v>
      </c>
      <c r="B55" s="1422"/>
      <c r="C55" s="291" t="e">
        <f t="array" ref="C55">INDEX('Operating Detail (10)'!$C18:$AF18,0,MATCH(1,('Operating Detail (10)'!$C$12:$AF$12="New")*('Operating Detail (10)'!$C$121:$AF$121='Budget Narrative (10)'!$I$2),0))</f>
        <v>#N/A</v>
      </c>
      <c r="D55" s="866"/>
      <c r="E55" s="868"/>
      <c r="F55" s="843"/>
      <c r="I55" s="11"/>
      <c r="J55" s="14"/>
    </row>
    <row r="56" spans="1:10">
      <c r="A56" s="1421" t="str">
        <f>'Operating Detail (10)'!A19</f>
        <v>Insurance</v>
      </c>
      <c r="B56" s="1422"/>
      <c r="C56" s="291" t="e">
        <f t="array" ref="C56">INDEX('Operating Detail (10)'!$C19:$AF19,0,MATCH(1,('Operating Detail (10)'!$C$12:$AF$12="New")*('Operating Detail (10)'!$C$121:$AF$121='Budget Narrative (10)'!$I$2),0))</f>
        <v>#N/A</v>
      </c>
      <c r="D56" s="866"/>
      <c r="E56" s="868"/>
      <c r="F56" s="843"/>
      <c r="I56" s="11"/>
      <c r="J56" s="14"/>
    </row>
    <row r="57" spans="1:10">
      <c r="A57" s="1421" t="str">
        <f>'Operating Detail (10)'!A20</f>
        <v>Staff Training</v>
      </c>
      <c r="B57" s="1422"/>
      <c r="C57" s="291" t="e">
        <f t="array" ref="C57">INDEX('Operating Detail (10)'!$C20:$AF20,0,MATCH(1,('Operating Detail (10)'!$C$12:$AF$12="New")*('Operating Detail (10)'!$C$121:$AF$121='Budget Narrative (10)'!$I$2),0))</f>
        <v>#N/A</v>
      </c>
      <c r="D57" s="866"/>
      <c r="E57" s="868"/>
      <c r="F57" s="843"/>
      <c r="I57" s="11"/>
      <c r="J57" s="14"/>
    </row>
    <row r="58" spans="1:10">
      <c r="A58" s="1421" t="str">
        <f>'Operating Detail (10)'!A21</f>
        <v>Staff Travel-(Local &amp; Out of Town)</v>
      </c>
      <c r="B58" s="1422"/>
      <c r="C58" s="291" t="e">
        <f t="array" ref="C58">INDEX('Operating Detail (10)'!$C21:$AF21,0,MATCH(1,('Operating Detail (10)'!$C$12:$AF$12="New")*('Operating Detail (10)'!$C$121:$AF$121='Budget Narrative (10)'!$I$2),0))</f>
        <v>#N/A</v>
      </c>
      <c r="D58" s="866"/>
      <c r="E58" s="868"/>
      <c r="F58" s="843"/>
      <c r="I58" s="11"/>
      <c r="J58" s="14"/>
    </row>
    <row r="59" spans="1:10">
      <c r="A59" s="1421" t="str">
        <f>'Operating Detail (10)'!A22</f>
        <v>Rental of Equipment</v>
      </c>
      <c r="B59" s="1422"/>
      <c r="C59" s="291" t="e">
        <f t="array" ref="C59">INDEX('Operating Detail (10)'!$C22:$AF22,0,MATCH(1,('Operating Detail (10)'!$C$12:$AF$12="New")*('Operating Detail (10)'!$C$121:$AF$121='Budget Narrative (10)'!$I$2),0))</f>
        <v>#N/A</v>
      </c>
      <c r="D59" s="866"/>
      <c r="E59" s="868"/>
      <c r="F59" s="843"/>
      <c r="I59" s="11"/>
      <c r="J59" s="14"/>
    </row>
    <row r="60" spans="1:10">
      <c r="A60" s="1398">
        <f>'Operating Detail (10)'!A23</f>
        <v>0</v>
      </c>
      <c r="B60" s="1396"/>
      <c r="C60" s="291" t="e">
        <f t="array" ref="C60">INDEX('Operating Detail (10)'!$C23:$AF23,0,MATCH(1,('Operating Detail (10)'!$C$12:$AF$12="New")*('Operating Detail (10)'!$C$121:$AF$121='Budget Narrative (10)'!$I$2),0))</f>
        <v>#N/A</v>
      </c>
      <c r="D60" s="866"/>
      <c r="E60" s="868"/>
      <c r="F60" s="843"/>
      <c r="I60" s="11"/>
      <c r="J60" s="14"/>
    </row>
    <row r="61" spans="1:10">
      <c r="A61" s="1398">
        <f>'Operating Detail (10)'!A24</f>
        <v>0</v>
      </c>
      <c r="B61" s="1396"/>
      <c r="C61" s="291" t="e">
        <f t="array" ref="C61">INDEX('Operating Detail (10)'!$C24:$AF24,0,MATCH(1,('Operating Detail (10)'!$C$12:$AF$12="New")*('Operating Detail (10)'!$C$121:$AF$121='Budget Narrative (10)'!$I$2),0))</f>
        <v>#N/A</v>
      </c>
      <c r="D61" s="866"/>
      <c r="E61" s="868"/>
      <c r="F61" s="843"/>
      <c r="I61" s="7"/>
      <c r="J61" s="14"/>
    </row>
    <row r="62" spans="1:10">
      <c r="A62" s="1398">
        <f>'Operating Detail (10)'!A25</f>
        <v>0</v>
      </c>
      <c r="B62" s="1396"/>
      <c r="C62" s="291" t="e">
        <f t="array" ref="C62">INDEX('Operating Detail (10)'!$C25:$AF25,0,MATCH(1,('Operating Detail (10)'!$C$12:$AF$12="New")*('Operating Detail (10)'!$C$121:$AF$121='Budget Narrative (10)'!$I$2),0))</f>
        <v>#N/A</v>
      </c>
      <c r="D62" s="866"/>
      <c r="E62" s="868"/>
      <c r="F62" s="843"/>
      <c r="I62" s="7"/>
      <c r="J62" s="14"/>
    </row>
    <row r="63" spans="1:10">
      <c r="A63" s="1398">
        <f>'Operating Detail (10)'!A26</f>
        <v>0</v>
      </c>
      <c r="B63" s="1396"/>
      <c r="C63" s="291" t="e">
        <f t="array" ref="C63">INDEX('Operating Detail (10)'!$C26:$AF26,0,MATCH(1,('Operating Detail (10)'!$C$12:$AF$12="New")*('Operating Detail (10)'!$C$121:$AF$121='Budget Narrative (10)'!$I$2),0))</f>
        <v>#N/A</v>
      </c>
      <c r="D63" s="866"/>
      <c r="E63" s="868"/>
      <c r="F63" s="843"/>
      <c r="I63" s="7"/>
      <c r="J63" s="14"/>
    </row>
    <row r="64" spans="1:10">
      <c r="A64" s="1398">
        <f>'Operating Detail (10)'!A27</f>
        <v>0</v>
      </c>
      <c r="B64" s="1396"/>
      <c r="C64" s="291" t="e">
        <f t="array" ref="C64">INDEX('Operating Detail (10)'!$C27:$AF27,0,MATCH(1,('Operating Detail (10)'!$C$12:$AF$12="New")*('Operating Detail (10)'!$C$121:$AF$121='Budget Narrative (10)'!$I$2),0))</f>
        <v>#N/A</v>
      </c>
      <c r="D64" s="866"/>
      <c r="E64" s="868"/>
      <c r="F64" s="843"/>
      <c r="I64" s="7"/>
      <c r="J64" s="14"/>
    </row>
    <row r="65" spans="1:10">
      <c r="A65" s="1398">
        <f>'Operating Detail (10)'!A28</f>
        <v>0</v>
      </c>
      <c r="B65" s="1396"/>
      <c r="C65" s="291" t="e">
        <f t="array" ref="C65">INDEX('Operating Detail (10)'!$C28:$AF28,0,MATCH(1,('Operating Detail (10)'!$C$12:$AF$12="New")*('Operating Detail (10)'!$C$121:$AF$121='Budget Narrative (10)'!$I$2),0))</f>
        <v>#N/A</v>
      </c>
      <c r="D65" s="866"/>
      <c r="E65" s="868"/>
      <c r="F65" s="843"/>
    </row>
    <row r="66" spans="1:10">
      <c r="A66" s="1398">
        <f>'Operating Detail (10)'!A29</f>
        <v>0</v>
      </c>
      <c r="B66" s="1396"/>
      <c r="C66" s="291" t="e">
        <f t="array" ref="C66">INDEX('Operating Detail (10)'!$C29:$AF29,0,MATCH(1,('Operating Detail (10)'!$C$12:$AF$12="New")*('Operating Detail (10)'!$C$121:$AF$121='Budget Narrative (10)'!$I$2),0))</f>
        <v>#N/A</v>
      </c>
      <c r="D66" s="866"/>
      <c r="E66" s="868"/>
      <c r="F66" s="843"/>
      <c r="I66" s="7"/>
      <c r="J66" s="14"/>
    </row>
    <row r="67" spans="1:10">
      <c r="A67" s="1398">
        <f>'Operating Detail (10)'!A30</f>
        <v>0</v>
      </c>
      <c r="B67" s="1396"/>
      <c r="C67" s="291" t="e">
        <f t="array" ref="C67">INDEX('Operating Detail (10)'!$C30:$AF30,0,MATCH(1,('Operating Detail (10)'!$C$12:$AF$12="New")*('Operating Detail (10)'!$C$121:$AF$121='Budget Narrative (10)'!$I$2),0))</f>
        <v>#N/A</v>
      </c>
      <c r="D67" s="866"/>
      <c r="E67" s="868"/>
      <c r="F67" s="843"/>
      <c r="I67" s="7"/>
      <c r="J67" s="14"/>
    </row>
    <row r="68" spans="1:10">
      <c r="A68" s="1398">
        <f>'Operating Detail (10)'!A31</f>
        <v>0</v>
      </c>
      <c r="B68" s="1396"/>
      <c r="C68" s="291" t="e">
        <f t="array" ref="C68">INDEX('Operating Detail (10)'!$C31:$AF31,0,MATCH(1,('Operating Detail (10)'!$C$12:$AF$12="New")*('Operating Detail (10)'!$C$121:$AF$121='Budget Narrative (10)'!$I$2),0))</f>
        <v>#N/A</v>
      </c>
      <c r="D68" s="866"/>
      <c r="E68" s="868"/>
      <c r="F68" s="843"/>
      <c r="I68" s="7"/>
      <c r="J68" s="14"/>
    </row>
    <row r="69" spans="1:10">
      <c r="A69" s="1398">
        <f>'Operating Detail (10)'!A32</f>
        <v>0</v>
      </c>
      <c r="B69" s="1396"/>
      <c r="C69" s="291" t="e">
        <f t="array" ref="C69">INDEX('Operating Detail (10)'!$C32:$AF32,0,MATCH(1,('Operating Detail (10)'!$C$12:$AF$12="New")*('Operating Detail (10)'!$C$121:$AF$121='Budget Narrative (10)'!$I$2),0))</f>
        <v>#N/A</v>
      </c>
      <c r="D69" s="866"/>
      <c r="E69" s="868"/>
      <c r="F69" s="843"/>
      <c r="I69" s="7"/>
    </row>
    <row r="70" spans="1:10">
      <c r="A70" s="1398">
        <f>'Operating Detail (10)'!A33</f>
        <v>0</v>
      </c>
      <c r="B70" s="1396"/>
      <c r="C70" s="291" t="e">
        <f t="array" ref="C70">INDEX('Operating Detail (10)'!$C33:$AF33,0,MATCH(1,('Operating Detail (10)'!$C$12:$AF$12="New")*('Operating Detail (10)'!$C$121:$AF$121='Budget Narrative (10)'!$I$2),0))</f>
        <v>#N/A</v>
      </c>
      <c r="D70" s="866"/>
      <c r="E70" s="868"/>
      <c r="F70" s="843"/>
      <c r="I70" s="7"/>
      <c r="J70" s="14"/>
    </row>
    <row r="71" spans="1:10">
      <c r="A71" s="1398">
        <f>'Operating Detail (10)'!A34</f>
        <v>0</v>
      </c>
      <c r="B71" s="1396"/>
      <c r="C71" s="291" t="e">
        <f t="array" ref="C71">INDEX('Operating Detail (10)'!$C34:$AF34,0,MATCH(1,('Operating Detail (10)'!$C$12:$AF$12="New")*('Operating Detail (10)'!$C$121:$AF$121='Budget Narrative (10)'!$I$2),0))</f>
        <v>#N/A</v>
      </c>
      <c r="D71" s="866"/>
      <c r="E71" s="868"/>
      <c r="F71" s="843"/>
      <c r="I71" s="7"/>
      <c r="J71" s="14"/>
    </row>
    <row r="72" spans="1:10">
      <c r="A72" s="1398">
        <f>'Operating Detail (10)'!A35</f>
        <v>0</v>
      </c>
      <c r="B72" s="1396"/>
      <c r="C72" s="291" t="e">
        <f t="array" ref="C72">INDEX('Operating Detail (10)'!$C35:$AF35,0,MATCH(1,('Operating Detail (10)'!$C$12:$AF$12="New")*('Operating Detail (10)'!$C$121:$AF$121='Budget Narrative (10)'!$I$2),0))</f>
        <v>#N/A</v>
      </c>
      <c r="D72" s="866"/>
      <c r="E72" s="868"/>
      <c r="F72" s="843"/>
      <c r="I72" s="7"/>
      <c r="J72" s="14"/>
    </row>
    <row r="73" spans="1:10">
      <c r="A73" s="1398">
        <f>'Operating Detail (10)'!A36</f>
        <v>0</v>
      </c>
      <c r="B73" s="1396"/>
      <c r="C73" s="291" t="e">
        <f t="array" ref="C73">INDEX('Operating Detail (10)'!$C36:$AF36,0,MATCH(1,('Operating Detail (10)'!$C$12:$AF$12="New")*('Operating Detail (10)'!$C$121:$AF$121='Budget Narrative (10)'!$I$2),0))</f>
        <v>#N/A</v>
      </c>
      <c r="D73" s="866"/>
      <c r="E73" s="868"/>
      <c r="F73" s="843"/>
    </row>
    <row r="74" spans="1:10">
      <c r="A74" s="1398">
        <f>'Operating Detail (10)'!A37</f>
        <v>0</v>
      </c>
      <c r="B74" s="1396"/>
      <c r="C74" s="291" t="e">
        <f t="array" ref="C74">INDEX('Operating Detail (10)'!$C37:$AF37,0,MATCH(1,('Operating Detail (10)'!$C$12:$AF$12="New")*('Operating Detail (10)'!$C$121:$AF$121='Budget Narrative (10)'!$I$2),0))</f>
        <v>#N/A</v>
      </c>
      <c r="D74" s="866"/>
      <c r="E74" s="868"/>
      <c r="F74" s="843"/>
      <c r="I74" s="7"/>
      <c r="J74" s="4"/>
    </row>
    <row r="75" spans="1:10">
      <c r="A75" s="1398">
        <f>'Operating Detail (10)'!A38</f>
        <v>0</v>
      </c>
      <c r="B75" s="1396"/>
      <c r="C75" s="291" t="e">
        <f t="array" ref="C75">INDEX('Operating Detail (10)'!$C38:$AF38,0,MATCH(1,('Operating Detail (10)'!$C$12:$AF$12="New")*('Operating Detail (10)'!$C$121:$AF$121='Budget Narrative (10)'!$I$2),0))</f>
        <v>#N/A</v>
      </c>
      <c r="D75" s="866"/>
      <c r="E75" s="868"/>
      <c r="F75" s="843"/>
      <c r="I75" s="7"/>
      <c r="J75" s="4"/>
    </row>
    <row r="76" spans="1:10">
      <c r="A76" s="1398">
        <f>'Operating Detail (10)'!A39</f>
        <v>0</v>
      </c>
      <c r="B76" s="1396"/>
      <c r="C76" s="291" t="e">
        <f t="array" ref="C76">INDEX('Operating Detail (10)'!$C39:$AF39,0,MATCH(1,('Operating Detail (10)'!$C$12:$AF$12="New")*('Operating Detail (10)'!$C$121:$AF$121='Budget Narrative (10)'!$I$2),0))</f>
        <v>#N/A</v>
      </c>
      <c r="D76" s="866"/>
      <c r="E76" s="868"/>
      <c r="F76" s="843"/>
      <c r="I76" s="7"/>
      <c r="J76" s="4"/>
    </row>
    <row r="77" spans="1:10">
      <c r="A77" s="1398">
        <f>'Operating Detail (10)'!A40</f>
        <v>0</v>
      </c>
      <c r="B77" s="1396"/>
      <c r="C77" s="291" t="e">
        <f t="array" ref="C77">INDEX('Operating Detail (10)'!$C40:$AF40,0,MATCH(1,('Operating Detail (10)'!$C$12:$AF$12="New")*('Operating Detail (10)'!$C$121:$AF$121='Budget Narrative (10)'!$I$2),0))</f>
        <v>#N/A</v>
      </c>
      <c r="D77" s="866"/>
      <c r="E77" s="868"/>
      <c r="F77" s="843"/>
    </row>
    <row r="78" spans="1:10">
      <c r="A78" s="1398">
        <f>'Operating Detail (10)'!A41</f>
        <v>0</v>
      </c>
      <c r="B78" s="1396"/>
      <c r="C78" s="291" t="e">
        <f t="array" ref="C78">INDEX('Operating Detail (10)'!$C41:$AF41,0,MATCH(1,('Operating Detail (10)'!$C$12:$AF$12="New")*('Operating Detail (10)'!$C$121:$AF$121='Budget Narrative (10)'!$I$2),0))</f>
        <v>#N/A</v>
      </c>
      <c r="D78" s="866"/>
      <c r="E78" s="868"/>
      <c r="F78" s="843"/>
      <c r="I78" s="7"/>
      <c r="J78" s="14"/>
    </row>
    <row r="79" spans="1:10">
      <c r="A79" s="1398">
        <f>'Operating Detail (10)'!A42</f>
        <v>0</v>
      </c>
      <c r="B79" s="1396"/>
      <c r="C79" s="291" t="e">
        <f t="array" ref="C79">INDEX('Operating Detail (10)'!$C42:$AF42,0,MATCH(1,('Operating Detail (10)'!$C$12:$AF$12="New")*('Operating Detail (10)'!$C$121:$AF$121='Budget Narrative (10)'!$I$2),0))</f>
        <v>#N/A</v>
      </c>
      <c r="D79" s="866"/>
      <c r="E79" s="868"/>
      <c r="F79" s="843"/>
      <c r="I79" s="7"/>
      <c r="J79" s="14"/>
    </row>
    <row r="80" spans="1:10">
      <c r="A80" s="1398">
        <f>'Operating Detail (10)'!A43</f>
        <v>0</v>
      </c>
      <c r="B80" s="1396"/>
      <c r="C80" s="291" t="e">
        <f t="array" ref="C80">INDEX('Operating Detail (10)'!$C43:$AF43,0,MATCH(1,('Operating Detail (10)'!$C$12:$AF$12="New")*('Operating Detail (10)'!$C$121:$AF$121='Budget Narrative (10)'!$I$2),0))</f>
        <v>#N/A</v>
      </c>
      <c r="D80" s="866"/>
      <c r="E80" s="868"/>
      <c r="F80" s="843"/>
      <c r="I80" s="7"/>
      <c r="J80" s="14"/>
    </row>
    <row r="81" spans="1:10">
      <c r="A81" s="1398">
        <f>'Operating Detail (10)'!A44</f>
        <v>0</v>
      </c>
      <c r="B81" s="1396"/>
      <c r="C81" s="291" t="e">
        <f t="array" ref="C81">INDEX('Operating Detail (10)'!$C44:$AF44,0,MATCH(1,('Operating Detail (10)'!$C$12:$AF$12="New")*('Operating Detail (10)'!$C$121:$AF$121='Budget Narrative (10)'!$I$2),0))</f>
        <v>#N/A</v>
      </c>
      <c r="D81" s="866"/>
      <c r="E81" s="868"/>
      <c r="F81" s="843"/>
      <c r="I81" s="7"/>
      <c r="J81" s="14"/>
    </row>
    <row r="82" spans="1:10">
      <c r="A82" s="1398">
        <f>'Operating Detail (10)'!A45</f>
        <v>0</v>
      </c>
      <c r="B82" s="1396"/>
      <c r="C82" s="291" t="e">
        <f t="array" ref="C82">INDEX('Operating Detail (10)'!$C45:$AF45,0,MATCH(1,('Operating Detail (10)'!$C$12:$AF$12="New")*('Operating Detail (10)'!$C$121:$AF$121='Budget Narrative (10)'!$I$2),0))</f>
        <v>#N/A</v>
      </c>
      <c r="D82" s="866"/>
      <c r="E82" s="868"/>
      <c r="F82" s="843"/>
      <c r="I82" s="7"/>
      <c r="J82" s="14"/>
    </row>
    <row r="83" spans="1:10">
      <c r="A83" s="1398">
        <f>'Operating Detail (10)'!A46</f>
        <v>0</v>
      </c>
      <c r="B83" s="1396"/>
      <c r="C83" s="291" t="e">
        <f t="array" ref="C83">INDEX('Operating Detail (10)'!$C46:$AF46,0,MATCH(1,('Operating Detail (10)'!$C$12:$AF$12="New")*('Operating Detail (10)'!$C$121:$AF$121='Budget Narrative (10)'!$I$2),0))</f>
        <v>#N/A</v>
      </c>
      <c r="D83" s="866"/>
      <c r="E83" s="868"/>
      <c r="F83" s="843"/>
      <c r="I83" s="7"/>
      <c r="J83" s="14"/>
    </row>
    <row r="84" spans="1:10">
      <c r="A84" s="1398">
        <f>'Operating Detail (10)'!A47</f>
        <v>0</v>
      </c>
      <c r="B84" s="1396"/>
      <c r="C84" s="291" t="e">
        <f t="array" ref="C84">INDEX('Operating Detail (10)'!$C47:$AF47,0,MATCH(1,('Operating Detail (10)'!$C$12:$AF$12="New")*('Operating Detail (10)'!$C$121:$AF$121='Budget Narrative (10)'!$I$2),0))</f>
        <v>#N/A</v>
      </c>
      <c r="D84" s="866"/>
      <c r="E84" s="868"/>
      <c r="F84" s="843"/>
      <c r="I84" s="7"/>
      <c r="J84" s="14"/>
    </row>
    <row r="85" spans="1:10">
      <c r="A85" s="1398">
        <f>'Operating Detail (10)'!A48</f>
        <v>0</v>
      </c>
      <c r="B85" s="1396"/>
      <c r="C85" s="291" t="e">
        <f t="array" ref="C85">INDEX('Operating Detail (10)'!$C48:$AF48,0,MATCH(1,('Operating Detail (10)'!$C$12:$AF$12="New")*('Operating Detail (10)'!$C$121:$AF$121='Budget Narrative (10)'!$I$2),0))</f>
        <v>#N/A</v>
      </c>
      <c r="D85" s="866"/>
      <c r="E85" s="868"/>
      <c r="F85" s="843"/>
      <c r="I85" s="7"/>
      <c r="J85" s="14"/>
    </row>
    <row r="86" spans="1:10">
      <c r="A86" s="1398">
        <f>'Operating Detail (10)'!A49</f>
        <v>0</v>
      </c>
      <c r="B86" s="1396"/>
      <c r="C86" s="291" t="e">
        <f t="array" ref="C86">INDEX('Operating Detail (10)'!$C49:$AF49,0,MATCH(1,('Operating Detail (10)'!$C$12:$AF$12="New")*('Operating Detail (10)'!$C$121:$AF$121='Budget Narrative (10)'!$I$2),0))</f>
        <v>#N/A</v>
      </c>
      <c r="D86" s="866"/>
      <c r="E86" s="868"/>
      <c r="F86" s="843"/>
      <c r="I86" s="7"/>
      <c r="J86" s="14"/>
    </row>
    <row r="87" spans="1:10">
      <c r="A87" s="1398">
        <f>'Operating Detail (10)'!A50</f>
        <v>0</v>
      </c>
      <c r="B87" s="1396"/>
      <c r="C87" s="291" t="e">
        <f t="array" ref="C87">INDEX('Operating Detail (10)'!$C50:$AF50,0,MATCH(1,('Operating Detail (10)'!$C$12:$AF$12="New")*('Operating Detail (10)'!$C$121:$AF$121='Budget Narrative (10)'!$I$2),0))</f>
        <v>#N/A</v>
      </c>
      <c r="D87" s="866"/>
      <c r="E87" s="868"/>
      <c r="F87" s="843"/>
      <c r="I87" s="7"/>
      <c r="J87" s="14"/>
    </row>
    <row r="88" spans="1:10">
      <c r="A88" s="1398">
        <f>'Operating Detail (10)'!A51</f>
        <v>0</v>
      </c>
      <c r="B88" s="1396"/>
      <c r="C88" s="291" t="e">
        <f t="array" ref="C88">INDEX('Operating Detail (10)'!$C51:$AF51,0,MATCH(1,('Operating Detail (10)'!$C$12:$AF$12="New")*('Operating Detail (10)'!$C$121:$AF$121='Budget Narrative (10)'!$I$2),0))</f>
        <v>#N/A</v>
      </c>
      <c r="D88" s="866"/>
      <c r="E88" s="868"/>
      <c r="F88" s="843"/>
      <c r="I88" s="7"/>
      <c r="J88" s="14"/>
    </row>
    <row r="89" spans="1:10">
      <c r="A89" s="1398">
        <f>'Operating Detail (10)'!A52</f>
        <v>0</v>
      </c>
      <c r="B89" s="1396"/>
      <c r="C89" s="291" t="e">
        <f t="array" ref="C89">INDEX('Operating Detail (10)'!$C52:$AF52,0,MATCH(1,('Operating Detail (10)'!$C$12:$AF$12="New")*('Operating Detail (10)'!$C$121:$AF$121='Budget Narrative (10)'!$I$2),0))</f>
        <v>#N/A</v>
      </c>
      <c r="D89" s="866"/>
      <c r="E89" s="868"/>
      <c r="F89" s="843"/>
      <c r="I89" s="7"/>
      <c r="J89" s="14"/>
    </row>
    <row r="90" spans="1:10">
      <c r="A90" s="1398">
        <f>'Operating Detail (10)'!A53</f>
        <v>0</v>
      </c>
      <c r="B90" s="1396"/>
      <c r="C90" s="291" t="e">
        <f t="array" ref="C90">INDEX('Operating Detail (10)'!$C53:$AF53,0,MATCH(1,('Operating Detail (10)'!$C$12:$AF$12="New")*('Operating Detail (10)'!$C$121:$AF$121='Budget Narrative (10)'!$I$2),0))</f>
        <v>#N/A</v>
      </c>
      <c r="D90" s="866"/>
      <c r="E90" s="868"/>
      <c r="F90" s="843"/>
      <c r="I90" s="7"/>
      <c r="J90" s="14"/>
    </row>
    <row r="91" spans="1:10">
      <c r="A91" s="1398">
        <f>'Operating Detail (10)'!A54</f>
        <v>0</v>
      </c>
      <c r="B91" s="1396"/>
      <c r="C91" s="291" t="e">
        <f t="array" ref="C91">INDEX('Operating Detail (10)'!$C54:$AF54,0,MATCH(1,('Operating Detail (10)'!$C$12:$AF$12="New")*('Operating Detail (10)'!$C$121:$AF$121='Budget Narrative (10)'!$I$2),0))</f>
        <v>#N/A</v>
      </c>
      <c r="D91" s="866"/>
      <c r="E91" s="868"/>
      <c r="F91" s="843"/>
      <c r="I91" s="7"/>
      <c r="J91" s="14"/>
    </row>
    <row r="92" spans="1:10">
      <c r="A92" s="1398">
        <f>'Operating Detail (10)'!A55</f>
        <v>0</v>
      </c>
      <c r="B92" s="1396"/>
      <c r="C92" s="291" t="e">
        <f t="array" ref="C92">INDEX('Operating Detail (10)'!$C55:$AF55,0,MATCH(1,('Operating Detail (10)'!$C$12:$AF$12="New")*('Operating Detail (10)'!$C$121:$AF$121='Budget Narrative (10)'!$I$2),0))</f>
        <v>#N/A</v>
      </c>
      <c r="D92" s="866"/>
      <c r="E92" s="868"/>
      <c r="F92" s="843"/>
      <c r="I92" s="7"/>
      <c r="J92" s="14"/>
    </row>
    <row r="93" spans="1:10">
      <c r="A93" s="1419" t="str">
        <f>'Operating Detail (10)'!A56</f>
        <v>Consultants:</v>
      </c>
      <c r="B93" s="1420"/>
      <c r="C93" s="870"/>
      <c r="D93" s="870"/>
      <c r="E93" s="871"/>
      <c r="F93" s="843"/>
      <c r="I93" s="7"/>
      <c r="J93" s="14"/>
    </row>
    <row r="94" spans="1:10">
      <c r="A94" s="1398">
        <f>'Operating Detail (10)'!A57</f>
        <v>0</v>
      </c>
      <c r="B94" s="1396"/>
      <c r="C94" s="291" t="e">
        <f t="array" ref="C94">INDEX('Operating Detail (10)'!$C57:$AF57,0,MATCH(1,('Operating Detail (10)'!$C$12:$AF$12="New")*('Operating Detail (10)'!$C$121:$AF$121='Budget Narrative (10)'!$I$2),0))</f>
        <v>#N/A</v>
      </c>
      <c r="D94" s="866"/>
      <c r="E94" s="868"/>
      <c r="F94" s="843"/>
      <c r="I94" s="7"/>
      <c r="J94" s="14"/>
    </row>
    <row r="95" spans="1:10">
      <c r="A95" s="1398">
        <f>'Operating Detail (10)'!A58</f>
        <v>0</v>
      </c>
      <c r="B95" s="1396"/>
      <c r="C95" s="291" t="e">
        <f t="array" ref="C95">INDEX('Operating Detail (10)'!$C58:$AF58,0,MATCH(1,('Operating Detail (10)'!$C$12:$AF$12="New")*('Operating Detail (10)'!$C$121:$AF$121='Budget Narrative (10)'!$I$2),0))</f>
        <v>#N/A</v>
      </c>
      <c r="D95" s="866"/>
      <c r="E95" s="868"/>
      <c r="F95" s="843"/>
      <c r="I95" s="7"/>
      <c r="J95" s="14"/>
    </row>
    <row r="96" spans="1:10">
      <c r="A96" s="1398">
        <f>'Operating Detail (10)'!A59</f>
        <v>0</v>
      </c>
      <c r="B96" s="1396"/>
      <c r="C96" s="291" t="e">
        <f t="array" ref="C96">INDEX('Operating Detail (10)'!$C59:$AF59,0,MATCH(1,('Operating Detail (10)'!$C$12:$AF$12="New")*('Operating Detail (10)'!$C$121:$AF$121='Budget Narrative (10)'!$I$2),0))</f>
        <v>#N/A</v>
      </c>
      <c r="D96" s="866"/>
      <c r="E96" s="868"/>
      <c r="F96" s="843"/>
      <c r="I96" s="7"/>
      <c r="J96" s="14"/>
    </row>
    <row r="97" spans="1:10">
      <c r="A97" s="1398">
        <f>'Operating Detail (10)'!A60</f>
        <v>0</v>
      </c>
      <c r="B97" s="1396"/>
      <c r="C97" s="291" t="e">
        <f t="array" ref="C97">INDEX('Operating Detail (10)'!$C60:$AF60,0,MATCH(1,('Operating Detail (10)'!$C$12:$AF$12="New")*('Operating Detail (10)'!$C$121:$AF$121='Budget Narrative (10)'!$I$2),0))</f>
        <v>#N/A</v>
      </c>
      <c r="D97" s="866"/>
      <c r="E97" s="868"/>
      <c r="F97" s="843"/>
      <c r="I97" s="7"/>
      <c r="J97" s="14"/>
    </row>
    <row r="98" spans="1:10">
      <c r="A98" s="1398">
        <f>'Operating Detail (10)'!A61</f>
        <v>0</v>
      </c>
      <c r="B98" s="1396"/>
      <c r="C98" s="291" t="e">
        <f t="array" ref="C98">INDEX('Operating Detail (10)'!$C61:$AF61,0,MATCH(1,('Operating Detail (10)'!$C$12:$AF$12="New")*('Operating Detail (10)'!$C$121:$AF$121='Budget Narrative (10)'!$I$2),0))</f>
        <v>#N/A</v>
      </c>
      <c r="D98" s="866"/>
      <c r="E98" s="868"/>
      <c r="F98" s="843"/>
      <c r="I98" s="7"/>
      <c r="J98" s="14"/>
    </row>
    <row r="99" spans="1:10">
      <c r="A99" s="1398">
        <f>'Operating Detail (10)'!A62</f>
        <v>0</v>
      </c>
      <c r="B99" s="1396"/>
      <c r="C99" s="291" t="e">
        <f t="array" ref="C99">INDEX('Operating Detail (10)'!$C62:$AF62,0,MATCH(1,('Operating Detail (10)'!$C$12:$AF$12="New")*('Operating Detail (10)'!$C$121:$AF$121='Budget Narrative (10)'!$I$2),0))</f>
        <v>#N/A</v>
      </c>
      <c r="D99" s="866"/>
      <c r="E99" s="868"/>
      <c r="F99" s="843"/>
      <c r="I99" s="7"/>
      <c r="J99" s="14"/>
    </row>
    <row r="100" spans="1:10">
      <c r="A100" s="1398">
        <f>'Operating Detail (10)'!A63</f>
        <v>0</v>
      </c>
      <c r="B100" s="1396"/>
      <c r="C100" s="291" t="e">
        <f t="array" ref="C100">INDEX('Operating Detail (10)'!$C63:$AF63,0,MATCH(1,('Operating Detail (10)'!$C$12:$AF$12="New")*('Operating Detail (10)'!$C$121:$AF$121='Budget Narrative (10)'!$I$2),0))</f>
        <v>#N/A</v>
      </c>
      <c r="D100" s="866"/>
      <c r="E100" s="868"/>
      <c r="F100" s="843"/>
      <c r="I100" s="7"/>
      <c r="J100" s="14"/>
    </row>
    <row r="101" spans="1:10">
      <c r="A101" s="1398">
        <f>'Operating Detail (10)'!A64</f>
        <v>0</v>
      </c>
      <c r="B101" s="1396"/>
      <c r="C101" s="291" t="e">
        <f t="array" ref="C101">INDEX('Operating Detail (10)'!$C64:$AF64,0,MATCH(1,('Operating Detail (10)'!$C$12:$AF$12="New")*('Operating Detail (10)'!$C$121:$AF$121='Budget Narrative (10)'!$I$2),0))</f>
        <v>#N/A</v>
      </c>
      <c r="D101" s="866"/>
      <c r="E101" s="868"/>
      <c r="F101" s="843"/>
      <c r="I101" s="7"/>
      <c r="J101" s="14"/>
    </row>
    <row r="102" spans="1:10">
      <c r="A102" s="1398">
        <f>'Operating Detail (10)'!A65</f>
        <v>0</v>
      </c>
      <c r="B102" s="1396"/>
      <c r="C102" s="291" t="e">
        <f t="array" ref="C102">INDEX('Operating Detail (10)'!$C65:$AF65,0,MATCH(1,('Operating Detail (10)'!$C$12:$AF$12="New")*('Operating Detail (10)'!$C$121:$AF$121='Budget Narrative (10)'!$I$2),0))</f>
        <v>#N/A</v>
      </c>
      <c r="D102" s="866"/>
      <c r="E102" s="868"/>
      <c r="F102" s="843"/>
      <c r="I102" s="7"/>
      <c r="J102" s="14"/>
    </row>
    <row r="103" spans="1:10">
      <c r="A103" s="1398">
        <f>'Operating Detail (10)'!A65</f>
        <v>0</v>
      </c>
      <c r="B103" s="1396"/>
      <c r="C103" s="291" t="e">
        <f t="array" ref="C103">INDEX('Operating Detail (10)'!$C66:$AF66,0,MATCH(1,('Operating Detail (10)'!$C$12:$AF$12="New")*('Operating Detail (10)'!$C$121:$AF$121='Budget Narrative (10)'!$I$2),0))</f>
        <v>#N/A</v>
      </c>
      <c r="D103" s="866"/>
      <c r="E103" s="868"/>
      <c r="F103" s="843"/>
      <c r="I103" s="7"/>
      <c r="J103" s="14"/>
    </row>
    <row r="104" spans="1:10">
      <c r="A104" s="1398">
        <f>'Operating Detail (10)'!A66</f>
        <v>0</v>
      </c>
      <c r="B104" s="1396"/>
      <c r="C104" s="291" t="e">
        <f t="array" ref="C104">INDEX('Operating Detail (10)'!$C67:$AF67,0,MATCH(1,('Operating Detail (10)'!$C$12:$AF$12="New")*('Operating Detail (10)'!$C$121:$AF$121='Budget Narrative (10)'!$I$2),0))</f>
        <v>#N/A</v>
      </c>
      <c r="D104" s="866"/>
      <c r="E104" s="868"/>
      <c r="F104" s="843"/>
      <c r="I104" s="7"/>
      <c r="J104" s="14"/>
    </row>
    <row r="105" spans="1:10">
      <c r="A105" s="1434">
        <f>'Operating Detail (10)'!A67</f>
        <v>0</v>
      </c>
      <c r="B105" s="1435"/>
      <c r="C105" s="441"/>
      <c r="D105" s="213"/>
      <c r="E105" s="266"/>
      <c r="F105" s="843"/>
      <c r="I105" s="7"/>
      <c r="J105" s="14"/>
    </row>
    <row r="106" spans="1:10">
      <c r="A106" s="1417" t="str">
        <f>'Operating Detail (10)'!A68</f>
        <v>TOTAL OPERATING EXPENSES</v>
      </c>
      <c r="B106" s="1418"/>
      <c r="C106" s="216" t="e">
        <f>SUM(C51:C105)</f>
        <v>#N/A</v>
      </c>
      <c r="D106" s="14"/>
      <c r="E106" s="265"/>
      <c r="F106" s="3"/>
      <c r="I106" s="7"/>
      <c r="J106" s="14"/>
    </row>
    <row r="107" spans="1:10" ht="13.5" thickBot="1">
      <c r="A107" s="267" t="s">
        <v>381</v>
      </c>
      <c r="B107" s="268" t="e">
        <f t="array" ref="B107">INDEX('Summary (10)'!E26:AH26,0,MATCH(1,('Summary (10)'!$E$21:$AH$21="New")*('Summary (10)'!$E$88:$AH$88='Budget Narrative (10)'!$I$2),0))</f>
        <v>#N/A</v>
      </c>
      <c r="C107" s="269" t="e">
        <f t="array" ref="C107">INDEX('Summary (10)'!E27:AH27,0,MATCH(1,('Summary (10)'!$E$21:$AH$21="New")*('Summary (10)'!$E$88:$AH$88='Budget Narrative (10)'!$I$2),0))</f>
        <v>#N/A</v>
      </c>
      <c r="D107" s="270"/>
      <c r="E107" s="271"/>
      <c r="F107" s="9"/>
      <c r="J107" s="4"/>
    </row>
    <row r="108" spans="1:10">
      <c r="A108" s="3"/>
      <c r="B108" s="6"/>
      <c r="C108" s="215"/>
      <c r="E108" s="3"/>
      <c r="F108" s="3"/>
      <c r="H108" s="919"/>
      <c r="I108" s="5"/>
      <c r="J108" s="4"/>
    </row>
    <row r="109" spans="1:10" ht="13.5" thickBot="1">
      <c r="A109" s="3"/>
      <c r="B109" s="6"/>
      <c r="C109" s="215"/>
      <c r="E109" s="3"/>
      <c r="F109" s="3"/>
      <c r="H109" s="919"/>
      <c r="I109" s="5"/>
      <c r="J109" s="4"/>
    </row>
    <row r="110" spans="1:10" s="4" customFormat="1" ht="25.5" customHeight="1">
      <c r="A110" s="1408" t="s">
        <v>382</v>
      </c>
      <c r="B110" s="1409"/>
      <c r="C110" s="254" t="s">
        <v>383</v>
      </c>
      <c r="D110" s="253" t="s">
        <v>374</v>
      </c>
      <c r="E110" s="255" t="s">
        <v>375</v>
      </c>
      <c r="F110" s="239"/>
      <c r="G110" s="917"/>
      <c r="H110" s="917"/>
    </row>
    <row r="111" spans="1:10">
      <c r="A111" s="1398">
        <f>'Operating Detail (10)'!A71</f>
        <v>0</v>
      </c>
      <c r="B111" s="1396"/>
      <c r="C111" s="291" t="e">
        <f t="array" ref="C111">INDEX('Operating Detail (10)'!$C71:$AF71,0,MATCH(1,('Operating Detail (10)'!$C$12:$AF$12="New")*('Operating Detail (10)'!$C$121:$AF$121='Budget Narrative (10)'!$I$2),0))</f>
        <v>#N/A</v>
      </c>
      <c r="D111" s="20"/>
      <c r="E111" s="261"/>
      <c r="F111" s="843"/>
    </row>
    <row r="112" spans="1:10">
      <c r="A112" s="1398">
        <f>'Operating Detail (10)'!A72</f>
        <v>0</v>
      </c>
      <c r="B112" s="1396"/>
      <c r="C112" s="291" t="e">
        <f t="array" ref="C112">INDEX('Operating Detail (10)'!$C72:$AF72,0,MATCH(1,('Operating Detail (10)'!$C$12:$AF$12="New")*('Operating Detail (10)'!$C$121:$AF$121='Budget Narrative (10)'!$I$2),0))</f>
        <v>#N/A</v>
      </c>
      <c r="D112" s="20"/>
      <c r="E112" s="262"/>
      <c r="F112" s="843"/>
    </row>
    <row r="113" spans="1:6">
      <c r="A113" s="1398">
        <f>'Operating Detail (10)'!A73</f>
        <v>0</v>
      </c>
      <c r="B113" s="1396"/>
      <c r="C113" s="291" t="e">
        <f t="array" ref="C113">INDEX('Operating Detail (10)'!$C73:$AF73,0,MATCH(1,('Operating Detail (10)'!$C$12:$AF$12="New")*('Operating Detail (10)'!$C$121:$AF$121='Budget Narrative (10)'!$I$2),0))</f>
        <v>#N/A</v>
      </c>
      <c r="D113" s="20"/>
      <c r="E113" s="262"/>
      <c r="F113" s="843"/>
    </row>
    <row r="114" spans="1:6">
      <c r="A114" s="1398">
        <f>'Operating Detail (10)'!A74</f>
        <v>0</v>
      </c>
      <c r="B114" s="1396"/>
      <c r="C114" s="291" t="e">
        <f t="array" ref="C114">INDEX('Operating Detail (10)'!$C74:$AF74,0,MATCH(1,('Operating Detail (10)'!$C$12:$AF$12="New")*('Operating Detail (10)'!$C$121:$AF$121='Budget Narrative (10)'!$I$2),0))</f>
        <v>#N/A</v>
      </c>
      <c r="D114" s="20"/>
      <c r="E114" s="262"/>
      <c r="F114" s="843"/>
    </row>
    <row r="115" spans="1:6">
      <c r="A115" s="1398">
        <f>'Operating Detail (10)'!A75</f>
        <v>0</v>
      </c>
      <c r="B115" s="1396"/>
      <c r="C115" s="291" t="e">
        <f t="array" ref="C115">INDEX('Operating Detail (10)'!$C75:$AF75,0,MATCH(1,('Operating Detail (10)'!$C$12:$AF$12="New")*('Operating Detail (10)'!$C$121:$AF$121='Budget Narrative (10)'!$I$2),0))</f>
        <v>#N/A</v>
      </c>
      <c r="D115" s="20"/>
      <c r="E115" s="262"/>
      <c r="F115" s="843"/>
    </row>
    <row r="116" spans="1:6">
      <c r="A116" s="1398">
        <f>'Operating Detail (10)'!A76</f>
        <v>0</v>
      </c>
      <c r="B116" s="1396"/>
      <c r="C116" s="291" t="e">
        <f t="array" ref="C116">INDEX('Operating Detail (10)'!$C76:$AF76,0,MATCH(1,('Operating Detail (10)'!$C$12:$AF$12="New")*('Operating Detail (10)'!$C$121:$AF$121='Budget Narrative (10)'!$I$2),0))</f>
        <v>#N/A</v>
      </c>
      <c r="D116" s="20"/>
      <c r="E116" s="262"/>
      <c r="F116" s="843"/>
    </row>
    <row r="117" spans="1:6">
      <c r="A117" s="1398">
        <f>'Operating Detail (10)'!A77</f>
        <v>0</v>
      </c>
      <c r="B117" s="1396"/>
      <c r="C117" s="291" t="e">
        <f t="array" ref="C117">INDEX('Operating Detail (10)'!$C77:$AF77,0,MATCH(1,('Operating Detail (10)'!$C$12:$AF$12="New")*('Operating Detail (10)'!$C$121:$AF$121='Budget Narrative (10)'!$I$2),0))</f>
        <v>#N/A</v>
      </c>
      <c r="D117" s="20"/>
      <c r="E117" s="262"/>
      <c r="F117" s="843"/>
    </row>
    <row r="118" spans="1:6">
      <c r="A118" s="1398">
        <f>'Operating Detail (10)'!A78</f>
        <v>0</v>
      </c>
      <c r="B118" s="1396"/>
      <c r="C118" s="291" t="e">
        <f t="array" ref="C118">INDEX('Operating Detail (10)'!$C78:$AF78,0,MATCH(1,('Operating Detail (10)'!$C$12:$AF$12="New")*('Operating Detail (10)'!$C$121:$AF$121='Budget Narrative (10)'!$I$2),0))</f>
        <v>#N/A</v>
      </c>
      <c r="D118" s="20"/>
      <c r="E118" s="262"/>
      <c r="F118" s="843"/>
    </row>
    <row r="119" spans="1:6">
      <c r="A119" s="1398">
        <f>'Operating Detail (10)'!A79</f>
        <v>0</v>
      </c>
      <c r="B119" s="1396"/>
      <c r="C119" s="291" t="e">
        <f t="array" ref="C119">INDEX('Operating Detail (10)'!$C79:$AF79,0,MATCH(1,('Operating Detail (10)'!$C$12:$AF$12="New")*('Operating Detail (10)'!$C$121:$AF$121='Budget Narrative (10)'!$I$2),0))</f>
        <v>#N/A</v>
      </c>
      <c r="D119" s="20"/>
      <c r="E119" s="262"/>
      <c r="F119" s="843"/>
    </row>
    <row r="120" spans="1:6">
      <c r="A120" s="1398">
        <f>'Operating Detail (10)'!A80</f>
        <v>0</v>
      </c>
      <c r="B120" s="1396"/>
      <c r="C120" s="291" t="e">
        <f t="array" ref="C120">INDEX('Operating Detail (10)'!$C80:$AF80,0,MATCH(1,('Operating Detail (10)'!$C$12:$AF$12="New")*('Operating Detail (10)'!$C$121:$AF$121='Budget Narrative (10)'!$I$2),0))</f>
        <v>#N/A</v>
      </c>
      <c r="D120" s="20"/>
      <c r="E120" s="262"/>
      <c r="F120" s="843"/>
    </row>
    <row r="121" spans="1:6">
      <c r="A121" s="1419" t="str">
        <f>'Operating Detail (10)'!A81</f>
        <v>Subcontractors:</v>
      </c>
      <c r="B121" s="1420"/>
      <c r="C121" s="870"/>
      <c r="D121" s="870"/>
      <c r="E121" s="871"/>
      <c r="F121" s="843"/>
    </row>
    <row r="122" spans="1:6">
      <c r="A122" s="1398">
        <f>'Operating Detail (10)'!A82</f>
        <v>0</v>
      </c>
      <c r="B122" s="1396"/>
      <c r="C122" s="291" t="e">
        <f t="array" ref="C122">INDEX('Operating Detail (10)'!$C82:$AF82,0,MATCH(1,('Operating Detail (10)'!$C$12:$AF$12="New")*('Operating Detail (10)'!$C$121:$AF$121='Budget Narrative (10)'!$I$2),0))</f>
        <v>#N/A</v>
      </c>
      <c r="D122" s="20"/>
      <c r="E122" s="263"/>
      <c r="F122" s="843"/>
    </row>
    <row r="123" spans="1:6">
      <c r="A123" s="1398">
        <f>'Operating Detail (10)'!A83</f>
        <v>0</v>
      </c>
      <c r="B123" s="1396"/>
      <c r="C123" s="291" t="e">
        <f t="array" ref="C123">INDEX('Operating Detail (10)'!$C83:$AF83,0,MATCH(1,('Operating Detail (10)'!$C$12:$AF$12="New")*('Operating Detail (10)'!$C$121:$AF$121='Budget Narrative (10)'!$I$2),0))</f>
        <v>#N/A</v>
      </c>
      <c r="D123" s="20"/>
      <c r="E123" s="263"/>
      <c r="F123" s="843"/>
    </row>
    <row r="124" spans="1:6">
      <c r="A124" s="1398">
        <f>'Operating Detail (10)'!A84</f>
        <v>0</v>
      </c>
      <c r="B124" s="1396"/>
      <c r="C124" s="291" t="e">
        <f t="array" ref="C124">INDEX('Operating Detail (10)'!$C84:$AF84,0,MATCH(1,('Operating Detail (10)'!$C$12:$AF$12="New")*('Operating Detail (10)'!$C$121:$AF$121='Budget Narrative (10)'!$I$2),0))</f>
        <v>#N/A</v>
      </c>
      <c r="D124" s="20"/>
      <c r="E124" s="262"/>
      <c r="F124" s="843"/>
    </row>
    <row r="125" spans="1:6">
      <c r="A125" s="1398">
        <f>'Operating Detail (10)'!A85</f>
        <v>0</v>
      </c>
      <c r="B125" s="1396"/>
      <c r="C125" s="291" t="e">
        <f t="array" ref="C125">INDEX('Operating Detail (10)'!$C85:$AF85,0,MATCH(1,('Operating Detail (10)'!$C$12:$AF$12="New")*('Operating Detail (10)'!$C$121:$AF$121='Budget Narrative (10)'!$I$2),0))</f>
        <v>#N/A</v>
      </c>
      <c r="D125" s="20"/>
      <c r="E125" s="262"/>
      <c r="F125" s="843"/>
    </row>
    <row r="126" spans="1:6">
      <c r="A126" s="1398">
        <f>'Operating Detail (10)'!A86</f>
        <v>0</v>
      </c>
      <c r="B126" s="1396"/>
      <c r="C126" s="291" t="e">
        <f t="array" ref="C126">INDEX('Operating Detail (10)'!$C86:$AF86,0,MATCH(1,('Operating Detail (10)'!$C$12:$AF$12="New")*('Operating Detail (10)'!$C$121:$AF$121='Budget Narrative (10)'!$I$2),0))</f>
        <v>#N/A</v>
      </c>
      <c r="D126" s="20"/>
      <c r="E126" s="262"/>
      <c r="F126" s="843"/>
    </row>
    <row r="127" spans="1:6">
      <c r="A127" s="1398">
        <f>'Operating Detail (10)'!A87</f>
        <v>0</v>
      </c>
      <c r="B127" s="1396"/>
      <c r="C127" s="291" t="e">
        <f t="array" ref="C127">INDEX('Operating Detail (10)'!$C87:$AF87,0,MATCH(1,('Operating Detail (10)'!$C$12:$AF$12="New")*('Operating Detail (10)'!$C$121:$AF$121='Budget Narrative (10)'!$I$2),0))</f>
        <v>#N/A</v>
      </c>
      <c r="D127" s="20"/>
      <c r="E127" s="262"/>
      <c r="F127" s="843"/>
    </row>
    <row r="128" spans="1:6">
      <c r="A128" s="1398">
        <f>'Operating Detail (10)'!A88</f>
        <v>0</v>
      </c>
      <c r="B128" s="1396"/>
      <c r="C128" s="291" t="e">
        <f t="array" ref="C128">INDEX('Operating Detail (10)'!$C88:$AF88,0,MATCH(1,('Operating Detail (10)'!$C$12:$AF$12="New")*('Operating Detail (10)'!$C$121:$AF$121='Budget Narrative (10)'!$I$2),0))</f>
        <v>#N/A</v>
      </c>
      <c r="E128" s="264"/>
    </row>
    <row r="129" spans="1:6">
      <c r="A129" s="1398">
        <f>'Operating Detail (10)'!A89</f>
        <v>0</v>
      </c>
      <c r="B129" s="1396"/>
      <c r="C129" s="291" t="e">
        <f t="array" ref="C129">INDEX('Operating Detail (10)'!$C89:$AF89,0,MATCH(1,('Operating Detail (10)'!$C$12:$AF$12="New")*('Operating Detail (10)'!$C$121:$AF$121='Budget Narrative (10)'!$I$2),0))</f>
        <v>#N/A</v>
      </c>
      <c r="E129" s="264"/>
    </row>
    <row r="130" spans="1:6">
      <c r="A130" s="1398">
        <f>'Operating Detail (10)'!A90</f>
        <v>0</v>
      </c>
      <c r="B130" s="1396"/>
      <c r="C130" s="291" t="e">
        <f t="array" ref="C130">INDEX('Operating Detail (10)'!$C90:$AF90,0,MATCH(1,('Operating Detail (10)'!$C$12:$AF$12="New")*('Operating Detail (10)'!$C$121:$AF$121='Budget Narrative (10)'!$I$2),0))</f>
        <v>#N/A</v>
      </c>
      <c r="E130" s="264"/>
    </row>
    <row r="131" spans="1:6">
      <c r="A131" s="1398" t="str">
        <f>'Operating Detail (10)'!A91</f>
        <v>Subcontractor indirect (First $25k only)</v>
      </c>
      <c r="B131" s="1396"/>
      <c r="C131" s="291" t="e" cm="1">
        <f t="array" ref="C131">INDEX('Operating Detail (2)'!$C91:$AF91,0,MATCH(1,('Operating Detail (2)'!$C$12:$AF$12="New")*('Operating Detail (2)'!$C$121:$AF$121='Budget Narrative (2)'!$I$2),0))</f>
        <v>#N/A</v>
      </c>
      <c r="E131" s="264"/>
    </row>
    <row r="132" spans="1:6">
      <c r="A132" s="1398"/>
      <c r="B132" s="1396"/>
      <c r="C132" s="291"/>
      <c r="E132" s="264"/>
    </row>
    <row r="133" spans="1:6" ht="13.5" thickBot="1">
      <c r="A133" s="1402" t="str">
        <f>'Operating Detail (10)'!A93</f>
        <v>TOTAL OTHER EXPENSES</v>
      </c>
      <c r="B133" s="1403"/>
      <c r="C133" s="269" t="e">
        <f>SUM(C111:C131)</f>
        <v>#N/A</v>
      </c>
      <c r="D133" s="270"/>
      <c r="E133" s="272"/>
      <c r="F133" s="3"/>
    </row>
    <row r="134" spans="1:6">
      <c r="A134" s="1396">
        <f>'Operating Detail (10)'!A94</f>
        <v>0</v>
      </c>
      <c r="B134" s="1396"/>
      <c r="C134" s="291"/>
    </row>
    <row r="135" spans="1:6" ht="13.5" thickBot="1">
      <c r="A135" s="843"/>
      <c r="B135" s="843"/>
      <c r="C135" s="291"/>
    </row>
    <row r="136" spans="1:6" ht="12.75" customHeight="1">
      <c r="A136" s="1408" t="str">
        <f>'Operating Detail (10)'!A95</f>
        <v>CAPITAL EXPENSES</v>
      </c>
      <c r="B136" s="1409"/>
      <c r="C136" s="254" t="s">
        <v>383</v>
      </c>
      <c r="D136" s="253" t="s">
        <v>374</v>
      </c>
      <c r="E136" s="255" t="s">
        <v>375</v>
      </c>
    </row>
    <row r="137" spans="1:6">
      <c r="A137" s="1398">
        <f>'Operating Detail (10)'!A96</f>
        <v>0</v>
      </c>
      <c r="B137" s="1396"/>
      <c r="C137" s="291" t="e" cm="1">
        <f t="array" ref="C137">INDEX('+ Operating Detail (1)'!$C96:$AF96,0,MATCH(1,('+ Operating Detail (1)'!$C$12:$AF$12="New")*('+ Operating Detail (1)'!$C$121:$AF$121='+ Budget Narrative (1)'!$I$2),0))</f>
        <v>#N/A</v>
      </c>
      <c r="E137" s="264"/>
    </row>
    <row r="138" spans="1:6">
      <c r="A138" s="1398">
        <f>'Operating Detail (10)'!A97</f>
        <v>0</v>
      </c>
      <c r="B138" s="1396"/>
      <c r="C138" s="291" t="e">
        <f t="array" ref="C138">INDEX('Operating Detail (10)'!$C97:$AF97,0,MATCH(1,('Operating Detail (10)'!$C$12:$AF$12="New")*('Operating Detail (10)'!$C$121:$AF$121='Budget Narrative (10)'!$I$2),0))</f>
        <v>#N/A</v>
      </c>
      <c r="E138" s="264"/>
    </row>
    <row r="139" spans="1:6">
      <c r="A139" s="1398">
        <f>'Operating Detail (10)'!A98</f>
        <v>0</v>
      </c>
      <c r="B139" s="1396"/>
      <c r="C139" s="291" t="e">
        <f t="array" ref="C139">INDEX('Operating Detail (10)'!$C98:$AF98,0,MATCH(1,('Operating Detail (10)'!$C$12:$AF$12="New")*('Operating Detail (10)'!$C$121:$AF$121='Budget Narrative (10)'!$I$2),0))</f>
        <v>#N/A</v>
      </c>
      <c r="E139" s="264"/>
    </row>
    <row r="140" spans="1:6">
      <c r="A140" s="1398">
        <f>'Operating Detail (10)'!A99</f>
        <v>0</v>
      </c>
      <c r="B140" s="1396"/>
      <c r="C140" s="291" t="e">
        <f t="array" ref="C140">INDEX('Operating Detail (10)'!$C99:$AF99,0,MATCH(1,('Operating Detail (10)'!$C$12:$AF$12="New")*('Operating Detail (10)'!$C$121:$AF$121='Budget Narrative (10)'!$I$2),0))</f>
        <v>#N/A</v>
      </c>
      <c r="E140" s="264"/>
    </row>
    <row r="141" spans="1:6">
      <c r="A141" s="1398">
        <f>'Operating Detail (10)'!A100</f>
        <v>0</v>
      </c>
      <c r="B141" s="1396"/>
      <c r="C141" s="291" t="e">
        <f t="array" ref="C141">INDEX('Operating Detail (10)'!$C100:$AF100,0,MATCH(1,('Operating Detail (10)'!$C$12:$AF$12="New")*('Operating Detail (10)'!$C$121:$AF$121='Budget Narrative (10)'!$I$2),0))</f>
        <v>#N/A</v>
      </c>
      <c r="E141" s="264"/>
    </row>
    <row r="142" spans="1:6">
      <c r="A142" s="1398">
        <f>'Operating Detail (10)'!A101</f>
        <v>0</v>
      </c>
      <c r="B142" s="1396"/>
      <c r="C142" s="291" t="e">
        <f t="array" ref="C142">INDEX('Operating Detail (10)'!$C101:$AF101,0,MATCH(1,('Operating Detail (10)'!$C$12:$AF$12="New")*('Operating Detail (10)'!$C$121:$AF$121='Budget Narrative (10)'!$I$2),0))</f>
        <v>#N/A</v>
      </c>
      <c r="E142" s="264"/>
    </row>
    <row r="143" spans="1:6">
      <c r="A143" s="1398">
        <f>'Operating Detail (10)'!A102</f>
        <v>0</v>
      </c>
      <c r="B143" s="1396"/>
      <c r="C143" s="291" t="e">
        <f t="array" ref="C143">INDEX('Operating Detail (10)'!$C102:$AF102,0,MATCH(1,('Operating Detail (10)'!$C$12:$AF$12="New")*('Operating Detail (10)'!$C$121:$AF$121='Budget Narrative (10)'!$I$2),0))</f>
        <v>#N/A</v>
      </c>
      <c r="E143" s="264"/>
    </row>
    <row r="144" spans="1:6">
      <c r="A144" s="1398">
        <f>'Operating Detail (10)'!A103</f>
        <v>0</v>
      </c>
      <c r="B144" s="1396"/>
      <c r="C144" s="291"/>
      <c r="E144" s="264"/>
    </row>
    <row r="145" spans="1:6" ht="13.5" thickBot="1">
      <c r="A145" s="1402" t="str">
        <f>'Operating Detail (10)'!A104</f>
        <v>TOTAL CAPITAL EXPENSES</v>
      </c>
      <c r="B145" s="1403"/>
      <c r="C145" s="269" t="e">
        <f>SUM(C137:C143)</f>
        <v>#N/A</v>
      </c>
      <c r="D145" s="270"/>
      <c r="E145" s="272"/>
      <c r="F145" s="3"/>
    </row>
    <row r="146" spans="1:6">
      <c r="A146" s="1396"/>
      <c r="B146" s="1396"/>
      <c r="C146" s="291"/>
    </row>
    <row r="147" spans="1:6" ht="13.5" thickBot="1">
      <c r="A147" s="1396"/>
      <c r="B147" s="1396"/>
      <c r="C147" s="291"/>
    </row>
    <row r="148" spans="1:6">
      <c r="A148" s="1408" t="s">
        <v>384</v>
      </c>
      <c r="B148" s="1409"/>
      <c r="C148" s="254" t="s">
        <v>383</v>
      </c>
      <c r="D148" s="253" t="s">
        <v>374</v>
      </c>
      <c r="E148" s="255" t="s">
        <v>375</v>
      </c>
    </row>
    <row r="149" spans="1:6">
      <c r="A149" s="1398"/>
      <c r="B149" s="1396"/>
      <c r="C149" s="291"/>
      <c r="E149" s="264"/>
    </row>
    <row r="150" spans="1:6">
      <c r="A150" s="1398"/>
      <c r="B150" s="1396"/>
      <c r="C150" s="291"/>
      <c r="E150" s="264"/>
    </row>
    <row r="151" spans="1:6">
      <c r="A151" s="1398"/>
      <c r="B151" s="1396"/>
      <c r="C151" s="291"/>
      <c r="E151" s="264"/>
    </row>
    <row r="152" spans="1:6">
      <c r="A152" s="1398"/>
      <c r="B152" s="1396"/>
      <c r="C152" s="291"/>
      <c r="E152" s="264"/>
    </row>
    <row r="153" spans="1:6">
      <c r="A153" s="1398"/>
      <c r="B153" s="1396"/>
      <c r="C153" s="291"/>
      <c r="E153" s="264"/>
    </row>
    <row r="154" spans="1:6">
      <c r="A154" s="1398"/>
      <c r="B154" s="1396"/>
      <c r="C154" s="291"/>
      <c r="E154" s="264"/>
    </row>
    <row r="155" spans="1:6">
      <c r="A155" s="1398"/>
      <c r="B155" s="1396"/>
      <c r="C155" s="291"/>
      <c r="E155" s="264"/>
    </row>
    <row r="156" spans="1:6">
      <c r="A156" s="1398"/>
      <c r="B156" s="1396"/>
      <c r="C156" s="291"/>
      <c r="E156" s="264"/>
    </row>
    <row r="157" spans="1:6">
      <c r="A157" s="1398"/>
      <c r="B157" s="1396"/>
      <c r="C157" s="291"/>
      <c r="E157" s="264"/>
    </row>
    <row r="158" spans="1:6">
      <c r="A158" s="1398"/>
      <c r="B158" s="1396"/>
      <c r="C158" s="291"/>
      <c r="E158" s="264"/>
    </row>
    <row r="159" spans="1:6">
      <c r="A159" s="1398"/>
      <c r="B159" s="1396"/>
      <c r="C159" s="291"/>
      <c r="E159" s="264"/>
    </row>
    <row r="160" spans="1:6">
      <c r="A160" s="1398"/>
      <c r="B160" s="1396"/>
      <c r="C160" s="291"/>
      <c r="E160" s="264"/>
    </row>
    <row r="161" spans="1:5">
      <c r="A161" s="1398"/>
      <c r="B161" s="1396"/>
      <c r="C161" s="291"/>
      <c r="E161" s="264"/>
    </row>
    <row r="162" spans="1:5">
      <c r="A162" s="1398"/>
      <c r="B162" s="1396"/>
      <c r="C162" s="291"/>
      <c r="E162" s="264"/>
    </row>
    <row r="163" spans="1:5">
      <c r="A163" s="1398"/>
      <c r="B163" s="1396"/>
      <c r="C163" s="291"/>
      <c r="E163" s="264"/>
    </row>
    <row r="164" spans="1:5">
      <c r="A164" s="1398"/>
      <c r="B164" s="1396"/>
      <c r="C164" s="291"/>
      <c r="E164" s="264"/>
    </row>
    <row r="165" spans="1:5">
      <c r="A165" s="1398"/>
      <c r="B165" s="1396"/>
      <c r="C165" s="291"/>
      <c r="E165" s="264"/>
    </row>
    <row r="166" spans="1:5">
      <c r="A166" s="1398"/>
      <c r="B166" s="1396"/>
      <c r="C166" s="291"/>
      <c r="E166" s="264"/>
    </row>
    <row r="167" spans="1:5">
      <c r="A167" s="1398"/>
      <c r="B167" s="1396"/>
      <c r="C167" s="291"/>
      <c r="E167" s="264"/>
    </row>
    <row r="168" spans="1:5">
      <c r="A168" s="1398"/>
      <c r="B168" s="1396"/>
      <c r="C168" s="291"/>
      <c r="E168" s="264"/>
    </row>
    <row r="169" spans="1:5">
      <c r="A169" s="1398"/>
      <c r="B169" s="1396"/>
      <c r="C169" s="291"/>
      <c r="E169" s="264"/>
    </row>
    <row r="170" spans="1:5">
      <c r="A170" s="1398"/>
      <c r="B170" s="1396"/>
      <c r="C170" s="291"/>
      <c r="E170" s="264"/>
    </row>
    <row r="171" spans="1:5">
      <c r="A171" s="1398"/>
      <c r="B171" s="1396"/>
      <c r="C171" s="291"/>
      <c r="E171" s="264"/>
    </row>
    <row r="172" spans="1:5">
      <c r="A172" s="1398"/>
      <c r="B172" s="1396"/>
      <c r="C172" s="291"/>
      <c r="E172" s="264"/>
    </row>
    <row r="173" spans="1:5">
      <c r="A173" s="1398"/>
      <c r="B173" s="1396"/>
      <c r="C173" s="291"/>
      <c r="E173" s="264"/>
    </row>
    <row r="174" spans="1:5">
      <c r="A174" s="1398"/>
      <c r="B174" s="1396"/>
      <c r="C174" s="291"/>
      <c r="E174" s="264"/>
    </row>
    <row r="175" spans="1:5">
      <c r="A175" s="1398"/>
      <c r="B175" s="1396"/>
      <c r="C175" s="291"/>
      <c r="E175" s="264"/>
    </row>
    <row r="176" spans="1:5">
      <c r="A176" s="1398"/>
      <c r="B176" s="1396"/>
      <c r="C176" s="291"/>
      <c r="E176" s="264"/>
    </row>
    <row r="177" spans="1:9">
      <c r="A177" s="1398"/>
      <c r="B177" s="1396"/>
      <c r="C177" s="291"/>
      <c r="E177" s="264"/>
    </row>
    <row r="178" spans="1:9">
      <c r="A178" s="1400" t="s">
        <v>385</v>
      </c>
      <c r="B178" s="1401"/>
      <c r="C178" s="442">
        <f>SUM(C149:C177)</f>
        <v>0</v>
      </c>
      <c r="D178" s="292"/>
      <c r="E178" s="293"/>
    </row>
    <row r="179" spans="1:9" ht="13.5" thickBot="1">
      <c r="A179" s="1402" t="s">
        <v>386</v>
      </c>
      <c r="B179" s="1403"/>
      <c r="C179" s="443" t="e">
        <f t="array" ref="C179">INDEX('Summary (10)'!$E30:$AH30,0,MATCH(1,('Summary (10)'!$E21:$AH21="New")*('Summary (10)'!$E88:$AH88='Budget Narrative (10)'!$I$2),0))</f>
        <v>#N/A</v>
      </c>
      <c r="D179" s="270"/>
      <c r="E179" s="272"/>
    </row>
    <row r="180" spans="1:9">
      <c r="A180" s="1396" t="s">
        <v>387</v>
      </c>
      <c r="B180" s="1396"/>
      <c r="C180" s="291" t="e">
        <f>C179-C178</f>
        <v>#N/A</v>
      </c>
    </row>
    <row r="181" spans="1:9" ht="13.5" thickBot="1">
      <c r="A181" s="1396"/>
      <c r="B181" s="1396"/>
      <c r="C181" s="291"/>
    </row>
    <row r="182" spans="1:9" ht="15">
      <c r="A182" s="1410" t="s">
        <v>388</v>
      </c>
      <c r="B182" s="1411"/>
      <c r="C182" s="1411"/>
      <c r="D182" s="1411"/>
      <c r="E182" s="1411"/>
      <c r="F182" s="1411"/>
      <c r="G182" s="1411"/>
      <c r="H182" s="1411"/>
      <c r="I182" s="1412"/>
    </row>
    <row r="183" spans="1:9">
      <c r="A183" s="1399" t="s">
        <v>389</v>
      </c>
      <c r="B183" s="1399"/>
      <c r="C183" s="1399"/>
      <c r="D183" s="438" t="s">
        <v>1</v>
      </c>
      <c r="E183" s="1380" t="s">
        <v>390</v>
      </c>
      <c r="F183" s="1380"/>
      <c r="G183" s="1380" t="s">
        <v>2</v>
      </c>
      <c r="H183" s="1380"/>
      <c r="I183" s="1380"/>
    </row>
    <row r="184" spans="1:9" ht="96.75" customHeight="1">
      <c r="A184" s="1394" t="s">
        <v>391</v>
      </c>
      <c r="B184" s="1394"/>
      <c r="C184" s="1394"/>
      <c r="D184" s="439" t="s">
        <v>392</v>
      </c>
      <c r="E184" s="1381"/>
      <c r="F184" s="1381"/>
      <c r="G184" s="1384" t="s">
        <v>393</v>
      </c>
      <c r="H184" s="1385"/>
      <c r="I184" s="1386"/>
    </row>
    <row r="185" spans="1:9">
      <c r="A185" s="1394"/>
      <c r="B185" s="1394"/>
      <c r="C185" s="1394"/>
      <c r="D185" s="439" t="s">
        <v>394</v>
      </c>
      <c r="E185" s="1382" t="s">
        <v>411</v>
      </c>
      <c r="F185" s="1383"/>
      <c r="G185" s="1387"/>
      <c r="H185" s="1388"/>
      <c r="I185" s="1389"/>
    </row>
    <row r="186" spans="1:9">
      <c r="A186" s="1394"/>
      <c r="B186" s="1394"/>
      <c r="C186" s="1394"/>
      <c r="D186" s="439" t="s">
        <v>395</v>
      </c>
      <c r="E186" s="1382" t="s">
        <v>412</v>
      </c>
      <c r="F186" s="1383"/>
      <c r="G186" s="1387"/>
      <c r="H186" s="1388"/>
      <c r="I186" s="1389"/>
    </row>
    <row r="187" spans="1:9" ht="25.5">
      <c r="A187" s="1394"/>
      <c r="B187" s="1394"/>
      <c r="C187" s="1394"/>
      <c r="D187" s="439" t="s">
        <v>396</v>
      </c>
      <c r="E187" s="1382" t="s">
        <v>413</v>
      </c>
      <c r="F187" s="1383"/>
      <c r="G187" s="1387"/>
      <c r="H187" s="1388"/>
      <c r="I187" s="1389"/>
    </row>
    <row r="188" spans="1:9" ht="25.5">
      <c r="A188" s="1394"/>
      <c r="B188" s="1394"/>
      <c r="C188" s="1394"/>
      <c r="D188" s="439" t="s">
        <v>397</v>
      </c>
      <c r="E188" s="1382" t="s">
        <v>414</v>
      </c>
      <c r="F188" s="1383"/>
      <c r="G188" s="1387"/>
      <c r="H188" s="1388"/>
      <c r="I188" s="1389"/>
    </row>
    <row r="189" spans="1:9" ht="25.5">
      <c r="A189" s="1394"/>
      <c r="B189" s="1394"/>
      <c r="C189" s="1394"/>
      <c r="D189" s="439" t="s">
        <v>398</v>
      </c>
      <c r="E189" s="1382" t="s">
        <v>414</v>
      </c>
      <c r="F189" s="1383"/>
      <c r="G189" s="1387"/>
      <c r="H189" s="1388"/>
      <c r="I189" s="1389"/>
    </row>
    <row r="190" spans="1:9">
      <c r="A190" s="1394"/>
      <c r="B190" s="1394"/>
      <c r="C190" s="1394"/>
      <c r="D190" s="439" t="s">
        <v>399</v>
      </c>
      <c r="E190" s="1382" t="s">
        <v>415</v>
      </c>
      <c r="F190" s="1383"/>
      <c r="G190" s="1387"/>
      <c r="H190" s="1388"/>
      <c r="I190" s="1389"/>
    </row>
    <row r="191" spans="1:9">
      <c r="A191" s="1394"/>
      <c r="B191" s="1394"/>
      <c r="C191" s="1394"/>
      <c r="D191" s="439" t="s">
        <v>400</v>
      </c>
      <c r="E191" s="1382" t="s">
        <v>416</v>
      </c>
      <c r="F191" s="1383"/>
      <c r="G191" s="1387"/>
      <c r="H191" s="1388"/>
      <c r="I191" s="1389"/>
    </row>
    <row r="192" spans="1:9" ht="25.5">
      <c r="A192" s="1394"/>
      <c r="B192" s="1394"/>
      <c r="C192" s="1394"/>
      <c r="D192" s="439" t="s">
        <v>401</v>
      </c>
      <c r="E192" s="1382" t="s">
        <v>417</v>
      </c>
      <c r="F192" s="1383"/>
      <c r="G192" s="1390"/>
      <c r="H192" s="1391"/>
      <c r="I192" s="1392"/>
    </row>
    <row r="193" spans="1:9">
      <c r="A193" s="1394"/>
      <c r="B193" s="1394"/>
      <c r="C193" s="1394"/>
      <c r="D193" s="440"/>
      <c r="E193" s="1406"/>
      <c r="F193" s="1407"/>
      <c r="G193" s="1413"/>
      <c r="H193" s="1414"/>
      <c r="I193" s="1415"/>
    </row>
    <row r="194" spans="1:9" ht="15.75">
      <c r="A194" s="1394"/>
      <c r="B194" s="1394"/>
      <c r="C194" s="1394"/>
      <c r="D194" s="439" t="s">
        <v>402</v>
      </c>
      <c r="E194" s="1382" t="s">
        <v>418</v>
      </c>
      <c r="F194" s="1383"/>
      <c r="G194" s="1393"/>
      <c r="H194" s="1393"/>
      <c r="I194" s="1393"/>
    </row>
    <row r="195" spans="1:9" ht="28.5">
      <c r="A195" s="1394"/>
      <c r="B195" s="1394"/>
      <c r="C195" s="1394"/>
      <c r="D195" s="439" t="s">
        <v>403</v>
      </c>
      <c r="E195" s="1382" t="s">
        <v>419</v>
      </c>
      <c r="F195" s="1383"/>
      <c r="G195" s="1393"/>
      <c r="H195" s="1393"/>
      <c r="I195" s="1393"/>
    </row>
    <row r="196" spans="1:9" ht="28.5">
      <c r="A196" s="1394"/>
      <c r="B196" s="1394"/>
      <c r="C196" s="1394"/>
      <c r="D196" s="439" t="s">
        <v>404</v>
      </c>
      <c r="E196" s="1382" t="s">
        <v>420</v>
      </c>
      <c r="F196" s="1383"/>
      <c r="G196" s="1393"/>
      <c r="H196" s="1393"/>
      <c r="I196" s="1393"/>
    </row>
    <row r="197" spans="1:9" ht="25.5">
      <c r="A197" s="1394" t="s">
        <v>405</v>
      </c>
      <c r="B197" s="1394"/>
      <c r="C197" s="1394"/>
      <c r="D197" s="844" t="s">
        <v>406</v>
      </c>
      <c r="E197" s="1382" t="s">
        <v>421</v>
      </c>
      <c r="F197" s="1383"/>
      <c r="G197" s="1393"/>
      <c r="H197" s="1393"/>
      <c r="I197" s="1393"/>
    </row>
    <row r="198" spans="1:9" ht="15.75">
      <c r="A198" s="1379" t="s">
        <v>407</v>
      </c>
      <c r="B198" s="1379"/>
      <c r="C198" s="1379"/>
      <c r="D198" s="844" t="s">
        <v>408</v>
      </c>
      <c r="E198" s="1383"/>
      <c r="F198" s="1383"/>
      <c r="G198" s="1393"/>
      <c r="H198" s="1393"/>
      <c r="I198" s="1393"/>
    </row>
    <row r="199" spans="1:9">
      <c r="A199" s="1397" t="s">
        <v>409</v>
      </c>
      <c r="B199" s="1397"/>
      <c r="C199" s="1397"/>
      <c r="D199" s="1397"/>
      <c r="E199" s="1397"/>
      <c r="F199" s="1397"/>
      <c r="G199" s="1397"/>
      <c r="H199" s="1397"/>
      <c r="I199" s="1397"/>
    </row>
    <row r="200" spans="1:9">
      <c r="A200" s="1404" t="s">
        <v>410</v>
      </c>
      <c r="B200" s="1405"/>
      <c r="C200" s="1405"/>
      <c r="D200" s="1405"/>
      <c r="E200" s="1405"/>
      <c r="F200" s="1405"/>
      <c r="G200" s="1405"/>
      <c r="H200" s="1405"/>
      <c r="I200" s="1405"/>
    </row>
    <row r="201" spans="1:9">
      <c r="A201" s="843">
        <f>'Operating Detail (10)'!A160</f>
        <v>0</v>
      </c>
      <c r="B201" s="843"/>
      <c r="C201" s="291"/>
    </row>
    <row r="202" spans="1:9">
      <c r="A202" s="843">
        <f>'Operating Detail (10)'!A161</f>
        <v>0</v>
      </c>
      <c r="B202" s="843"/>
      <c r="C202" s="291"/>
    </row>
    <row r="203" spans="1:9">
      <c r="C203" s="291"/>
    </row>
    <row r="204" spans="1:9">
      <c r="C204" s="291"/>
    </row>
    <row r="205" spans="1:9">
      <c r="C205" s="291"/>
    </row>
    <row r="206" spans="1:9">
      <c r="C206" s="291"/>
    </row>
    <row r="207" spans="1:9">
      <c r="C207" s="291"/>
    </row>
    <row r="208" spans="1:9">
      <c r="C208" s="291"/>
    </row>
  </sheetData>
  <mergeCells count="161">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84:B84"/>
    <mergeCell ref="A85:B85"/>
    <mergeCell ref="A86:B86"/>
    <mergeCell ref="A87:B87"/>
    <mergeCell ref="A88:B88"/>
    <mergeCell ref="A89:B89"/>
    <mergeCell ref="A101:B101"/>
    <mergeCell ref="A102:B102"/>
    <mergeCell ref="A103:B103"/>
    <mergeCell ref="A104:B104"/>
    <mergeCell ref="A105:B105"/>
    <mergeCell ref="A106:B106"/>
    <mergeCell ref="A95:B95"/>
    <mergeCell ref="A96:B96"/>
    <mergeCell ref="A97:B97"/>
    <mergeCell ref="A98:B98"/>
    <mergeCell ref="A99:B99"/>
    <mergeCell ref="A100:B100"/>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A129:B129"/>
    <mergeCell ref="A130:B130"/>
    <mergeCell ref="A131:B131"/>
    <mergeCell ref="A132:B132"/>
    <mergeCell ref="A133:B133"/>
    <mergeCell ref="A122:B122"/>
    <mergeCell ref="A123:B123"/>
    <mergeCell ref="A124:B124"/>
    <mergeCell ref="A125:B125"/>
    <mergeCell ref="A126:B126"/>
    <mergeCell ref="A127:B127"/>
    <mergeCell ref="A141:B141"/>
    <mergeCell ref="A142:B142"/>
    <mergeCell ref="A143:B143"/>
    <mergeCell ref="A144:B144"/>
    <mergeCell ref="A145:B145"/>
    <mergeCell ref="A146:B146"/>
    <mergeCell ref="A134:B134"/>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I182"/>
    <mergeCell ref="A171:B171"/>
    <mergeCell ref="A172:B172"/>
    <mergeCell ref="A173:B173"/>
    <mergeCell ref="A174:B174"/>
    <mergeCell ref="A175:B175"/>
    <mergeCell ref="A176:B176"/>
    <mergeCell ref="E189:F189"/>
    <mergeCell ref="E190:F190"/>
    <mergeCell ref="E191:F191"/>
    <mergeCell ref="E192:F192"/>
    <mergeCell ref="E193:F193"/>
    <mergeCell ref="G193:I193"/>
    <mergeCell ref="A183:C183"/>
    <mergeCell ref="E183:F183"/>
    <mergeCell ref="G183:I183"/>
    <mergeCell ref="A184:C196"/>
    <mergeCell ref="E184:F184"/>
    <mergeCell ref="G184:I192"/>
    <mergeCell ref="E185:F185"/>
    <mergeCell ref="E186:F186"/>
    <mergeCell ref="E187:F187"/>
    <mergeCell ref="E188:F188"/>
    <mergeCell ref="A199:I199"/>
    <mergeCell ref="A200:I200"/>
    <mergeCell ref="A197:C197"/>
    <mergeCell ref="E197:F197"/>
    <mergeCell ref="G197:I197"/>
    <mergeCell ref="A198:C198"/>
    <mergeCell ref="E198:F198"/>
    <mergeCell ref="G198:I198"/>
    <mergeCell ref="E194:F194"/>
    <mergeCell ref="G194:I194"/>
    <mergeCell ref="E195:F195"/>
    <mergeCell ref="G195:I195"/>
    <mergeCell ref="E196:F196"/>
    <mergeCell ref="G196:I196"/>
  </mergeCells>
  <conditionalFormatting sqref="B2">
    <cfRule type="containsBlanks" dxfId="13" priority="1">
      <formula>LEN(TRIM(B2))=0</formula>
    </cfRule>
  </conditionalFormatting>
  <conditionalFormatting sqref="B4:F45 C111:E120 C122:E131 C137:E143">
    <cfRule type="expression" dxfId="12" priority="16">
      <formula>$C4=0</formula>
    </cfRule>
  </conditionalFormatting>
  <conditionalFormatting sqref="C106">
    <cfRule type="expression" dxfId="11" priority="14">
      <formula>$A106=0</formula>
    </cfRule>
  </conditionalFormatting>
  <conditionalFormatting sqref="C133">
    <cfRule type="expression" dxfId="10" priority="13">
      <formula>$A133=0</formula>
    </cfRule>
  </conditionalFormatting>
  <conditionalFormatting sqref="C145">
    <cfRule type="expression" dxfId="9" priority="12">
      <formula>$A145=0</formula>
    </cfRule>
  </conditionalFormatting>
  <conditionalFormatting sqref="C179">
    <cfRule type="expression" dxfId="8" priority="9">
      <formula>$C179=0</formula>
    </cfRule>
  </conditionalFormatting>
  <conditionalFormatting sqref="C180">
    <cfRule type="cellIs" dxfId="7" priority="8" operator="notBetween">
      <formula>-2</formula>
      <formula>2</formula>
    </cfRule>
  </conditionalFormatting>
  <conditionalFormatting sqref="C51:E92">
    <cfRule type="expression" dxfId="6" priority="4">
      <formula>$C51=0</formula>
    </cfRule>
  </conditionalFormatting>
  <conditionalFormatting sqref="C94:E105">
    <cfRule type="expression" dxfId="5" priority="2">
      <formula>$C94=0</formula>
    </cfRule>
  </conditionalFormatting>
  <conditionalFormatting sqref="C149:E177">
    <cfRule type="expression" dxfId="4" priority="10">
      <formula>$C149=0</formula>
    </cfRule>
  </conditionalFormatting>
  <conditionalFormatting sqref="D51:E92">
    <cfRule type="containsBlanks" dxfId="3" priority="5">
      <formula>LEN(TRIM(D51))=0</formula>
    </cfRule>
  </conditionalFormatting>
  <conditionalFormatting sqref="D94:E104">
    <cfRule type="containsBlanks" dxfId="2" priority="3">
      <formula>LEN(TRIM(D94))=0</formula>
    </cfRule>
  </conditionalFormatting>
  <conditionalFormatting sqref="D149:E177">
    <cfRule type="containsBlanks" dxfId="1" priority="11">
      <formula>LEN(TRIM(D149))=0</formula>
    </cfRule>
  </conditionalFormatting>
  <conditionalFormatting sqref="D4:F45 D111:E120 D122:E131 D137:E143">
    <cfRule type="containsBlanks" dxfId="0" priority="17">
      <formula>LEN(TRIM(D4))=0</formula>
    </cfRule>
  </conditionalFormatting>
  <hyperlinks>
    <hyperlink ref="A200" r:id="rId1" xr:uid="{7E7DD909-9D88-44A3-8374-B25FB364568E}"/>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496A50DF-C785-489F-9085-CFE67AFD0181}">
          <x14:formula1>
            <xm:f>'Dropdown Lists'!$F$2:$F$30</xm:f>
          </x14:formula1>
          <xm:sqref>B2:C2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175E2-3F49-4130-B0AE-CCBFA682927D}">
  <sheetPr>
    <pageSetUpPr fitToPage="1"/>
  </sheetPr>
  <dimension ref="A1:E49"/>
  <sheetViews>
    <sheetView showGridLines="0" zoomScaleNormal="100" workbookViewId="0">
      <selection activeCell="A12" sqref="A12"/>
    </sheetView>
  </sheetViews>
  <sheetFormatPr defaultColWidth="11.42578125" defaultRowHeight="15.75"/>
  <cols>
    <col min="1" max="1" width="18.85546875" style="56" customWidth="1"/>
    <col min="2" max="3" width="13.140625" style="56" customWidth="1"/>
    <col min="4" max="4" width="16.140625" style="56" customWidth="1"/>
    <col min="5" max="5" width="14.28515625" style="56" customWidth="1"/>
    <col min="6" max="6" width="14" style="56" bestFit="1" customWidth="1"/>
    <col min="7" max="8" width="21.140625" style="56" customWidth="1"/>
    <col min="9" max="9" width="14" style="56" bestFit="1" customWidth="1"/>
    <col min="10" max="16384" width="11.42578125" style="56"/>
  </cols>
  <sheetData>
    <row r="1" spans="1:5" ht="17.25" customHeight="1">
      <c r="A1" s="55" t="s">
        <v>257</v>
      </c>
      <c r="B1" s="55"/>
      <c r="C1" s="55"/>
      <c r="D1" s="55"/>
    </row>
    <row r="2" spans="1:5" ht="18" customHeight="1">
      <c r="A2" s="55" t="s">
        <v>258</v>
      </c>
      <c r="B2" s="55"/>
      <c r="C2" s="55"/>
      <c r="D2" s="55"/>
    </row>
    <row r="3" spans="1:5">
      <c r="A3" s="57" t="s">
        <v>259</v>
      </c>
      <c r="B3" s="834">
        <f>'Summary (ALL Budgets)'!B3</f>
        <v>0</v>
      </c>
    </row>
    <row r="4" spans="1:5" ht="28.5" customHeight="1">
      <c r="A4" s="229" t="s">
        <v>260</v>
      </c>
      <c r="B4" s="230" t="s">
        <v>261</v>
      </c>
      <c r="C4" s="230" t="s">
        <v>262</v>
      </c>
      <c r="D4" s="230" t="s">
        <v>263</v>
      </c>
    </row>
    <row r="5" spans="1:5">
      <c r="A5" s="58" t="s">
        <v>264</v>
      </c>
      <c r="B5" s="834">
        <f>'+ Summary (1)'!B5</f>
        <v>45323</v>
      </c>
      <c r="C5" s="834">
        <f>'+ Summary (1)'!C5</f>
        <v>45688</v>
      </c>
      <c r="D5" s="829">
        <f>ROUNDUP(YEARFRAC(B5,C5),0)</f>
        <v>1</v>
      </c>
    </row>
    <row r="6" spans="1:5">
      <c r="A6" s="58" t="s">
        <v>265</v>
      </c>
      <c r="B6" s="834">
        <f>B5</f>
        <v>45323</v>
      </c>
      <c r="C6" s="834">
        <f>'+ Summary (1)'!C6</f>
        <v>45688</v>
      </c>
      <c r="D6" s="829">
        <f>ROUNDUP(YEARFRAC(B6,C6),0)</f>
        <v>1</v>
      </c>
    </row>
    <row r="7" spans="1:5" s="100" customFormat="1" ht="18.75" customHeight="1">
      <c r="A7" s="627" t="str">
        <f>'+ Summary (1)'!A8</f>
        <v>Program</v>
      </c>
      <c r="B7" s="988" t="str">
        <f>'+ Summary (1)'!B8</f>
        <v>Hot Meals for Alternative Shelter Sites</v>
      </c>
      <c r="C7" s="989"/>
      <c r="D7" s="990"/>
    </row>
    <row r="8" spans="1:5" s="100" customFormat="1" ht="26.25" customHeight="1">
      <c r="A8" s="825"/>
      <c r="B8" s="830"/>
      <c r="C8" s="830"/>
      <c r="D8" s="830"/>
    </row>
    <row r="9" spans="1:5" s="120" customFormat="1" ht="22.5" customHeight="1">
      <c r="A9" s="991" t="s">
        <v>266</v>
      </c>
      <c r="B9" s="991"/>
      <c r="C9" s="991"/>
      <c r="D9" s="991"/>
    </row>
    <row r="10" spans="1:5">
      <c r="A10" s="95" t="s">
        <v>267</v>
      </c>
      <c r="B10" s="992" t="s">
        <v>268</v>
      </c>
      <c r="C10" s="992"/>
      <c r="D10" s="992"/>
      <c r="E10" s="64"/>
    </row>
    <row r="11" spans="1:5" s="55" customFormat="1">
      <c r="A11" s="942" t="s">
        <v>445</v>
      </c>
      <c r="B11" s="987" t="s">
        <v>467</v>
      </c>
      <c r="C11" s="987"/>
      <c r="D11" s="987"/>
    </row>
    <row r="12" spans="1:5" ht="19.5" customHeight="1">
      <c r="A12" s="942" t="s">
        <v>466</v>
      </c>
      <c r="B12" s="987"/>
      <c r="C12" s="987"/>
      <c r="D12" s="987"/>
    </row>
    <row r="13" spans="1:5">
      <c r="A13" s="942" t="s">
        <v>446</v>
      </c>
      <c r="B13" s="987" t="s">
        <v>470</v>
      </c>
      <c r="C13" s="987"/>
      <c r="D13" s="987"/>
    </row>
    <row r="14" spans="1:5">
      <c r="A14" s="730"/>
      <c r="B14" s="987"/>
      <c r="C14" s="987"/>
      <c r="D14" s="987"/>
    </row>
    <row r="15" spans="1:5">
      <c r="A15" s="730"/>
      <c r="B15" s="987"/>
      <c r="C15" s="987"/>
      <c r="D15" s="987"/>
    </row>
    <row r="16" spans="1:5">
      <c r="A16" s="730"/>
      <c r="B16" s="987"/>
      <c r="C16" s="987"/>
      <c r="D16" s="987"/>
    </row>
    <row r="17" spans="1:4">
      <c r="A17" s="730"/>
      <c r="B17" s="987"/>
      <c r="C17" s="987"/>
      <c r="D17" s="987"/>
    </row>
    <row r="18" spans="1:4">
      <c r="A18" s="730"/>
      <c r="B18" s="987"/>
      <c r="C18" s="987"/>
      <c r="D18" s="987"/>
    </row>
    <row r="19" spans="1:4">
      <c r="A19" s="730"/>
      <c r="B19" s="987"/>
      <c r="C19" s="987"/>
      <c r="D19" s="987"/>
    </row>
    <row r="20" spans="1:4">
      <c r="A20" s="730"/>
      <c r="B20" s="987"/>
      <c r="C20" s="987"/>
      <c r="D20" s="987"/>
    </row>
    <row r="21" spans="1:4">
      <c r="A21" s="730"/>
      <c r="B21" s="987"/>
      <c r="C21" s="987"/>
      <c r="D21" s="987"/>
    </row>
    <row r="22" spans="1:4">
      <c r="A22" s="730"/>
      <c r="B22" s="987"/>
      <c r="C22" s="987"/>
      <c r="D22" s="987"/>
    </row>
    <row r="23" spans="1:4">
      <c r="A23" s="730"/>
      <c r="B23" s="987"/>
      <c r="C23" s="987"/>
      <c r="D23" s="987"/>
    </row>
    <row r="24" spans="1:4">
      <c r="A24" s="730"/>
      <c r="B24" s="987"/>
      <c r="C24" s="987"/>
      <c r="D24" s="987"/>
    </row>
    <row r="25" spans="1:4">
      <c r="A25" s="730"/>
      <c r="B25" s="987"/>
      <c r="C25" s="987"/>
      <c r="D25" s="987"/>
    </row>
    <row r="45" spans="1:4">
      <c r="A45" s="75" t="s">
        <v>269</v>
      </c>
      <c r="B45" s="75"/>
      <c r="C45" s="75"/>
      <c r="D45" s="75"/>
    </row>
    <row r="46" spans="1:4">
      <c r="A46" s="318" t="s">
        <v>270</v>
      </c>
      <c r="B46" s="75"/>
      <c r="C46" s="75"/>
      <c r="D46" s="75"/>
    </row>
    <row r="47" spans="1:4">
      <c r="A47" s="318" t="s">
        <v>271</v>
      </c>
      <c r="B47" s="75"/>
      <c r="C47" s="75"/>
      <c r="D47" s="75"/>
    </row>
    <row r="48" spans="1:4" ht="13.5" customHeight="1">
      <c r="A48" s="75" t="s">
        <v>259</v>
      </c>
      <c r="B48" s="75"/>
      <c r="C48" s="75"/>
      <c r="D48" s="75"/>
    </row>
    <row r="49" spans="1:4">
      <c r="A49" s="77" t="s">
        <v>272</v>
      </c>
      <c r="B49" s="77"/>
      <c r="C49" s="77"/>
      <c r="D49" s="77"/>
    </row>
  </sheetData>
  <sheetProtection formatCells="0" formatColumns="0" formatRows="0" insertHyperlinks="0" sort="0" autoFilter="0" pivotTables="0"/>
  <mergeCells count="18">
    <mergeCell ref="B13:D13"/>
    <mergeCell ref="B7:D7"/>
    <mergeCell ref="A9:D9"/>
    <mergeCell ref="B10:D10"/>
    <mergeCell ref="B11:D11"/>
    <mergeCell ref="B12:D12"/>
    <mergeCell ref="B23:D23"/>
    <mergeCell ref="B24:D24"/>
    <mergeCell ref="B25:D25"/>
    <mergeCell ref="B14:D14"/>
    <mergeCell ref="B15:D15"/>
    <mergeCell ref="B16:D16"/>
    <mergeCell ref="B17:D17"/>
    <mergeCell ref="B18:D18"/>
    <mergeCell ref="B19:D19"/>
    <mergeCell ref="B20:D20"/>
    <mergeCell ref="B21:D21"/>
    <mergeCell ref="B22:D22"/>
  </mergeCells>
  <conditionalFormatting sqref="B3 B5:C5 C6">
    <cfRule type="containsBlanks" dxfId="639" priority="1">
      <formula>LEN(TRIM(B3))=0</formula>
    </cfRule>
  </conditionalFormatting>
  <printOptions horizontalCentered="1" headings="1"/>
  <pageMargins left="0.25" right="0.25" top="0.75" bottom="0.75" header="0.3" footer="0.3"/>
  <pageSetup fitToHeight="0" orientation="portrait" r:id="rId1"/>
  <headerFooter alignWithMargins="0">
    <oddFooter>&amp;CPage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pageSetUpPr fitToPage="1"/>
  </sheetPr>
  <dimension ref="A1:E49"/>
  <sheetViews>
    <sheetView showGridLines="0" zoomScaleNormal="100" workbookViewId="0">
      <selection activeCell="A67" sqref="A67:N67"/>
    </sheetView>
  </sheetViews>
  <sheetFormatPr defaultColWidth="11.42578125" defaultRowHeight="15.75"/>
  <cols>
    <col min="1" max="1" width="18" style="56" customWidth="1"/>
    <col min="2" max="2" width="15.140625" style="56" customWidth="1"/>
    <col min="3" max="3" width="15" style="56" customWidth="1"/>
    <col min="4" max="4" width="14.7109375" style="56" customWidth="1"/>
    <col min="5" max="5" width="14.28515625" style="56" customWidth="1"/>
    <col min="6" max="6" width="14" style="56" bestFit="1" customWidth="1"/>
    <col min="7" max="8" width="21.140625" style="56" customWidth="1"/>
    <col min="9" max="9" width="14" style="56" bestFit="1" customWidth="1"/>
    <col min="10" max="16384" width="11.42578125" style="56"/>
  </cols>
  <sheetData>
    <row r="1" spans="1:5" ht="17.25" customHeight="1">
      <c r="A1" s="55" t="s">
        <v>257</v>
      </c>
      <c r="B1" s="55"/>
      <c r="C1" s="55"/>
      <c r="D1" s="55"/>
    </row>
    <row r="2" spans="1:5" ht="18" customHeight="1">
      <c r="A2" s="55" t="s">
        <v>258</v>
      </c>
      <c r="B2" s="55"/>
      <c r="C2" s="55"/>
      <c r="D2" s="55"/>
    </row>
    <row r="3" spans="1:5">
      <c r="A3" s="57" t="s">
        <v>259</v>
      </c>
      <c r="B3" s="834">
        <f>'Summary (ALL Budgets)'!B3</f>
        <v>0</v>
      </c>
    </row>
    <row r="4" spans="1:5" ht="28.5" customHeight="1">
      <c r="A4" s="229" t="s">
        <v>260</v>
      </c>
      <c r="B4" s="230" t="s">
        <v>261</v>
      </c>
      <c r="C4" s="230" t="s">
        <v>262</v>
      </c>
      <c r="D4" s="230" t="s">
        <v>263</v>
      </c>
    </row>
    <row r="5" spans="1:5">
      <c r="A5" s="58" t="s">
        <v>264</v>
      </c>
      <c r="B5" s="834">
        <f>'+ Summary (1)'!B5</f>
        <v>45323</v>
      </c>
      <c r="C5" s="834">
        <f>'+ Summary (1)'!C5</f>
        <v>45688</v>
      </c>
      <c r="D5" s="829">
        <f>ROUNDUP(YEARFRAC(B5,C5),0)</f>
        <v>1</v>
      </c>
    </row>
    <row r="6" spans="1:5">
      <c r="A6" s="58" t="s">
        <v>265</v>
      </c>
      <c r="B6" s="834">
        <f>B5</f>
        <v>45323</v>
      </c>
      <c r="C6" s="834">
        <f>'+ Summary (1)'!C6</f>
        <v>45688</v>
      </c>
      <c r="D6" s="829">
        <f>ROUNDUP(YEARFRAC(B6,C6),0)</f>
        <v>1</v>
      </c>
    </row>
    <row r="7" spans="1:5" s="100" customFormat="1" ht="18.75" customHeight="1">
      <c r="A7" s="627" t="str">
        <f>'+ Summary (1)'!A8</f>
        <v>Program</v>
      </c>
      <c r="B7" s="988" t="str">
        <f>'+ Summary (1)'!B8</f>
        <v>Hot Meals for Alternative Shelter Sites</v>
      </c>
      <c r="C7" s="989"/>
      <c r="D7" s="990"/>
    </row>
    <row r="8" spans="1:5" s="100" customFormat="1" ht="18.75" customHeight="1">
      <c r="A8" s="628"/>
      <c r="B8" s="629"/>
      <c r="C8" s="629"/>
      <c r="D8" s="629"/>
    </row>
    <row r="9" spans="1:5" s="120" customFormat="1" ht="28.5" customHeight="1">
      <c r="A9" s="991" t="s">
        <v>273</v>
      </c>
      <c r="B9" s="991"/>
      <c r="C9" s="991"/>
      <c r="D9" s="991"/>
    </row>
    <row r="10" spans="1:5">
      <c r="A10" s="995"/>
      <c r="B10" s="993"/>
      <c r="C10" s="993"/>
      <c r="D10" s="994"/>
      <c r="E10" s="64"/>
    </row>
    <row r="11" spans="1:5" s="55" customFormat="1">
      <c r="A11" s="993"/>
      <c r="B11" s="993"/>
      <c r="C11" s="993"/>
      <c r="D11" s="994"/>
    </row>
    <row r="12" spans="1:5">
      <c r="A12" s="993"/>
      <c r="B12" s="993"/>
      <c r="C12" s="993"/>
      <c r="D12" s="994"/>
    </row>
    <row r="13" spans="1:5">
      <c r="A13" s="993"/>
      <c r="B13" s="993"/>
      <c r="C13" s="993"/>
      <c r="D13" s="994"/>
    </row>
    <row r="14" spans="1:5">
      <c r="A14" s="993"/>
      <c r="B14" s="993"/>
      <c r="C14" s="993"/>
      <c r="D14" s="994"/>
    </row>
    <row r="15" spans="1:5">
      <c r="A15" s="993"/>
      <c r="B15" s="993"/>
      <c r="C15" s="993"/>
      <c r="D15" s="994"/>
    </row>
    <row r="16" spans="1:5">
      <c r="A16" s="993"/>
      <c r="B16" s="993"/>
      <c r="C16" s="993"/>
      <c r="D16" s="994"/>
    </row>
    <row r="17" spans="1:4">
      <c r="A17" s="993"/>
      <c r="B17" s="993"/>
      <c r="C17" s="993"/>
      <c r="D17" s="994"/>
    </row>
    <row r="18" spans="1:4">
      <c r="A18" s="993"/>
      <c r="B18" s="993"/>
      <c r="C18" s="993"/>
      <c r="D18" s="994"/>
    </row>
    <row r="19" spans="1:4">
      <c r="A19" s="993"/>
      <c r="B19" s="993"/>
      <c r="C19" s="993"/>
      <c r="D19" s="994"/>
    </row>
    <row r="20" spans="1:4">
      <c r="A20" s="993"/>
      <c r="B20" s="993"/>
      <c r="C20" s="993"/>
      <c r="D20" s="994"/>
    </row>
    <row r="21" spans="1:4">
      <c r="A21" s="993"/>
      <c r="B21" s="993"/>
      <c r="C21" s="993"/>
      <c r="D21" s="994"/>
    </row>
    <row r="22" spans="1:4">
      <c r="A22" s="993"/>
      <c r="B22" s="993"/>
      <c r="C22" s="993"/>
      <c r="D22" s="994"/>
    </row>
    <row r="23" spans="1:4">
      <c r="A23" s="993"/>
      <c r="B23" s="993"/>
      <c r="C23" s="993"/>
      <c r="D23" s="994"/>
    </row>
    <row r="24" spans="1:4">
      <c r="A24" s="993"/>
      <c r="B24" s="993"/>
      <c r="C24" s="993"/>
      <c r="D24" s="994"/>
    </row>
    <row r="25" spans="1:4">
      <c r="A25" s="993"/>
      <c r="B25" s="993"/>
      <c r="C25" s="993"/>
      <c r="D25" s="994"/>
    </row>
    <row r="45" spans="1:4">
      <c r="A45" s="75" t="s">
        <v>269</v>
      </c>
      <c r="B45" s="75"/>
      <c r="C45" s="75"/>
      <c r="D45" s="75"/>
    </row>
    <row r="46" spans="1:4">
      <c r="A46" s="318" t="s">
        <v>270</v>
      </c>
      <c r="B46" s="75"/>
      <c r="C46" s="75"/>
      <c r="D46" s="75"/>
    </row>
    <row r="47" spans="1:4">
      <c r="A47" s="318" t="s">
        <v>271</v>
      </c>
      <c r="B47" s="75"/>
      <c r="C47" s="75"/>
      <c r="D47" s="75"/>
    </row>
    <row r="48" spans="1:4" ht="13.5" customHeight="1">
      <c r="A48" s="75" t="s">
        <v>259</v>
      </c>
      <c r="B48" s="75"/>
      <c r="C48" s="75"/>
      <c r="D48" s="75"/>
    </row>
    <row r="49" spans="1:4">
      <c r="A49" s="77" t="s">
        <v>272</v>
      </c>
      <c r="B49" s="77"/>
      <c r="C49" s="77"/>
      <c r="D49" s="77"/>
    </row>
  </sheetData>
  <sheetProtection formatCells="0" formatColumns="0" formatRows="0" insertHyperlinks="0" sort="0" autoFilter="0" pivotTables="0"/>
  <mergeCells count="18">
    <mergeCell ref="A25:D25"/>
    <mergeCell ref="A17:D17"/>
    <mergeCell ref="A16:D16"/>
    <mergeCell ref="A19:D19"/>
    <mergeCell ref="A20:D20"/>
    <mergeCell ref="A21:D21"/>
    <mergeCell ref="A22:D22"/>
    <mergeCell ref="A23:D23"/>
    <mergeCell ref="A12:D12"/>
    <mergeCell ref="A11:D11"/>
    <mergeCell ref="B7:D7"/>
    <mergeCell ref="A24:D24"/>
    <mergeCell ref="A18:D18"/>
    <mergeCell ref="A10:D10"/>
    <mergeCell ref="A9:D9"/>
    <mergeCell ref="A15:D15"/>
    <mergeCell ref="A14:D14"/>
    <mergeCell ref="A13:D13"/>
  </mergeCells>
  <conditionalFormatting sqref="B3 B5:C5 C6">
    <cfRule type="containsBlanks" dxfId="638" priority="1">
      <formula>LEN(TRIM(B3))=0</formula>
    </cfRule>
  </conditionalFormatting>
  <printOptions horizontalCentered="1" headings="1"/>
  <pageMargins left="0.25" right="0.25" top="0.75" bottom="0.75" header="0.3" footer="0.3"/>
  <pageSetup fitToHeight="0" orientation="portrait" r:id="rId1"/>
  <headerFooter alignWithMargins="0">
    <oddFooter>&amp;CPage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pageSetUpPr fitToPage="1"/>
  </sheetPr>
  <dimension ref="A1:AL52"/>
  <sheetViews>
    <sheetView showGridLines="0" zoomScaleNormal="100" workbookViewId="0">
      <pane xSplit="4" topLeftCell="E1" activePane="topRight" state="frozen"/>
      <selection activeCell="A67" sqref="A67:N67"/>
      <selection pane="topRight" activeCell="B3" sqref="B3"/>
    </sheetView>
  </sheetViews>
  <sheetFormatPr defaultColWidth="11.42578125" defaultRowHeight="15.75"/>
  <cols>
    <col min="1" max="1" width="19.42578125" style="56" customWidth="1"/>
    <col min="2" max="2" width="13.140625" style="56" customWidth="1"/>
    <col min="3" max="3" width="12" style="56" customWidth="1"/>
    <col min="4" max="4" width="14" style="56" customWidth="1"/>
    <col min="5" max="5" width="14.28515625" style="56" customWidth="1"/>
    <col min="6" max="7" width="14.5703125" style="56" customWidth="1"/>
    <col min="8" max="9" width="6.42578125" style="56" hidden="1" customWidth="1"/>
    <col min="10" max="10" width="6.28515625" style="56" hidden="1" customWidth="1"/>
    <col min="11" max="37" width="6.42578125" style="56" hidden="1"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38" ht="15.75" customHeight="1">
      <c r="A1" s="55" t="s">
        <v>257</v>
      </c>
      <c r="B1" s="55"/>
      <c r="C1" s="55"/>
      <c r="D1" s="55"/>
      <c r="E1" s="55"/>
      <c r="F1" s="55"/>
      <c r="G1" s="55"/>
    </row>
    <row r="2" spans="1:38" ht="15.75" customHeight="1">
      <c r="A2" s="55" t="s">
        <v>258</v>
      </c>
      <c r="B2" s="55"/>
      <c r="C2" s="55"/>
      <c r="D2" s="55"/>
      <c r="E2" s="55"/>
      <c r="F2" s="55"/>
      <c r="G2" s="55"/>
    </row>
    <row r="3" spans="1:38">
      <c r="A3" s="57" t="s">
        <v>259</v>
      </c>
      <c r="B3" s="834">
        <f>'Summary (ALL Budgets)'!B3</f>
        <v>0</v>
      </c>
      <c r="H3" s="55"/>
    </row>
    <row r="4" spans="1:38" ht="28.5" customHeight="1">
      <c r="A4" s="229" t="s">
        <v>260</v>
      </c>
      <c r="B4" s="230" t="s">
        <v>261</v>
      </c>
      <c r="C4" s="230" t="s">
        <v>262</v>
      </c>
      <c r="D4" s="230" t="s">
        <v>263</v>
      </c>
      <c r="E4" s="923"/>
      <c r="F4" s="923"/>
      <c r="G4" s="923"/>
      <c r="H4" s="55"/>
    </row>
    <row r="5" spans="1:38">
      <c r="A5" s="58" t="s">
        <v>264</v>
      </c>
      <c r="B5" s="834">
        <f>'+ Summary (1)'!B5</f>
        <v>45323</v>
      </c>
      <c r="C5" s="834">
        <f>'+ Summary (1)'!C5</f>
        <v>45688</v>
      </c>
      <c r="D5" s="829">
        <f>ROUNDUP(YEARFRAC(B5,C5),0)</f>
        <v>1</v>
      </c>
      <c r="E5" s="924"/>
      <c r="F5" s="924"/>
      <c r="G5" s="924"/>
    </row>
    <row r="6" spans="1:38" hidden="1">
      <c r="A6" s="58" t="s">
        <v>265</v>
      </c>
      <c r="B6" s="834">
        <f>B5</f>
        <v>45323</v>
      </c>
      <c r="C6" s="834">
        <f>'+ Summary (1)'!C6</f>
        <v>45688</v>
      </c>
      <c r="D6" s="829">
        <f>ROUNDUP(YEARFRAC(B6,C6),0)</f>
        <v>1</v>
      </c>
      <c r="E6" s="924"/>
      <c r="F6" s="924"/>
      <c r="G6" s="924"/>
    </row>
    <row r="7" spans="1:38" ht="16.5" thickBot="1">
      <c r="A7" s="626" t="str">
        <f>'Summary (ALL Budgets)'!A8</f>
        <v>Program</v>
      </c>
      <c r="B7" s="1069" t="str">
        <f>'+ Summary (1)'!B8</f>
        <v>Hot Meals for Alternative Shelter Sites</v>
      </c>
      <c r="C7" s="1070"/>
      <c r="D7" s="1071"/>
      <c r="E7" s="925"/>
      <c r="F7" s="925"/>
      <c r="G7" s="925"/>
    </row>
    <row r="8" spans="1:38" ht="16.5" hidden="1" thickBot="1"/>
    <row r="9" spans="1:38" ht="16.5" hidden="1" thickBot="1"/>
    <row r="10" spans="1:38" s="100" customFormat="1" ht="18.75" customHeight="1">
      <c r="A10" s="1067" t="s">
        <v>274</v>
      </c>
      <c r="B10" s="1068"/>
      <c r="C10" s="1068"/>
      <c r="D10" s="1068"/>
      <c r="E10" s="57" t="s">
        <v>444</v>
      </c>
      <c r="F10" s="929"/>
      <c r="G10" s="900"/>
      <c r="H10" s="1029" t="s">
        <v>275</v>
      </c>
      <c r="I10" s="1030"/>
      <c r="J10" s="1031"/>
      <c r="K10" s="1032" t="s">
        <v>276</v>
      </c>
      <c r="L10" s="1033"/>
      <c r="M10" s="1034"/>
      <c r="N10" s="1035" t="s">
        <v>277</v>
      </c>
      <c r="O10" s="1036"/>
      <c r="P10" s="1037"/>
      <c r="Q10" s="1038" t="s">
        <v>278</v>
      </c>
      <c r="R10" s="1039"/>
      <c r="S10" s="1040"/>
      <c r="T10" s="1041" t="s">
        <v>279</v>
      </c>
      <c r="U10" s="1042"/>
      <c r="V10" s="1043"/>
      <c r="W10" s="1044" t="s">
        <v>280</v>
      </c>
      <c r="X10" s="1044"/>
      <c r="Y10" s="1044"/>
      <c r="Z10" s="1002" t="s">
        <v>281</v>
      </c>
      <c r="AA10" s="1003"/>
      <c r="AB10" s="1004"/>
      <c r="AC10" s="1005" t="s">
        <v>282</v>
      </c>
      <c r="AD10" s="1006"/>
      <c r="AE10" s="1007"/>
      <c r="AF10" s="1008" t="s">
        <v>283</v>
      </c>
      <c r="AG10" s="1009"/>
      <c r="AH10" s="1010"/>
      <c r="AI10" s="1011" t="s">
        <v>284</v>
      </c>
      <c r="AJ10" s="1012"/>
      <c r="AK10" s="1013"/>
    </row>
    <row r="11" spans="1:38" s="928" customFormat="1" ht="63">
      <c r="A11" s="927" t="s">
        <v>440</v>
      </c>
      <c r="B11" s="926" t="s">
        <v>463</v>
      </c>
      <c r="C11" s="926" t="s">
        <v>449</v>
      </c>
      <c r="D11" s="926" t="s">
        <v>441</v>
      </c>
      <c r="E11" s="926" t="s">
        <v>443</v>
      </c>
      <c r="F11" s="926" t="s">
        <v>464</v>
      </c>
      <c r="G11" s="926" t="s">
        <v>457</v>
      </c>
      <c r="H11" s="1014" t="str">
        <f>IF($D$6&gt;=H42,CONCATENATE(TEXT(H43,"m/d/yyyy")," - ",TEXT(H44,"m/d/yyyy")),"N/A")</f>
        <v>2/1/2024 - 1/31/2025</v>
      </c>
      <c r="I11" s="1015"/>
      <c r="J11" s="1016"/>
      <c r="K11" s="1017" t="str">
        <f>IF($D$6&gt;=K42,CONCATENATE(TEXT(K43,"m/d/yyyy")," - ",TEXT(K44,"m/d/yyyy")),"N/A")</f>
        <v>N/A</v>
      </c>
      <c r="L11" s="1018"/>
      <c r="M11" s="1019"/>
      <c r="N11" s="1020" t="str">
        <f>IF($D$6&gt;=N42,CONCATENATE(TEXT(N43,"m/d/yyyy")," - ",TEXT(N44,"m/d/yyyy")),"N/A")</f>
        <v>N/A</v>
      </c>
      <c r="O11" s="1021"/>
      <c r="P11" s="1022"/>
      <c r="Q11" s="1023" t="str">
        <f>IF($D$6&gt;=Q42,CONCATENATE(TEXT(Q43,"m/d/yyyy")," - ",TEXT(Q44,"m/d/yyyy")),"N/A")</f>
        <v>N/A</v>
      </c>
      <c r="R11" s="1024"/>
      <c r="S11" s="1025"/>
      <c r="T11" s="1026" t="str">
        <f>IF($D$6&gt;=T42,CONCATENATE(TEXT(T43,"m/d/yyyy")," - ",TEXT(T44,"m/d/yyyy")),"N/A")</f>
        <v>N/A</v>
      </c>
      <c r="U11" s="1027"/>
      <c r="V11" s="1028"/>
      <c r="W11" s="1045" t="str">
        <f>IF($D$6&gt;=W42,CONCATENATE(TEXT(W43,"m/d/yyyy")," - ",TEXT(W44,"m/d/yyyy")),"N/A")</f>
        <v>N/A</v>
      </c>
      <c r="X11" s="1046"/>
      <c r="Y11" s="1047"/>
      <c r="Z11" s="1048" t="str">
        <f>IF($D$6&gt;=Z42,CONCATENATE(TEXT(Z43,"m/d/yyyy")," - ",TEXT(Z44,"m/d/yyyy")),"N/A")</f>
        <v>N/A</v>
      </c>
      <c r="AA11" s="1049"/>
      <c r="AB11" s="1050"/>
      <c r="AC11" s="1051" t="str">
        <f>IF($D$6&gt;=AC42,CONCATENATE(TEXT(AC43,"m/d/yyyy")," - ",TEXT(AC44,"m/d/yyyy")),"N/A")</f>
        <v>N/A</v>
      </c>
      <c r="AD11" s="1052"/>
      <c r="AE11" s="1053"/>
      <c r="AF11" s="1054" t="str">
        <f>IF($D$6&gt;=AF42,CONCATENATE(TEXT(AF43,"m/d/yyyy")," - ",TEXT(AF44,"m/d/yyyy")),"N/A")</f>
        <v>N/A</v>
      </c>
      <c r="AG11" s="1055"/>
      <c r="AH11" s="1056"/>
      <c r="AI11" s="996" t="str">
        <f>IF($D$6&gt;=AI42,CONCATENATE(TEXT(AI43,"m/d/yyyy")," - ",TEXT(AI44,"m/d/yyyy")),"N/A")</f>
        <v>N/A</v>
      </c>
      <c r="AJ11" s="997"/>
      <c r="AK11" s="998"/>
    </row>
    <row r="12" spans="1:38">
      <c r="A12" s="730" t="s">
        <v>445</v>
      </c>
      <c r="B12" s="730">
        <v>84</v>
      </c>
      <c r="C12" s="730">
        <v>2</v>
      </c>
      <c r="D12" s="730">
        <f>B12*C12</f>
        <v>168</v>
      </c>
      <c r="E12" s="624">
        <v>365</v>
      </c>
      <c r="F12" s="624">
        <f>D12*E12</f>
        <v>61320</v>
      </c>
      <c r="G12" s="939">
        <f>F12*F10</f>
        <v>0</v>
      </c>
      <c r="H12" s="1057">
        <f>B12</f>
        <v>84</v>
      </c>
      <c r="I12" s="1058"/>
      <c r="J12" s="1059"/>
      <c r="K12" s="1060"/>
      <c r="L12" s="1061"/>
      <c r="M12" s="1062"/>
      <c r="N12" s="1060"/>
      <c r="O12" s="1061"/>
      <c r="P12" s="1062"/>
      <c r="Q12" s="1060"/>
      <c r="R12" s="1061"/>
      <c r="S12" s="1062"/>
      <c r="T12" s="1060"/>
      <c r="U12" s="1061"/>
      <c r="V12" s="1062"/>
      <c r="W12" s="1060"/>
      <c r="X12" s="1061"/>
      <c r="Y12" s="1062"/>
      <c r="Z12" s="1060"/>
      <c r="AA12" s="1061"/>
      <c r="AB12" s="1062"/>
      <c r="AC12" s="1060"/>
      <c r="AD12" s="1061"/>
      <c r="AE12" s="1062"/>
      <c r="AF12" s="1060"/>
      <c r="AG12" s="1061"/>
      <c r="AH12" s="1062"/>
      <c r="AI12" s="1060"/>
      <c r="AJ12" s="1061"/>
      <c r="AK12" s="1062"/>
      <c r="AL12" s="64"/>
    </row>
    <row r="13" spans="1:38">
      <c r="A13" s="730" t="s">
        <v>462</v>
      </c>
      <c r="B13" s="730">
        <v>85</v>
      </c>
      <c r="C13" s="730">
        <v>2</v>
      </c>
      <c r="D13" s="730">
        <f>B13*C13</f>
        <v>170</v>
      </c>
      <c r="E13" s="624">
        <v>365</v>
      </c>
      <c r="F13" s="624">
        <f>D13*E13</f>
        <v>62050</v>
      </c>
      <c r="G13" s="939">
        <f>F13*F10</f>
        <v>0</v>
      </c>
      <c r="H13" s="933"/>
      <c r="I13" s="934"/>
      <c r="J13" s="935"/>
      <c r="K13" s="936"/>
      <c r="L13" s="937"/>
      <c r="M13" s="938"/>
      <c r="N13" s="936"/>
      <c r="O13" s="937"/>
      <c r="P13" s="938"/>
      <c r="Q13" s="936"/>
      <c r="R13" s="937"/>
      <c r="S13" s="938"/>
      <c r="T13" s="936"/>
      <c r="U13" s="937"/>
      <c r="V13" s="938"/>
      <c r="W13" s="936"/>
      <c r="X13" s="937"/>
      <c r="Y13" s="938"/>
      <c r="Z13" s="936"/>
      <c r="AA13" s="937"/>
      <c r="AB13" s="938"/>
      <c r="AC13" s="936"/>
      <c r="AD13" s="937"/>
      <c r="AE13" s="938"/>
      <c r="AF13" s="936"/>
      <c r="AG13" s="937"/>
      <c r="AH13" s="938"/>
      <c r="AI13" s="936"/>
      <c r="AJ13" s="937"/>
      <c r="AK13" s="938"/>
      <c r="AL13" s="64"/>
    </row>
    <row r="14" spans="1:38" s="55" customFormat="1">
      <c r="A14" s="730" t="s">
        <v>447</v>
      </c>
      <c r="B14" s="730">
        <v>84</v>
      </c>
      <c r="C14" s="730">
        <v>2</v>
      </c>
      <c r="D14" s="730">
        <f>B14*C14</f>
        <v>168</v>
      </c>
      <c r="E14" s="624">
        <f>(30*4)+(31*5)</f>
        <v>275</v>
      </c>
      <c r="F14" s="624">
        <f>D14*E14</f>
        <v>46200</v>
      </c>
      <c r="G14" s="939">
        <f>F14*F10</f>
        <v>0</v>
      </c>
      <c r="H14" s="1057">
        <f>B14</f>
        <v>84</v>
      </c>
      <c r="I14" s="1058"/>
      <c r="J14" s="1059"/>
      <c r="K14" s="999"/>
      <c r="L14" s="1000"/>
      <c r="M14" s="1001"/>
      <c r="N14" s="999"/>
      <c r="O14" s="1000"/>
      <c r="P14" s="1001"/>
      <c r="Q14" s="999"/>
      <c r="R14" s="1000"/>
      <c r="S14" s="1001"/>
      <c r="T14" s="999"/>
      <c r="U14" s="1000"/>
      <c r="V14" s="1001"/>
      <c r="W14" s="999"/>
      <c r="X14" s="1000"/>
      <c r="Y14" s="1001"/>
      <c r="Z14" s="999"/>
      <c r="AA14" s="1000"/>
      <c r="AB14" s="1001"/>
      <c r="AC14" s="999"/>
      <c r="AD14" s="1000"/>
      <c r="AE14" s="1001"/>
      <c r="AF14" s="999"/>
      <c r="AG14" s="1000"/>
      <c r="AH14" s="1001"/>
      <c r="AI14" s="999"/>
      <c r="AJ14" s="1000"/>
      <c r="AK14" s="1001"/>
    </row>
    <row r="15" spans="1:38" hidden="1">
      <c r="A15" s="730"/>
      <c r="B15" s="730"/>
      <c r="C15" s="730"/>
      <c r="D15" s="730"/>
      <c r="E15" s="899"/>
      <c r="F15" s="899"/>
      <c r="G15" s="899"/>
      <c r="H15" s="1063"/>
      <c r="I15" s="1064"/>
      <c r="J15" s="1065"/>
      <c r="K15" s="1063"/>
      <c r="L15" s="1064"/>
      <c r="M15" s="1065"/>
      <c r="N15" s="1063"/>
      <c r="O15" s="1064"/>
      <c r="P15" s="1065"/>
      <c r="Q15" s="1063"/>
      <c r="R15" s="1064"/>
      <c r="S15" s="1065"/>
      <c r="T15" s="1063"/>
      <c r="U15" s="1064"/>
      <c r="V15" s="1065"/>
      <c r="W15" s="1063"/>
      <c r="X15" s="1064"/>
      <c r="Y15" s="1065"/>
      <c r="Z15" s="1063"/>
      <c r="AA15" s="1064"/>
      <c r="AB15" s="1065"/>
      <c r="AC15" s="1063"/>
      <c r="AD15" s="1064"/>
      <c r="AE15" s="1065"/>
      <c r="AF15" s="1063"/>
      <c r="AG15" s="1064"/>
      <c r="AH15" s="1065"/>
      <c r="AI15" s="1063"/>
      <c r="AJ15" s="1064"/>
      <c r="AK15" s="1065"/>
    </row>
    <row r="16" spans="1:38" hidden="1">
      <c r="A16" s="730"/>
      <c r="B16" s="730"/>
      <c r="C16" s="730"/>
      <c r="D16" s="730"/>
      <c r="E16" s="899"/>
      <c r="F16" s="899"/>
      <c r="G16" s="899"/>
      <c r="H16" s="1063"/>
      <c r="I16" s="1064"/>
      <c r="J16" s="1065"/>
      <c r="K16" s="1063"/>
      <c r="L16" s="1064"/>
      <c r="M16" s="1065"/>
      <c r="N16" s="1063"/>
      <c r="O16" s="1064"/>
      <c r="P16" s="1065"/>
      <c r="Q16" s="1063"/>
      <c r="R16" s="1064"/>
      <c r="S16" s="1065"/>
      <c r="T16" s="1063"/>
      <c r="U16" s="1064"/>
      <c r="V16" s="1065"/>
      <c r="W16" s="1063"/>
      <c r="X16" s="1064"/>
      <c r="Y16" s="1065"/>
      <c r="Z16" s="1063"/>
      <c r="AA16" s="1064"/>
      <c r="AB16" s="1065"/>
      <c r="AC16" s="1063"/>
      <c r="AD16" s="1064"/>
      <c r="AE16" s="1065"/>
      <c r="AF16" s="1063"/>
      <c r="AG16" s="1064"/>
      <c r="AH16" s="1065"/>
      <c r="AI16" s="1063"/>
      <c r="AJ16" s="1064"/>
      <c r="AK16" s="1065"/>
    </row>
    <row r="17" spans="1:37" hidden="1">
      <c r="A17" s="730"/>
      <c r="B17" s="730"/>
      <c r="C17" s="730"/>
      <c r="D17" s="730"/>
      <c r="E17" s="899"/>
      <c r="F17" s="899"/>
      <c r="G17" s="899"/>
      <c r="H17" s="1063"/>
      <c r="I17" s="1064"/>
      <c r="J17" s="1065"/>
      <c r="K17" s="1063"/>
      <c r="L17" s="1064"/>
      <c r="M17" s="1065"/>
      <c r="N17" s="1063"/>
      <c r="O17" s="1064"/>
      <c r="P17" s="1065"/>
      <c r="Q17" s="1063"/>
      <c r="R17" s="1064"/>
      <c r="S17" s="1065"/>
      <c r="T17" s="1063"/>
      <c r="U17" s="1064"/>
      <c r="V17" s="1065"/>
      <c r="W17" s="1063"/>
      <c r="X17" s="1064"/>
      <c r="Y17" s="1065"/>
      <c r="Z17" s="1063"/>
      <c r="AA17" s="1064"/>
      <c r="AB17" s="1065"/>
      <c r="AC17" s="1063"/>
      <c r="AD17" s="1064"/>
      <c r="AE17" s="1065"/>
      <c r="AF17" s="1063"/>
      <c r="AG17" s="1064"/>
      <c r="AH17" s="1065"/>
      <c r="AI17" s="1063"/>
      <c r="AJ17" s="1064"/>
      <c r="AK17" s="1065"/>
    </row>
    <row r="18" spans="1:37" hidden="1">
      <c r="A18" s="730"/>
      <c r="B18" s="730"/>
      <c r="C18" s="730"/>
      <c r="D18" s="730"/>
      <c r="E18" s="899"/>
      <c r="F18" s="899"/>
      <c r="G18" s="899"/>
      <c r="H18" s="1063"/>
      <c r="I18" s="1064"/>
      <c r="J18" s="1065"/>
      <c r="K18" s="1063"/>
      <c r="L18" s="1064"/>
      <c r="M18" s="1065"/>
      <c r="N18" s="1063"/>
      <c r="O18" s="1064"/>
      <c r="P18" s="1065"/>
      <c r="Q18" s="1063"/>
      <c r="R18" s="1064"/>
      <c r="S18" s="1065"/>
      <c r="T18" s="1063"/>
      <c r="U18" s="1064"/>
      <c r="V18" s="1065"/>
      <c r="W18" s="1063"/>
      <c r="X18" s="1064"/>
      <c r="Y18" s="1065"/>
      <c r="Z18" s="1063"/>
      <c r="AA18" s="1064"/>
      <c r="AB18" s="1065"/>
      <c r="AC18" s="1063"/>
      <c r="AD18" s="1064"/>
      <c r="AE18" s="1065"/>
      <c r="AF18" s="1063"/>
      <c r="AG18" s="1064"/>
      <c r="AH18" s="1065"/>
      <c r="AI18" s="1063"/>
      <c r="AJ18" s="1064"/>
      <c r="AK18" s="1065"/>
    </row>
    <row r="19" spans="1:37" hidden="1">
      <c r="A19" s="730"/>
      <c r="B19" s="730"/>
      <c r="C19" s="730"/>
      <c r="D19" s="730"/>
      <c r="E19" s="899"/>
      <c r="F19" s="899"/>
      <c r="G19" s="899"/>
      <c r="H19" s="1063"/>
      <c r="I19" s="1066"/>
      <c r="J19" s="1065"/>
      <c r="K19" s="1063"/>
      <c r="L19" s="1066"/>
      <c r="M19" s="1065"/>
      <c r="N19" s="1063"/>
      <c r="O19" s="1066"/>
      <c r="P19" s="1065"/>
      <c r="Q19" s="1063"/>
      <c r="R19" s="1066"/>
      <c r="S19" s="1065"/>
      <c r="T19" s="1063"/>
      <c r="U19" s="1066"/>
      <c r="V19" s="1065"/>
      <c r="W19" s="1063"/>
      <c r="X19" s="1066"/>
      <c r="Y19" s="1065"/>
      <c r="Z19" s="1063"/>
      <c r="AA19" s="1066"/>
      <c r="AB19" s="1065"/>
      <c r="AC19" s="1063"/>
      <c r="AD19" s="1066"/>
      <c r="AE19" s="1065"/>
      <c r="AF19" s="1063"/>
      <c r="AG19" s="1066"/>
      <c r="AH19" s="1065"/>
      <c r="AI19" s="1063"/>
      <c r="AJ19" s="1066"/>
      <c r="AK19" s="1065"/>
    </row>
    <row r="20" spans="1:37" hidden="1">
      <c r="A20" s="730"/>
      <c r="B20" s="730"/>
      <c r="C20" s="730"/>
      <c r="D20" s="730"/>
      <c r="E20" s="899"/>
      <c r="F20" s="899"/>
      <c r="G20" s="899"/>
      <c r="H20" s="1063"/>
      <c r="I20" s="1064"/>
      <c r="J20" s="1065"/>
      <c r="K20" s="1063"/>
      <c r="L20" s="1064"/>
      <c r="M20" s="1065"/>
      <c r="N20" s="1063"/>
      <c r="O20" s="1064"/>
      <c r="P20" s="1065"/>
      <c r="Q20" s="1063"/>
      <c r="R20" s="1064"/>
      <c r="S20" s="1065"/>
      <c r="T20" s="1063"/>
      <c r="U20" s="1064"/>
      <c r="V20" s="1065"/>
      <c r="W20" s="1063"/>
      <c r="X20" s="1064"/>
      <c r="Y20" s="1065"/>
      <c r="Z20" s="1063"/>
      <c r="AA20" s="1064"/>
      <c r="AB20" s="1065"/>
      <c r="AC20" s="1063"/>
      <c r="AD20" s="1064"/>
      <c r="AE20" s="1065"/>
      <c r="AF20" s="1063"/>
      <c r="AG20" s="1064"/>
      <c r="AH20" s="1065"/>
      <c r="AI20" s="1063"/>
      <c r="AJ20" s="1064"/>
      <c r="AK20" s="1065"/>
    </row>
    <row r="21" spans="1:37" hidden="1">
      <c r="A21" s="730"/>
      <c r="B21" s="730"/>
      <c r="C21" s="730"/>
      <c r="D21" s="730"/>
      <c r="E21" s="899"/>
      <c r="F21" s="899"/>
      <c r="G21" s="899"/>
      <c r="H21" s="1072"/>
      <c r="I21" s="1066"/>
      <c r="J21" s="1073"/>
      <c r="K21" s="1072"/>
      <c r="L21" s="1066"/>
      <c r="M21" s="1073"/>
      <c r="N21" s="1072"/>
      <c r="O21" s="1066"/>
      <c r="P21" s="1073"/>
      <c r="Q21" s="1072"/>
      <c r="R21" s="1066"/>
      <c r="S21" s="1073"/>
      <c r="T21" s="1072"/>
      <c r="U21" s="1066"/>
      <c r="V21" s="1073"/>
      <c r="W21" s="1072"/>
      <c r="X21" s="1066"/>
      <c r="Y21" s="1073"/>
      <c r="Z21" s="1072"/>
      <c r="AA21" s="1066"/>
      <c r="AB21" s="1073"/>
      <c r="AC21" s="1072"/>
      <c r="AD21" s="1066"/>
      <c r="AE21" s="1073"/>
      <c r="AF21" s="1072"/>
      <c r="AG21" s="1066"/>
      <c r="AH21" s="1073"/>
      <c r="AI21" s="1072"/>
      <c r="AJ21" s="1066"/>
      <c r="AK21" s="1073"/>
    </row>
    <row r="22" spans="1:37">
      <c r="A22" s="82"/>
      <c r="B22" s="82"/>
      <c r="C22" s="82"/>
      <c r="D22" s="82"/>
      <c r="F22" s="57" t="s">
        <v>458</v>
      </c>
      <c r="G22" s="931">
        <f>G12+G14</f>
        <v>0</v>
      </c>
      <c r="H22" s="930"/>
      <c r="I22" s="930"/>
      <c r="J22" s="930"/>
      <c r="K22" s="930"/>
      <c r="L22" s="930"/>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c r="AK22" s="930"/>
    </row>
    <row r="23" spans="1:37">
      <c r="A23" s="56" t="s">
        <v>448</v>
      </c>
      <c r="G23" s="932"/>
    </row>
    <row r="40" spans="1:37" hidden="1"/>
    <row r="41" spans="1:37" hidden="1"/>
    <row r="42" spans="1:37" hidden="1">
      <c r="A42" s="75" t="s">
        <v>269</v>
      </c>
      <c r="B42" s="75"/>
      <c r="C42" s="75"/>
      <c r="D42" s="75"/>
      <c r="E42" s="75"/>
      <c r="F42" s="75"/>
      <c r="G42" s="75"/>
      <c r="H42" s="75">
        <v>1</v>
      </c>
      <c r="I42" s="75">
        <v>1</v>
      </c>
      <c r="J42" s="75">
        <v>1</v>
      </c>
      <c r="K42" s="75">
        <f t="shared" ref="K42:AK42" si="0">H42+1</f>
        <v>2</v>
      </c>
      <c r="L42" s="75">
        <f t="shared" si="0"/>
        <v>2</v>
      </c>
      <c r="M42" s="75">
        <f t="shared" si="0"/>
        <v>2</v>
      </c>
      <c r="N42" s="75">
        <f t="shared" si="0"/>
        <v>3</v>
      </c>
      <c r="O42" s="75">
        <f t="shared" si="0"/>
        <v>3</v>
      </c>
      <c r="P42" s="75">
        <f t="shared" si="0"/>
        <v>3</v>
      </c>
      <c r="Q42" s="75">
        <f t="shared" si="0"/>
        <v>4</v>
      </c>
      <c r="R42" s="75">
        <f t="shared" si="0"/>
        <v>4</v>
      </c>
      <c r="S42" s="75">
        <f t="shared" si="0"/>
        <v>4</v>
      </c>
      <c r="T42" s="75">
        <f t="shared" si="0"/>
        <v>5</v>
      </c>
      <c r="U42" s="75">
        <f t="shared" si="0"/>
        <v>5</v>
      </c>
      <c r="V42" s="75">
        <f t="shared" si="0"/>
        <v>5</v>
      </c>
      <c r="W42" s="75">
        <f t="shared" si="0"/>
        <v>6</v>
      </c>
      <c r="X42" s="75">
        <f t="shared" si="0"/>
        <v>6</v>
      </c>
      <c r="Y42" s="75">
        <f t="shared" si="0"/>
        <v>6</v>
      </c>
      <c r="Z42" s="75">
        <f t="shared" si="0"/>
        <v>7</v>
      </c>
      <c r="AA42" s="75">
        <f t="shared" si="0"/>
        <v>7</v>
      </c>
      <c r="AB42" s="75">
        <f t="shared" si="0"/>
        <v>7</v>
      </c>
      <c r="AC42" s="75">
        <f t="shared" si="0"/>
        <v>8</v>
      </c>
      <c r="AD42" s="75">
        <f t="shared" si="0"/>
        <v>8</v>
      </c>
      <c r="AE42" s="75">
        <f t="shared" si="0"/>
        <v>8</v>
      </c>
      <c r="AF42" s="75">
        <f t="shared" si="0"/>
        <v>9</v>
      </c>
      <c r="AG42" s="75">
        <f t="shared" si="0"/>
        <v>9</v>
      </c>
      <c r="AH42" s="75">
        <f t="shared" si="0"/>
        <v>9</v>
      </c>
      <c r="AI42" s="75">
        <f t="shared" si="0"/>
        <v>10</v>
      </c>
      <c r="AJ42" s="75">
        <f t="shared" si="0"/>
        <v>10</v>
      </c>
      <c r="AK42" s="75">
        <f t="shared" si="0"/>
        <v>10</v>
      </c>
    </row>
    <row r="43" spans="1:37" hidden="1">
      <c r="A43" s="318" t="s">
        <v>270</v>
      </c>
      <c r="B43" s="75"/>
      <c r="C43" s="75"/>
      <c r="D43" s="75"/>
      <c r="E43" s="75"/>
      <c r="F43" s="75"/>
      <c r="G43" s="75"/>
      <c r="H43" s="76">
        <f>'+ Summary (1)'!E88</f>
        <v>45323</v>
      </c>
      <c r="I43" s="76">
        <f>'+ Summary (1)'!F88</f>
        <v>45323</v>
      </c>
      <c r="J43" s="76">
        <f>'+ Summary (1)'!G88</f>
        <v>45323</v>
      </c>
      <c r="K43" s="76">
        <f>'+ Summary (1)'!H88</f>
        <v>45689</v>
      </c>
      <c r="L43" s="76">
        <f>'+ Summary (1)'!I88</f>
        <v>45689</v>
      </c>
      <c r="M43" s="76">
        <f>'+ Summary (1)'!J88</f>
        <v>45689</v>
      </c>
      <c r="N43" s="76">
        <f>'+ Summary (1)'!K88</f>
        <v>46054</v>
      </c>
      <c r="O43" s="76">
        <f>'+ Summary (1)'!L88</f>
        <v>46054</v>
      </c>
      <c r="P43" s="76">
        <f>'+ Summary (1)'!M88</f>
        <v>46054</v>
      </c>
      <c r="Q43" s="76">
        <f>'+ Summary (1)'!N88</f>
        <v>46419</v>
      </c>
      <c r="R43" s="76">
        <f>'+ Summary (1)'!O88</f>
        <v>46419</v>
      </c>
      <c r="S43" s="76">
        <f>'+ Summary (1)'!P88</f>
        <v>46419</v>
      </c>
      <c r="T43" s="76">
        <f>'+ Summary (1)'!Q88</f>
        <v>46784</v>
      </c>
      <c r="U43" s="76">
        <f>'+ Summary (1)'!R88</f>
        <v>46784</v>
      </c>
      <c r="V43" s="76">
        <f>'+ Summary (1)'!S88</f>
        <v>46784</v>
      </c>
      <c r="W43" s="76">
        <f>'+ Summary (1)'!T88</f>
        <v>47150</v>
      </c>
      <c r="X43" s="76">
        <f>'+ Summary (1)'!U88</f>
        <v>47150</v>
      </c>
      <c r="Y43" s="76">
        <f>'+ Summary (1)'!V88</f>
        <v>47150</v>
      </c>
      <c r="Z43" s="76">
        <f>'+ Summary (1)'!W88</f>
        <v>47515</v>
      </c>
      <c r="AA43" s="76">
        <f>'+ Summary (1)'!X88</f>
        <v>47515</v>
      </c>
      <c r="AB43" s="76">
        <f>'+ Summary (1)'!Y88</f>
        <v>47515</v>
      </c>
      <c r="AC43" s="76">
        <f>'+ Summary (1)'!Z88</f>
        <v>47880</v>
      </c>
      <c r="AD43" s="76">
        <f>'+ Summary (1)'!AA88</f>
        <v>47880</v>
      </c>
      <c r="AE43" s="76">
        <f>'+ Summary (1)'!AB88</f>
        <v>47880</v>
      </c>
      <c r="AF43" s="76">
        <f>'+ Summary (1)'!AC88</f>
        <v>48245</v>
      </c>
      <c r="AG43" s="76">
        <f>'+ Summary (1)'!AD88</f>
        <v>48245</v>
      </c>
      <c r="AH43" s="76">
        <f>'+ Summary (1)'!AE88</f>
        <v>48245</v>
      </c>
      <c r="AI43" s="76">
        <f>'+ Summary (1)'!AF88</f>
        <v>48611</v>
      </c>
      <c r="AJ43" s="76">
        <f>'+ Summary (1)'!AG88</f>
        <v>48611</v>
      </c>
      <c r="AK43" s="76">
        <f>'+ Summary (1)'!AH88</f>
        <v>48611</v>
      </c>
    </row>
    <row r="44" spans="1:37" hidden="1">
      <c r="A44" s="318" t="s">
        <v>271</v>
      </c>
      <c r="B44" s="75"/>
      <c r="C44" s="75"/>
      <c r="D44" s="75"/>
      <c r="E44" s="75"/>
      <c r="F44" s="75"/>
      <c r="G44" s="75"/>
      <c r="H44" s="76">
        <f>'+ Summary (1)'!E89</f>
        <v>45688</v>
      </c>
      <c r="I44" s="76">
        <f>'+ Summary (1)'!F89</f>
        <v>45688</v>
      </c>
      <c r="J44" s="76">
        <f>'+ Summary (1)'!G89</f>
        <v>45688</v>
      </c>
      <c r="K44" s="76">
        <f>'+ Summary (1)'!H89</f>
        <v>46053</v>
      </c>
      <c r="L44" s="76">
        <f>'+ Summary (1)'!I89</f>
        <v>46053</v>
      </c>
      <c r="M44" s="76">
        <f>'+ Summary (1)'!J89</f>
        <v>46053</v>
      </c>
      <c r="N44" s="76">
        <f>'+ Summary (1)'!K89</f>
        <v>46418</v>
      </c>
      <c r="O44" s="76">
        <f>'+ Summary (1)'!L89</f>
        <v>46418</v>
      </c>
      <c r="P44" s="76">
        <f>'+ Summary (1)'!M89</f>
        <v>46418</v>
      </c>
      <c r="Q44" s="76">
        <f>'+ Summary (1)'!N89</f>
        <v>46783</v>
      </c>
      <c r="R44" s="76">
        <f>'+ Summary (1)'!O89</f>
        <v>46783</v>
      </c>
      <c r="S44" s="76">
        <f>'+ Summary (1)'!P89</f>
        <v>46783</v>
      </c>
      <c r="T44" s="76">
        <f>'+ Summary (1)'!Q89</f>
        <v>47149</v>
      </c>
      <c r="U44" s="76">
        <f>'+ Summary (1)'!R89</f>
        <v>47149</v>
      </c>
      <c r="V44" s="76">
        <f>'+ Summary (1)'!S89</f>
        <v>47149</v>
      </c>
      <c r="W44" s="76">
        <f>'+ Summary (1)'!T89</f>
        <v>47514</v>
      </c>
      <c r="X44" s="76">
        <f>'+ Summary (1)'!U89</f>
        <v>47514</v>
      </c>
      <c r="Y44" s="76">
        <f>'+ Summary (1)'!V89</f>
        <v>47514</v>
      </c>
      <c r="Z44" s="76">
        <f>'+ Summary (1)'!W89</f>
        <v>47879</v>
      </c>
      <c r="AA44" s="76">
        <f>'+ Summary (1)'!X89</f>
        <v>47879</v>
      </c>
      <c r="AB44" s="76">
        <f>'+ Summary (1)'!Y89</f>
        <v>47879</v>
      </c>
      <c r="AC44" s="76">
        <f>'+ Summary (1)'!Z89</f>
        <v>48244</v>
      </c>
      <c r="AD44" s="76">
        <f>'+ Summary (1)'!AA89</f>
        <v>48244</v>
      </c>
      <c r="AE44" s="76">
        <f>'+ Summary (1)'!AB89</f>
        <v>48244</v>
      </c>
      <c r="AF44" s="76">
        <f>'+ Summary (1)'!AC89</f>
        <v>48610</v>
      </c>
      <c r="AG44" s="76">
        <f>'+ Summary (1)'!AD89</f>
        <v>48610</v>
      </c>
      <c r="AH44" s="76">
        <f>'+ Summary (1)'!AE89</f>
        <v>48610</v>
      </c>
      <c r="AI44" s="76">
        <f>'+ Summary (1)'!AF89</f>
        <v>48975</v>
      </c>
      <c r="AJ44" s="76">
        <f>'+ Summary (1)'!AG89</f>
        <v>48975</v>
      </c>
      <c r="AK44" s="76">
        <f>'+ Summary (1)'!AH89</f>
        <v>48975</v>
      </c>
    </row>
    <row r="45" spans="1:37" ht="13.5" hidden="1" customHeight="1">
      <c r="A45" s="75" t="s">
        <v>259</v>
      </c>
      <c r="B45" s="75"/>
      <c r="C45" s="75"/>
      <c r="D45" s="75"/>
      <c r="E45" s="75"/>
      <c r="F45" s="75"/>
      <c r="G45" s="75"/>
      <c r="H45" s="76">
        <f>$B$3</f>
        <v>0</v>
      </c>
      <c r="I45" s="76">
        <f t="shared" ref="I45:AK45" si="1">$B$3</f>
        <v>0</v>
      </c>
      <c r="J45" s="76">
        <f t="shared" si="1"/>
        <v>0</v>
      </c>
      <c r="K45" s="76">
        <f t="shared" si="1"/>
        <v>0</v>
      </c>
      <c r="L45" s="76">
        <f t="shared" si="1"/>
        <v>0</v>
      </c>
      <c r="M45" s="76">
        <f t="shared" si="1"/>
        <v>0</v>
      </c>
      <c r="N45" s="76">
        <f t="shared" si="1"/>
        <v>0</v>
      </c>
      <c r="O45" s="76">
        <f t="shared" si="1"/>
        <v>0</v>
      </c>
      <c r="P45" s="76">
        <f t="shared" si="1"/>
        <v>0</v>
      </c>
      <c r="Q45" s="76">
        <f t="shared" si="1"/>
        <v>0</v>
      </c>
      <c r="R45" s="76">
        <f t="shared" si="1"/>
        <v>0</v>
      </c>
      <c r="S45" s="76">
        <f t="shared" si="1"/>
        <v>0</v>
      </c>
      <c r="T45" s="76">
        <f t="shared" si="1"/>
        <v>0</v>
      </c>
      <c r="U45" s="76">
        <f t="shared" si="1"/>
        <v>0</v>
      </c>
      <c r="V45" s="76">
        <f t="shared" si="1"/>
        <v>0</v>
      </c>
      <c r="W45" s="76">
        <f t="shared" si="1"/>
        <v>0</v>
      </c>
      <c r="X45" s="76">
        <f t="shared" si="1"/>
        <v>0</v>
      </c>
      <c r="Y45" s="76">
        <f t="shared" si="1"/>
        <v>0</v>
      </c>
      <c r="Z45" s="76">
        <f t="shared" si="1"/>
        <v>0</v>
      </c>
      <c r="AA45" s="76">
        <f t="shared" si="1"/>
        <v>0</v>
      </c>
      <c r="AB45" s="76">
        <f t="shared" si="1"/>
        <v>0</v>
      </c>
      <c r="AC45" s="76">
        <f t="shared" si="1"/>
        <v>0</v>
      </c>
      <c r="AD45" s="76">
        <f t="shared" si="1"/>
        <v>0</v>
      </c>
      <c r="AE45" s="76">
        <f t="shared" si="1"/>
        <v>0</v>
      </c>
      <c r="AF45" s="76">
        <f t="shared" si="1"/>
        <v>0</v>
      </c>
      <c r="AG45" s="76">
        <f t="shared" si="1"/>
        <v>0</v>
      </c>
      <c r="AH45" s="76">
        <f t="shared" si="1"/>
        <v>0</v>
      </c>
      <c r="AI45" s="76">
        <f t="shared" si="1"/>
        <v>0</v>
      </c>
      <c r="AJ45" s="76">
        <f t="shared" si="1"/>
        <v>0</v>
      </c>
      <c r="AK45" s="76">
        <f t="shared" si="1"/>
        <v>0</v>
      </c>
    </row>
    <row r="46" spans="1:37" hidden="1">
      <c r="A46" s="77" t="s">
        <v>272</v>
      </c>
      <c r="B46" s="77"/>
      <c r="C46" s="77"/>
      <c r="D46" s="77"/>
      <c r="E46" s="77"/>
      <c r="F46" s="77"/>
      <c r="G46" s="77"/>
      <c r="H46" s="77">
        <f>IF((AND(H42&gt;$D$5,H42&lt;=$D$6)),H42-$D$5,0)</f>
        <v>0</v>
      </c>
      <c r="I46" s="77">
        <f t="shared" ref="I46:AK46" si="2">IF((AND(I42&gt;$D$5,I42&lt;=$D$6)),I42-$D$5,0)</f>
        <v>0</v>
      </c>
      <c r="J46" s="77">
        <f t="shared" si="2"/>
        <v>0</v>
      </c>
      <c r="K46" s="77">
        <f t="shared" si="2"/>
        <v>0</v>
      </c>
      <c r="L46" s="77">
        <f t="shared" si="2"/>
        <v>0</v>
      </c>
      <c r="M46" s="77">
        <f t="shared" si="2"/>
        <v>0</v>
      </c>
      <c r="N46" s="77">
        <f t="shared" si="2"/>
        <v>0</v>
      </c>
      <c r="O46" s="77">
        <f t="shared" si="2"/>
        <v>0</v>
      </c>
      <c r="P46" s="77">
        <f t="shared" si="2"/>
        <v>0</v>
      </c>
      <c r="Q46" s="77">
        <f t="shared" si="2"/>
        <v>0</v>
      </c>
      <c r="R46" s="77">
        <f t="shared" si="2"/>
        <v>0</v>
      </c>
      <c r="S46" s="77">
        <f t="shared" si="2"/>
        <v>0</v>
      </c>
      <c r="T46" s="77">
        <f t="shared" si="2"/>
        <v>0</v>
      </c>
      <c r="U46" s="77">
        <f t="shared" si="2"/>
        <v>0</v>
      </c>
      <c r="V46" s="77">
        <f t="shared" si="2"/>
        <v>0</v>
      </c>
      <c r="W46" s="77">
        <f t="shared" si="2"/>
        <v>0</v>
      </c>
      <c r="X46" s="77">
        <f t="shared" si="2"/>
        <v>0</v>
      </c>
      <c r="Y46" s="77">
        <f t="shared" si="2"/>
        <v>0</v>
      </c>
      <c r="Z46" s="77">
        <f t="shared" si="2"/>
        <v>0</v>
      </c>
      <c r="AA46" s="77">
        <f t="shared" si="2"/>
        <v>0</v>
      </c>
      <c r="AB46" s="77">
        <f t="shared" si="2"/>
        <v>0</v>
      </c>
      <c r="AC46" s="77">
        <f t="shared" si="2"/>
        <v>0</v>
      </c>
      <c r="AD46" s="77">
        <f t="shared" si="2"/>
        <v>0</v>
      </c>
      <c r="AE46" s="77">
        <f t="shared" si="2"/>
        <v>0</v>
      </c>
      <c r="AF46" s="77">
        <f t="shared" si="2"/>
        <v>0</v>
      </c>
      <c r="AG46" s="77">
        <f t="shared" si="2"/>
        <v>0</v>
      </c>
      <c r="AH46" s="77">
        <f t="shared" si="2"/>
        <v>0</v>
      </c>
      <c r="AI46" s="77">
        <f t="shared" si="2"/>
        <v>0</v>
      </c>
      <c r="AJ46" s="77">
        <f t="shared" si="2"/>
        <v>0</v>
      </c>
      <c r="AK46" s="77">
        <f t="shared" si="2"/>
        <v>0</v>
      </c>
    </row>
    <row r="47" spans="1:37" hidden="1"/>
    <row r="48" spans="1:37" hidden="1"/>
    <row r="49" hidden="1"/>
    <row r="50" hidden="1"/>
    <row r="51" hidden="1"/>
    <row r="52" hidden="1"/>
  </sheetData>
  <sheetProtection formatCells="0" formatColumns="0" formatRows="0" insertHyperlinks="0" sort="0" autoFilter="0" pivotTables="0"/>
  <mergeCells count="112">
    <mergeCell ref="A10:D10"/>
    <mergeCell ref="B7:D7"/>
    <mergeCell ref="W21:Y21"/>
    <mergeCell ref="Z21:AB21"/>
    <mergeCell ref="AC21:AE21"/>
    <mergeCell ref="AF21:AH21"/>
    <mergeCell ref="AI21:AK21"/>
    <mergeCell ref="H21:J21"/>
    <mergeCell ref="K21:M21"/>
    <mergeCell ref="N21:P21"/>
    <mergeCell ref="Q21:S21"/>
    <mergeCell ref="T21:V21"/>
    <mergeCell ref="AI17:AK17"/>
    <mergeCell ref="T17:V17"/>
    <mergeCell ref="H20:J20"/>
    <mergeCell ref="K20:M20"/>
    <mergeCell ref="N20:P20"/>
    <mergeCell ref="Q20:S20"/>
    <mergeCell ref="H19:J19"/>
    <mergeCell ref="K19:M19"/>
    <mergeCell ref="N19:P19"/>
    <mergeCell ref="Q19:S19"/>
    <mergeCell ref="AF17:AH17"/>
    <mergeCell ref="T20:V20"/>
    <mergeCell ref="W20:Y20"/>
    <mergeCell ref="Z20:AB20"/>
    <mergeCell ref="AC20:AE20"/>
    <mergeCell ref="AF20:AH20"/>
    <mergeCell ref="AI20:AK20"/>
    <mergeCell ref="W19:Y19"/>
    <mergeCell ref="Z19:AB19"/>
    <mergeCell ref="AC19:AE19"/>
    <mergeCell ref="AF19:AH19"/>
    <mergeCell ref="AI19:AK19"/>
    <mergeCell ref="T19:V19"/>
    <mergeCell ref="AF15:AH15"/>
    <mergeCell ref="AI15:AK15"/>
    <mergeCell ref="T15:V15"/>
    <mergeCell ref="H18:J18"/>
    <mergeCell ref="K18:M18"/>
    <mergeCell ref="N18:P18"/>
    <mergeCell ref="Q18:S18"/>
    <mergeCell ref="H17:J17"/>
    <mergeCell ref="K17:M17"/>
    <mergeCell ref="N17:P17"/>
    <mergeCell ref="Q17:S17"/>
    <mergeCell ref="T18:V18"/>
    <mergeCell ref="W18:Y18"/>
    <mergeCell ref="Z18:AB18"/>
    <mergeCell ref="AC18:AE18"/>
    <mergeCell ref="AF18:AH18"/>
    <mergeCell ref="AI18:AK18"/>
    <mergeCell ref="W17:Y17"/>
    <mergeCell ref="Z17:AB17"/>
    <mergeCell ref="AC17:AE17"/>
    <mergeCell ref="AF14:AH14"/>
    <mergeCell ref="AI14:AK14"/>
    <mergeCell ref="W12:Y12"/>
    <mergeCell ref="Z12:AB12"/>
    <mergeCell ref="AC12:AE12"/>
    <mergeCell ref="AF12:AH12"/>
    <mergeCell ref="AI12:AK12"/>
    <mergeCell ref="H16:J16"/>
    <mergeCell ref="K16:M16"/>
    <mergeCell ref="N16:P16"/>
    <mergeCell ref="Q16:S16"/>
    <mergeCell ref="H15:J15"/>
    <mergeCell ref="K15:M15"/>
    <mergeCell ref="N15:P15"/>
    <mergeCell ref="Q15:S15"/>
    <mergeCell ref="T16:V16"/>
    <mergeCell ref="W16:Y16"/>
    <mergeCell ref="Z16:AB16"/>
    <mergeCell ref="AC16:AE16"/>
    <mergeCell ref="AF16:AH16"/>
    <mergeCell ref="AI16:AK16"/>
    <mergeCell ref="W15:Y15"/>
    <mergeCell ref="Z15:AB15"/>
    <mergeCell ref="AC15:AE15"/>
    <mergeCell ref="K12:M12"/>
    <mergeCell ref="N12:P12"/>
    <mergeCell ref="Q12:S12"/>
    <mergeCell ref="T12:V12"/>
    <mergeCell ref="H14:J14"/>
    <mergeCell ref="K14:M14"/>
    <mergeCell ref="N14:P14"/>
    <mergeCell ref="Q14:S14"/>
    <mergeCell ref="T14:V14"/>
    <mergeCell ref="AI11:AK11"/>
    <mergeCell ref="W14:Y14"/>
    <mergeCell ref="Z10:AB10"/>
    <mergeCell ref="AC10:AE10"/>
    <mergeCell ref="Z14:AB14"/>
    <mergeCell ref="AC14:AE14"/>
    <mergeCell ref="AF10:AH10"/>
    <mergeCell ref="AI10:AK10"/>
    <mergeCell ref="H11:J11"/>
    <mergeCell ref="K11:M11"/>
    <mergeCell ref="N11:P11"/>
    <mergeCell ref="Q11:S11"/>
    <mergeCell ref="T11:V11"/>
    <mergeCell ref="H10:J10"/>
    <mergeCell ref="K10:M10"/>
    <mergeCell ref="N10:P10"/>
    <mergeCell ref="Q10:S10"/>
    <mergeCell ref="T10:V10"/>
    <mergeCell ref="W10:Y10"/>
    <mergeCell ref="W11:Y11"/>
    <mergeCell ref="Z11:AB11"/>
    <mergeCell ref="AC11:AE11"/>
    <mergeCell ref="AF11:AH11"/>
    <mergeCell ref="H12:J12"/>
  </mergeCells>
  <conditionalFormatting sqref="B3 B5:C5 C6">
    <cfRule type="containsBlanks" dxfId="637" priority="1">
      <formula>LEN(TRIM(B3))=0</formula>
    </cfRule>
  </conditionalFormatting>
  <conditionalFormatting sqref="H10:AK10 H11:H22 K11:K22 N11:N22 Q11:Q22 T11:T22 W11:W22 Z11:Z22 AC11:AC22 AF11:AF22 AI11:AI22">
    <cfRule type="expression" dxfId="636" priority="318">
      <formula>H$42&gt;$D$6</formula>
    </cfRule>
  </conditionalFormatting>
  <printOptions horizontalCentered="1" headings="1"/>
  <pageMargins left="0.25" right="0.25" top="0.75" bottom="0.75" header="0.3" footer="0.3"/>
  <pageSetup scale="49" fitToHeight="0" orientation="landscape" r:id="rId1"/>
  <headerFooter alignWithMargins="0">
    <oddFooter>&amp;CPage &amp;P of &amp;N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pageSetUpPr fitToPage="1"/>
  </sheetPr>
  <dimension ref="A1:AI45"/>
  <sheetViews>
    <sheetView showGridLines="0" zoomScaleNormal="100" workbookViewId="0">
      <pane xSplit="4" topLeftCell="E1" activePane="topRight" state="frozen"/>
      <selection activeCell="A67" sqref="A67:N67"/>
      <selection pane="topRight" activeCell="L4" sqref="L4"/>
    </sheetView>
  </sheetViews>
  <sheetFormatPr defaultColWidth="11.42578125" defaultRowHeight="15.75"/>
  <cols>
    <col min="1" max="1" width="18" style="56" customWidth="1"/>
    <col min="2" max="2" width="12.5703125" style="56" customWidth="1"/>
    <col min="3" max="3" width="13.140625" style="56" customWidth="1"/>
    <col min="4" max="4" width="19.28515625" style="56" customWidth="1"/>
    <col min="5" max="34" width="6.42578125" style="56" customWidth="1"/>
    <col min="35" max="36" width="19.7109375" style="56" customWidth="1"/>
    <col min="37" max="38" width="21.140625" style="56" customWidth="1"/>
    <col min="39" max="39" width="14" style="56" bestFit="1" customWidth="1"/>
    <col min="40" max="16384" width="11.42578125" style="56"/>
  </cols>
  <sheetData>
    <row r="1" spans="1:35" ht="15" customHeight="1">
      <c r="A1" s="55" t="s">
        <v>257</v>
      </c>
      <c r="B1" s="55"/>
      <c r="C1" s="55"/>
      <c r="D1" s="55"/>
    </row>
    <row r="2" spans="1:35" ht="15" customHeight="1">
      <c r="A2" s="55" t="s">
        <v>258</v>
      </c>
      <c r="B2" s="55"/>
      <c r="C2" s="55"/>
      <c r="D2" s="55"/>
    </row>
    <row r="3" spans="1:35">
      <c r="A3" s="57" t="s">
        <v>259</v>
      </c>
      <c r="B3" s="834">
        <f>'Summary (ALL Budgets)'!B3</f>
        <v>0</v>
      </c>
      <c r="E3" s="55"/>
    </row>
    <row r="4" spans="1:35" ht="28.5" customHeight="1">
      <c r="A4" s="229" t="s">
        <v>260</v>
      </c>
      <c r="B4" s="230" t="s">
        <v>261</v>
      </c>
      <c r="C4" s="230" t="s">
        <v>262</v>
      </c>
      <c r="D4" s="230" t="s">
        <v>263</v>
      </c>
      <c r="E4" s="55"/>
    </row>
    <row r="5" spans="1:35">
      <c r="A5" s="58" t="s">
        <v>264</v>
      </c>
      <c r="B5" s="834">
        <f>'+ Summary (1)'!B5</f>
        <v>45323</v>
      </c>
      <c r="C5" s="834">
        <f>'+ Summary (1)'!C5</f>
        <v>45688</v>
      </c>
      <c r="D5" s="829">
        <f>ROUNDUP(YEARFRAC(B5,C5),0)</f>
        <v>1</v>
      </c>
    </row>
    <row r="6" spans="1:35">
      <c r="A6" s="58" t="s">
        <v>265</v>
      </c>
      <c r="B6" s="834">
        <f>B5</f>
        <v>45323</v>
      </c>
      <c r="C6" s="834">
        <f>'+ Summary (1)'!C6</f>
        <v>45688</v>
      </c>
      <c r="D6" s="829">
        <f>ROUNDUP(YEARFRAC(B6,C6),0)</f>
        <v>1</v>
      </c>
    </row>
    <row r="7" spans="1:35">
      <c r="A7" s="626" t="s">
        <v>285</v>
      </c>
      <c r="B7" s="991" t="str">
        <f>'+ Summary (1)'!B8</f>
        <v>Hot Meals for Alternative Shelter Sites</v>
      </c>
      <c r="C7" s="991"/>
      <c r="D7" s="991"/>
    </row>
    <row r="9" spans="1:35" ht="18.75">
      <c r="A9" s="1101" t="s">
        <v>422</v>
      </c>
      <c r="B9" s="1101"/>
      <c r="C9" s="1101"/>
      <c r="D9" s="1101"/>
    </row>
    <row r="10" spans="1:35" ht="10.5" customHeight="1" thickBot="1">
      <c r="A10" s="920"/>
      <c r="B10" s="920"/>
      <c r="C10" s="920"/>
      <c r="D10" s="920"/>
    </row>
    <row r="11" spans="1:35" s="100" customFormat="1" ht="18.75" customHeight="1">
      <c r="A11" s="921" t="s">
        <v>286</v>
      </c>
      <c r="B11" s="922"/>
      <c r="C11" s="922"/>
      <c r="D11" s="922"/>
      <c r="E11" s="1029" t="s">
        <v>275</v>
      </c>
      <c r="F11" s="1030"/>
      <c r="G11" s="1031"/>
      <c r="H11" s="1032" t="s">
        <v>276</v>
      </c>
      <c r="I11" s="1033"/>
      <c r="J11" s="1034"/>
      <c r="K11" s="1035" t="s">
        <v>277</v>
      </c>
      <c r="L11" s="1036"/>
      <c r="M11" s="1037"/>
      <c r="N11" s="1038" t="s">
        <v>278</v>
      </c>
      <c r="O11" s="1039"/>
      <c r="P11" s="1040"/>
      <c r="Q11" s="1041" t="s">
        <v>279</v>
      </c>
      <c r="R11" s="1042"/>
      <c r="S11" s="1043"/>
      <c r="T11" s="1044" t="s">
        <v>280</v>
      </c>
      <c r="U11" s="1044"/>
      <c r="V11" s="1044"/>
      <c r="W11" s="1002" t="s">
        <v>281</v>
      </c>
      <c r="X11" s="1003"/>
      <c r="Y11" s="1004"/>
      <c r="Z11" s="1005" t="s">
        <v>282</v>
      </c>
      <c r="AA11" s="1006"/>
      <c r="AB11" s="1007"/>
      <c r="AC11" s="1008" t="s">
        <v>283</v>
      </c>
      <c r="AD11" s="1009"/>
      <c r="AE11" s="1010"/>
      <c r="AF11" s="1011" t="s">
        <v>284</v>
      </c>
      <c r="AG11" s="1012"/>
      <c r="AH11" s="1013"/>
    </row>
    <row r="12" spans="1:35" s="120" customFormat="1" ht="38.25" customHeight="1">
      <c r="A12" s="991" t="s">
        <v>287</v>
      </c>
      <c r="B12" s="991"/>
      <c r="C12" s="991"/>
      <c r="D12" s="1069"/>
      <c r="E12" s="1014" t="str">
        <f>IF($D$6&gt;=$E$39,CONCATENATE(TEXT($E$40,"m/d/yyyy")," - ",TEXT($E$41,"m/d/yyyy")),"N/A")</f>
        <v>2/1/2024 - 1/31/2025</v>
      </c>
      <c r="F12" s="1015"/>
      <c r="G12" s="1016"/>
      <c r="H12" s="1017" t="str">
        <f>IF($D$6&gt;=H39,CONCATENATE(TEXT(H40,"m/d/yyyy")," - ",TEXT(H41,"m/d/yyyy")),"N/A")</f>
        <v>N/A</v>
      </c>
      <c r="I12" s="1018"/>
      <c r="J12" s="1019"/>
      <c r="K12" s="1020" t="str">
        <f>IF($D$6&gt;=K39,CONCATENATE(TEXT(K40,"m/d/yyyy")," - ",TEXT(K41,"m/d/yyyy")),"N/A")</f>
        <v>N/A</v>
      </c>
      <c r="L12" s="1021"/>
      <c r="M12" s="1022"/>
      <c r="N12" s="1098" t="str">
        <f>IF($D$6&gt;=$N$39,CONCATENATE(TEXT($N$40,"m/d/yyyy")," - ",TEXT($N$41,"m/d/yyyy")),"N/A")</f>
        <v>N/A</v>
      </c>
      <c r="O12" s="1099"/>
      <c r="P12" s="1100"/>
      <c r="Q12" s="1102" t="str">
        <f>IF($D$6&gt;=Q39,CONCATENATE(TEXT(Q40,"m/d/yyyy")," - ",TEXT(Q41,"m/d/yyyy")),"N/A")</f>
        <v>N/A</v>
      </c>
      <c r="R12" s="1103"/>
      <c r="S12" s="1104"/>
      <c r="T12" s="1105" t="str">
        <f>IF($D$6&gt;=T39,CONCATENATE(TEXT(T40,"m/d/yyyy")," - ",TEXT(T41,"m/d/yyyy")),"N/A")</f>
        <v>N/A</v>
      </c>
      <c r="U12" s="1106"/>
      <c r="V12" s="1107"/>
      <c r="W12" s="1086" t="str">
        <f>IF($D$6&gt;=W39,CONCATENATE(TEXT(W40,"m/d/yyyy")," - ",TEXT(W41,"m/d/yyyy")),"N/A")</f>
        <v>N/A</v>
      </c>
      <c r="X12" s="1087"/>
      <c r="Y12" s="1088"/>
      <c r="Z12" s="1089" t="str">
        <f>IF($D$6&gt;=Z39,CONCATENATE(TEXT(Z40,"m/d/yyyy")," - ",TEXT(Z41,"m/d/yyyy")),"N/A")</f>
        <v>N/A</v>
      </c>
      <c r="AA12" s="1090"/>
      <c r="AB12" s="1091"/>
      <c r="AC12" s="1095" t="str">
        <f>IF($D$6&gt;=AC39,CONCATENATE(TEXT(AC40,"m/d/yyyy")," - ",TEXT(AC41,"m/d/yyyy")),"N/A")</f>
        <v>N/A</v>
      </c>
      <c r="AD12" s="1096"/>
      <c r="AE12" s="1097"/>
      <c r="AF12" s="1092" t="str">
        <f>IF($D$6&gt;=AF39,CONCATENATE(TEXT(AF40,"m/d/yyyy")," - ",TEXT(AF41,"m/d/yyyy")),"N/A")</f>
        <v>N/A</v>
      </c>
      <c r="AG12" s="1093"/>
      <c r="AH12" s="1094"/>
    </row>
    <row r="13" spans="1:35">
      <c r="A13" s="995" t="s">
        <v>288</v>
      </c>
      <c r="B13" s="993"/>
      <c r="C13" s="993"/>
      <c r="D13" s="993"/>
      <c r="E13" s="1060"/>
      <c r="F13" s="1061"/>
      <c r="G13" s="1062"/>
      <c r="H13" s="1060"/>
      <c r="I13" s="1061"/>
      <c r="J13" s="1062"/>
      <c r="K13" s="1060"/>
      <c r="L13" s="1061"/>
      <c r="M13" s="1062"/>
      <c r="N13" s="1060"/>
      <c r="O13" s="1061"/>
      <c r="P13" s="1062"/>
      <c r="Q13" s="1060"/>
      <c r="R13" s="1061"/>
      <c r="S13" s="1062"/>
      <c r="T13" s="1060"/>
      <c r="U13" s="1061"/>
      <c r="V13" s="1062"/>
      <c r="W13" s="1060"/>
      <c r="X13" s="1061"/>
      <c r="Y13" s="1062"/>
      <c r="Z13" s="1060"/>
      <c r="AA13" s="1061"/>
      <c r="AB13" s="1062"/>
      <c r="AC13" s="1060"/>
      <c r="AD13" s="1061"/>
      <c r="AE13" s="1062"/>
      <c r="AF13" s="1060"/>
      <c r="AG13" s="1061"/>
      <c r="AH13" s="1062"/>
      <c r="AI13" s="64"/>
    </row>
    <row r="14" spans="1:35" s="55" customFormat="1">
      <c r="A14" s="995" t="s">
        <v>289</v>
      </c>
      <c r="B14" s="993"/>
      <c r="C14" s="993"/>
      <c r="D14" s="993"/>
      <c r="E14" s="999"/>
      <c r="F14" s="1000"/>
      <c r="G14" s="1001"/>
      <c r="H14" s="999"/>
      <c r="I14" s="1000"/>
      <c r="J14" s="1001"/>
      <c r="K14" s="999"/>
      <c r="L14" s="1000"/>
      <c r="M14" s="1001"/>
      <c r="N14" s="999"/>
      <c r="O14" s="1000"/>
      <c r="P14" s="1001"/>
      <c r="Q14" s="999"/>
      <c r="R14" s="1000"/>
      <c r="S14" s="1001"/>
      <c r="T14" s="999"/>
      <c r="U14" s="1000"/>
      <c r="V14" s="1001"/>
      <c r="W14" s="999"/>
      <c r="X14" s="1000"/>
      <c r="Y14" s="1001"/>
      <c r="Z14" s="999"/>
      <c r="AA14" s="1000"/>
      <c r="AB14" s="1001"/>
      <c r="AC14" s="999"/>
      <c r="AD14" s="1000"/>
      <c r="AE14" s="1001"/>
      <c r="AF14" s="999"/>
      <c r="AG14" s="1000"/>
      <c r="AH14" s="1001"/>
    </row>
    <row r="15" spans="1:35">
      <c r="A15" s="995"/>
      <c r="B15" s="993"/>
      <c r="C15" s="993"/>
      <c r="D15" s="993"/>
      <c r="E15" s="1063"/>
      <c r="F15" s="1064"/>
      <c r="G15" s="1065"/>
      <c r="H15" s="1063"/>
      <c r="I15" s="1064"/>
      <c r="J15" s="1065"/>
      <c r="K15" s="1063"/>
      <c r="L15" s="1064"/>
      <c r="M15" s="1065"/>
      <c r="N15" s="1063"/>
      <c r="O15" s="1064"/>
      <c r="P15" s="1065"/>
      <c r="Q15" s="1063"/>
      <c r="R15" s="1064"/>
      <c r="S15" s="1065"/>
      <c r="T15" s="1063"/>
      <c r="U15" s="1064"/>
      <c r="V15" s="1065"/>
      <c r="W15" s="1063"/>
      <c r="X15" s="1064"/>
      <c r="Y15" s="1065"/>
      <c r="Z15" s="1063"/>
      <c r="AA15" s="1064"/>
      <c r="AB15" s="1065"/>
      <c r="AC15" s="1063"/>
      <c r="AD15" s="1064"/>
      <c r="AE15" s="1065"/>
      <c r="AF15" s="1063"/>
      <c r="AG15" s="1064"/>
      <c r="AH15" s="1065"/>
    </row>
    <row r="16" spans="1:35">
      <c r="A16" s="995"/>
      <c r="B16" s="993"/>
      <c r="C16" s="993"/>
      <c r="D16" s="993"/>
      <c r="E16" s="1063"/>
      <c r="F16" s="1064"/>
      <c r="G16" s="1065"/>
      <c r="H16" s="1063"/>
      <c r="I16" s="1064"/>
      <c r="J16" s="1065"/>
      <c r="K16" s="1063"/>
      <c r="L16" s="1064"/>
      <c r="M16" s="1065"/>
      <c r="N16" s="1063"/>
      <c r="O16" s="1064"/>
      <c r="P16" s="1065"/>
      <c r="Q16" s="1063"/>
      <c r="R16" s="1064"/>
      <c r="S16" s="1065"/>
      <c r="T16" s="1063"/>
      <c r="U16" s="1064"/>
      <c r="V16" s="1065"/>
      <c r="W16" s="1063"/>
      <c r="X16" s="1064"/>
      <c r="Y16" s="1065"/>
      <c r="Z16" s="1063"/>
      <c r="AA16" s="1064"/>
      <c r="AB16" s="1065"/>
      <c r="AC16" s="1063"/>
      <c r="AD16" s="1064"/>
      <c r="AE16" s="1065"/>
      <c r="AF16" s="1063"/>
      <c r="AG16" s="1064"/>
      <c r="AH16" s="1065"/>
    </row>
    <row r="17" spans="1:34" ht="16.5" thickBot="1">
      <c r="A17" s="995"/>
      <c r="B17" s="993"/>
      <c r="C17" s="993"/>
      <c r="D17" s="993"/>
      <c r="E17" s="1080"/>
      <c r="F17" s="1081"/>
      <c r="G17" s="1082"/>
      <c r="H17" s="1080"/>
      <c r="I17" s="1081"/>
      <c r="J17" s="1082"/>
      <c r="K17" s="1080"/>
      <c r="L17" s="1081"/>
      <c r="M17" s="1082"/>
      <c r="N17" s="1080"/>
      <c r="O17" s="1081"/>
      <c r="P17" s="1082"/>
      <c r="Q17" s="1080"/>
      <c r="R17" s="1081"/>
      <c r="S17" s="1082"/>
      <c r="T17" s="1080"/>
      <c r="U17" s="1081"/>
      <c r="V17" s="1082"/>
      <c r="W17" s="1080"/>
      <c r="X17" s="1081"/>
      <c r="Y17" s="1082"/>
      <c r="Z17" s="1080"/>
      <c r="AA17" s="1081"/>
      <c r="AB17" s="1082"/>
      <c r="AC17" s="1080"/>
      <c r="AD17" s="1081"/>
      <c r="AE17" s="1082"/>
      <c r="AF17" s="1080"/>
      <c r="AG17" s="1081"/>
      <c r="AH17" s="1082"/>
    </row>
    <row r="19" spans="1:34" ht="16.5" thickBot="1"/>
    <row r="20" spans="1:34" s="100" customFormat="1" ht="18.75" customHeight="1">
      <c r="A20" s="921" t="s">
        <v>121</v>
      </c>
      <c r="B20" s="922"/>
      <c r="C20" s="922"/>
      <c r="D20" s="922"/>
      <c r="E20" s="1029" t="s">
        <v>275</v>
      </c>
      <c r="F20" s="1030"/>
      <c r="G20" s="1031"/>
      <c r="H20" s="1032" t="s">
        <v>276</v>
      </c>
      <c r="I20" s="1033"/>
      <c r="J20" s="1034"/>
      <c r="K20" s="1035" t="s">
        <v>277</v>
      </c>
      <c r="L20" s="1036"/>
      <c r="M20" s="1037"/>
      <c r="N20" s="1038" t="s">
        <v>278</v>
      </c>
      <c r="O20" s="1039"/>
      <c r="P20" s="1040"/>
      <c r="Q20" s="1041" t="s">
        <v>279</v>
      </c>
      <c r="R20" s="1042"/>
      <c r="S20" s="1043"/>
      <c r="T20" s="1044" t="s">
        <v>280</v>
      </c>
      <c r="U20" s="1044"/>
      <c r="V20" s="1044"/>
      <c r="W20" s="1002" t="s">
        <v>281</v>
      </c>
      <c r="X20" s="1003"/>
      <c r="Y20" s="1004"/>
      <c r="Z20" s="1005" t="s">
        <v>282</v>
      </c>
      <c r="AA20" s="1006"/>
      <c r="AB20" s="1007"/>
      <c r="AC20" s="1008" t="s">
        <v>283</v>
      </c>
      <c r="AD20" s="1009"/>
      <c r="AE20" s="1010"/>
      <c r="AF20" s="1011" t="s">
        <v>284</v>
      </c>
      <c r="AG20" s="1012"/>
      <c r="AH20" s="1013"/>
    </row>
    <row r="21" spans="1:34" s="120" customFormat="1" ht="38.25" customHeight="1">
      <c r="A21" s="991" t="s">
        <v>287</v>
      </c>
      <c r="B21" s="991"/>
      <c r="C21" s="991"/>
      <c r="D21" s="1069"/>
      <c r="E21" s="1014" t="str">
        <f>IF($D$6&gt;=$E$39,CONCATENATE(TEXT($E$40,"m/d/yyyy")," - ",TEXT($E$41,"m/d/yyyy")),"N/A")</f>
        <v>2/1/2024 - 1/31/2025</v>
      </c>
      <c r="F21" s="1015"/>
      <c r="G21" s="1016"/>
      <c r="H21" s="1017" t="str">
        <f>IF($D$6&gt;=H39,CONCATENATE(TEXT(H40,"m/d/yyyy")," - ",TEXT(H41,"m/d/yyyy")),"N/A")</f>
        <v>N/A</v>
      </c>
      <c r="I21" s="1018"/>
      <c r="J21" s="1019"/>
      <c r="K21" s="1020" t="str">
        <f>IF($D$6&gt;=K39,CONCATENATE(TEXT(K40,"m/d/yyyy")," - ",TEXT(K41,"m/d/yyyy")),"N/A")</f>
        <v>N/A</v>
      </c>
      <c r="L21" s="1021"/>
      <c r="M21" s="1022"/>
      <c r="N21" s="1098" t="str">
        <f>IF($D$6&gt;=$N$39,CONCATENATE(TEXT($N$40,"m/d/yyyy")," - ",TEXT($N$41,"m/d/yyyy")),"N/A")</f>
        <v>N/A</v>
      </c>
      <c r="O21" s="1099"/>
      <c r="P21" s="1100"/>
      <c r="Q21" s="1102" t="str">
        <f>IF($D$6&gt;=Q39,CONCATENATE(TEXT(Q40,"m/d/yyyy")," - ",TEXT(Q41,"m/d/yyyy")),"N/A")</f>
        <v>N/A</v>
      </c>
      <c r="R21" s="1103"/>
      <c r="S21" s="1104"/>
      <c r="T21" s="1105" t="str">
        <f>IF($D$6&gt;=T39,CONCATENATE(TEXT(T40,"m/d/yyyy")," - ",TEXT(T41,"m/d/yyyy")),"N/A")</f>
        <v>N/A</v>
      </c>
      <c r="U21" s="1106"/>
      <c r="V21" s="1107"/>
      <c r="W21" s="1086" t="str">
        <f>IF($D$6&gt;=W39,CONCATENATE(TEXT(W40,"m/d/yyyy")," - ",TEXT(W41,"m/d/yyyy")),"N/A")</f>
        <v>N/A</v>
      </c>
      <c r="X21" s="1087"/>
      <c r="Y21" s="1088"/>
      <c r="Z21" s="1089" t="str">
        <f>IF($D$6&gt;=Z39,CONCATENATE(TEXT(Z40,"m/d/yyyy")," - ",TEXT(Z41,"m/d/yyyy")),"N/A")</f>
        <v>N/A</v>
      </c>
      <c r="AA21" s="1090"/>
      <c r="AB21" s="1091"/>
      <c r="AC21" s="1095" t="str">
        <f>IF($D$6&gt;=AC39,CONCATENATE(TEXT(AC40,"m/d/yyyy")," - ",TEXT(AC41,"m/d/yyyy")),"N/A")</f>
        <v>N/A</v>
      </c>
      <c r="AD21" s="1096"/>
      <c r="AE21" s="1097"/>
      <c r="AF21" s="1092" t="str">
        <f>IF($D$6&gt;=AF39,CONCATENATE(TEXT(AF40,"m/d/yyyy")," - ",TEXT(AF41,"m/d/yyyy")),"N/A")</f>
        <v>N/A</v>
      </c>
      <c r="AG21" s="1093"/>
      <c r="AH21" s="1094"/>
    </row>
    <row r="22" spans="1:34">
      <c r="A22" s="993" t="str">
        <f>IF(COUNTIF('+ Summary (1)'!A34:D52,"HUD ESG (CFDA 14.231)")&gt;0,"HUD ESG Award Number","")</f>
        <v/>
      </c>
      <c r="B22" s="993"/>
      <c r="C22" s="993"/>
      <c r="D22" s="993"/>
      <c r="E22" s="1083" t="str">
        <f>IF($A$22="HUD ESG Award Number",E45,"")</f>
        <v/>
      </c>
      <c r="F22" s="1084"/>
      <c r="G22" s="1085"/>
      <c r="H22" s="1083" t="str">
        <f>IF($A$22="HUD ESG Award Number",H45,"")</f>
        <v/>
      </c>
      <c r="I22" s="1084"/>
      <c r="J22" s="1085"/>
      <c r="K22" s="1083" t="str">
        <f>IF($A$22="HUD ESG Award Number",K45,"")</f>
        <v/>
      </c>
      <c r="L22" s="1084"/>
      <c r="M22" s="1085"/>
      <c r="N22" s="1083" t="str">
        <f>IF($A$22="HUD ESG Award Number",N45,"")</f>
        <v/>
      </c>
      <c r="O22" s="1084"/>
      <c r="P22" s="1085"/>
      <c r="Q22" s="1083" t="str">
        <f>IF($A$22="HUD ESG Award Number",Q45,"")</f>
        <v/>
      </c>
      <c r="R22" s="1084"/>
      <c r="S22" s="1085"/>
      <c r="T22" s="1083" t="str">
        <f>IF($A$22="HUD ESG Award Number",T45,"")</f>
        <v/>
      </c>
      <c r="U22" s="1084"/>
      <c r="V22" s="1085"/>
      <c r="W22" s="1083" t="str">
        <f>IF($A$22="HUD ESG Award Number",W45,"")</f>
        <v/>
      </c>
      <c r="X22" s="1084"/>
      <c r="Y22" s="1085"/>
      <c r="Z22" s="1083" t="str">
        <f>IF($A$22="HUD ESG Award Number",Z45,"")</f>
        <v/>
      </c>
      <c r="AA22" s="1084"/>
      <c r="AB22" s="1085"/>
      <c r="AC22" s="1083" t="str">
        <f>IF($A$22="HUD ESG Award Number",AC45,"")</f>
        <v/>
      </c>
      <c r="AD22" s="1084"/>
      <c r="AE22" s="1085"/>
      <c r="AF22" s="1083" t="str">
        <f>IF($A$22="HUD ESG Award Number",AF45,"")</f>
        <v/>
      </c>
      <c r="AG22" s="1084"/>
      <c r="AH22" s="1085"/>
    </row>
    <row r="23" spans="1:34">
      <c r="A23" s="993" t="str">
        <f>IF(COUNTIF('+ Summary (1)'!A34:D52,"HUD ESG (CFDA 14.231)")&gt;0,"HUD ESG Award Date","")</f>
        <v/>
      </c>
      <c r="B23" s="993"/>
      <c r="C23" s="993"/>
      <c r="D23" s="993"/>
      <c r="E23" s="1074" t="str">
        <f>IF($A$23="HUD ESG Award Date",E44,"")</f>
        <v/>
      </c>
      <c r="F23" s="1075"/>
      <c r="G23" s="1076"/>
      <c r="H23" s="1074" t="str">
        <f>IF($A$23="HUD ESG Award Date",H44,"")</f>
        <v/>
      </c>
      <c r="I23" s="1075"/>
      <c r="J23" s="1076"/>
      <c r="K23" s="1074" t="str">
        <f>IF($A$23="HUD ESG Award Date",K44,"")</f>
        <v/>
      </c>
      <c r="L23" s="1075"/>
      <c r="M23" s="1076"/>
      <c r="N23" s="1074" t="str">
        <f>IF($A$23="HUD ESG Award Date",N44,"")</f>
        <v/>
      </c>
      <c r="O23" s="1075"/>
      <c r="P23" s="1076"/>
      <c r="Q23" s="1074" t="str">
        <f>IF($A$23="HUD ESG Award Date",Q44,"")</f>
        <v/>
      </c>
      <c r="R23" s="1075"/>
      <c r="S23" s="1076"/>
      <c r="T23" s="1074" t="str">
        <f>IF($A$23="HUD ESG Award Date",T44,"")</f>
        <v/>
      </c>
      <c r="U23" s="1075"/>
      <c r="V23" s="1076"/>
      <c r="W23" s="1074" t="str">
        <f>IF($A$23="HUD ESG Award Date",W44,"")</f>
        <v/>
      </c>
      <c r="X23" s="1075"/>
      <c r="Y23" s="1076"/>
      <c r="Z23" s="1074" t="str">
        <f>IF($A$23="HUD ESG Award Date",Z44,"")</f>
        <v/>
      </c>
      <c r="AA23" s="1075"/>
      <c r="AB23" s="1076"/>
      <c r="AC23" s="1074" t="str">
        <f>IF($A$23="HUD ESG Award Date",AC44,"")</f>
        <v/>
      </c>
      <c r="AD23" s="1075"/>
      <c r="AE23" s="1076"/>
      <c r="AF23" s="1074" t="str">
        <f>IF($A$23="HUD ESG Award Date",AF44,"")</f>
        <v/>
      </c>
      <c r="AG23" s="1075"/>
      <c r="AH23" s="1076"/>
    </row>
    <row r="24" spans="1:34" ht="16.5" thickBot="1">
      <c r="A24" s="993"/>
      <c r="B24" s="993"/>
      <c r="C24" s="993"/>
      <c r="D24" s="993"/>
      <c r="E24" s="1077"/>
      <c r="F24" s="1078"/>
      <c r="G24" s="1079"/>
      <c r="H24" s="1077"/>
      <c r="I24" s="1078"/>
      <c r="J24" s="1079"/>
      <c r="K24" s="1077"/>
      <c r="L24" s="1078"/>
      <c r="M24" s="1079"/>
      <c r="N24" s="1077"/>
      <c r="O24" s="1078"/>
      <c r="P24" s="1079"/>
      <c r="Q24" s="1077"/>
      <c r="R24" s="1078"/>
      <c r="S24" s="1079"/>
      <c r="T24" s="1077"/>
      <c r="U24" s="1078"/>
      <c r="V24" s="1079"/>
      <c r="W24" s="1077"/>
      <c r="X24" s="1078"/>
      <c r="Y24" s="1079"/>
      <c r="Z24" s="1077"/>
      <c r="AA24" s="1078"/>
      <c r="AB24" s="1079"/>
      <c r="AC24" s="1077"/>
      <c r="AD24" s="1078"/>
      <c r="AE24" s="1079"/>
      <c r="AF24" s="1077"/>
      <c r="AG24" s="1078"/>
      <c r="AH24" s="1079"/>
    </row>
    <row r="39" spans="1:34">
      <c r="A39" s="75" t="s">
        <v>269</v>
      </c>
      <c r="B39" s="75"/>
      <c r="C39" s="75"/>
      <c r="D39" s="75"/>
      <c r="E39" s="75">
        <v>1</v>
      </c>
      <c r="F39" s="75">
        <v>1</v>
      </c>
      <c r="G39" s="75">
        <v>1</v>
      </c>
      <c r="H39" s="75">
        <f t="shared" ref="H39:R39" si="0">E39+1</f>
        <v>2</v>
      </c>
      <c r="I39" s="75">
        <f t="shared" si="0"/>
        <v>2</v>
      </c>
      <c r="J39" s="75">
        <f t="shared" si="0"/>
        <v>2</v>
      </c>
      <c r="K39" s="75">
        <f t="shared" si="0"/>
        <v>3</v>
      </c>
      <c r="L39" s="75">
        <f t="shared" si="0"/>
        <v>3</v>
      </c>
      <c r="M39" s="75">
        <f t="shared" si="0"/>
        <v>3</v>
      </c>
      <c r="N39" s="75">
        <f t="shared" si="0"/>
        <v>4</v>
      </c>
      <c r="O39" s="75">
        <f t="shared" si="0"/>
        <v>4</v>
      </c>
      <c r="P39" s="75">
        <f t="shared" si="0"/>
        <v>4</v>
      </c>
      <c r="Q39" s="75">
        <f t="shared" si="0"/>
        <v>5</v>
      </c>
      <c r="R39" s="75">
        <f t="shared" si="0"/>
        <v>5</v>
      </c>
      <c r="S39" s="75">
        <f t="shared" ref="S39:AH39" si="1">P39+1</f>
        <v>5</v>
      </c>
      <c r="T39" s="75">
        <f t="shared" si="1"/>
        <v>6</v>
      </c>
      <c r="U39" s="75">
        <f t="shared" si="1"/>
        <v>6</v>
      </c>
      <c r="V39" s="75">
        <f t="shared" si="1"/>
        <v>6</v>
      </c>
      <c r="W39" s="75">
        <f t="shared" si="1"/>
        <v>7</v>
      </c>
      <c r="X39" s="75">
        <f t="shared" si="1"/>
        <v>7</v>
      </c>
      <c r="Y39" s="75">
        <f t="shared" si="1"/>
        <v>7</v>
      </c>
      <c r="Z39" s="75">
        <f t="shared" si="1"/>
        <v>8</v>
      </c>
      <c r="AA39" s="75">
        <f t="shared" si="1"/>
        <v>8</v>
      </c>
      <c r="AB39" s="75">
        <f t="shared" si="1"/>
        <v>8</v>
      </c>
      <c r="AC39" s="75">
        <f t="shared" si="1"/>
        <v>9</v>
      </c>
      <c r="AD39" s="75">
        <f t="shared" si="1"/>
        <v>9</v>
      </c>
      <c r="AE39" s="75">
        <f t="shared" si="1"/>
        <v>9</v>
      </c>
      <c r="AF39" s="75">
        <f t="shared" si="1"/>
        <v>10</v>
      </c>
      <c r="AG39" s="75">
        <f t="shared" si="1"/>
        <v>10</v>
      </c>
      <c r="AH39" s="75">
        <f t="shared" si="1"/>
        <v>10</v>
      </c>
    </row>
    <row r="40" spans="1:34">
      <c r="A40" s="318" t="s">
        <v>270</v>
      </c>
      <c r="B40" s="75"/>
      <c r="C40" s="75"/>
      <c r="D40" s="75"/>
      <c r="E40" s="76">
        <f>'+ Summary (1)'!E88</f>
        <v>45323</v>
      </c>
      <c r="F40" s="76">
        <f>'+ Summary (1)'!F88</f>
        <v>45323</v>
      </c>
      <c r="G40" s="76">
        <f>'+ Summary (1)'!G88</f>
        <v>45323</v>
      </c>
      <c r="H40" s="76">
        <f>'+ Summary (1)'!H88</f>
        <v>45689</v>
      </c>
      <c r="I40" s="76">
        <f>'+ Summary (1)'!I88</f>
        <v>45689</v>
      </c>
      <c r="J40" s="76">
        <f>'+ Summary (1)'!J88</f>
        <v>45689</v>
      </c>
      <c r="K40" s="76">
        <f>'+ Summary (1)'!K88</f>
        <v>46054</v>
      </c>
      <c r="L40" s="76">
        <f>'+ Summary (1)'!L88</f>
        <v>46054</v>
      </c>
      <c r="M40" s="76">
        <f>'+ Summary (1)'!M88</f>
        <v>46054</v>
      </c>
      <c r="N40" s="76">
        <f>'+ Summary (1)'!N88</f>
        <v>46419</v>
      </c>
      <c r="O40" s="76">
        <f>'+ Summary (1)'!O88</f>
        <v>46419</v>
      </c>
      <c r="P40" s="76">
        <f>'+ Summary (1)'!P88</f>
        <v>46419</v>
      </c>
      <c r="Q40" s="76">
        <f>'+ Summary (1)'!Q88</f>
        <v>46784</v>
      </c>
      <c r="R40" s="76">
        <f>'+ Summary (1)'!R88</f>
        <v>46784</v>
      </c>
      <c r="S40" s="76">
        <f>'+ Summary (1)'!S88</f>
        <v>46784</v>
      </c>
      <c r="T40" s="76">
        <f>'+ Summary (1)'!T88</f>
        <v>47150</v>
      </c>
      <c r="U40" s="76">
        <f>'+ Summary (1)'!U88</f>
        <v>47150</v>
      </c>
      <c r="V40" s="76">
        <f>'+ Summary (1)'!V88</f>
        <v>47150</v>
      </c>
      <c r="W40" s="76">
        <f>'+ Summary (1)'!W88</f>
        <v>47515</v>
      </c>
      <c r="X40" s="76">
        <f>'+ Summary (1)'!X88</f>
        <v>47515</v>
      </c>
      <c r="Y40" s="76">
        <f>'+ Summary (1)'!Y88</f>
        <v>47515</v>
      </c>
      <c r="Z40" s="76">
        <f>'+ Summary (1)'!Z88</f>
        <v>47880</v>
      </c>
      <c r="AA40" s="76">
        <f>'+ Summary (1)'!AA88</f>
        <v>47880</v>
      </c>
      <c r="AB40" s="76">
        <f>'+ Summary (1)'!AB88</f>
        <v>47880</v>
      </c>
      <c r="AC40" s="76">
        <f>'+ Summary (1)'!AC88</f>
        <v>48245</v>
      </c>
      <c r="AD40" s="76">
        <f>'+ Summary (1)'!AD88</f>
        <v>48245</v>
      </c>
      <c r="AE40" s="76">
        <f>'+ Summary (1)'!AE88</f>
        <v>48245</v>
      </c>
      <c r="AF40" s="76">
        <f>'+ Summary (1)'!AF88</f>
        <v>48611</v>
      </c>
      <c r="AG40" s="76">
        <f>'+ Summary (1)'!AG88</f>
        <v>48611</v>
      </c>
      <c r="AH40" s="76">
        <f>'+ Summary (1)'!AH88</f>
        <v>48611</v>
      </c>
    </row>
    <row r="41" spans="1:34">
      <c r="A41" s="318" t="s">
        <v>271</v>
      </c>
      <c r="B41" s="75"/>
      <c r="C41" s="75"/>
      <c r="D41" s="75"/>
      <c r="E41" s="76">
        <f>'+ Summary (1)'!E89</f>
        <v>45688</v>
      </c>
      <c r="F41" s="76">
        <f>'+ Summary (1)'!F89</f>
        <v>45688</v>
      </c>
      <c r="G41" s="76">
        <f>'+ Summary (1)'!G89</f>
        <v>45688</v>
      </c>
      <c r="H41" s="76">
        <f>'+ Summary (1)'!H89</f>
        <v>46053</v>
      </c>
      <c r="I41" s="76">
        <f>'+ Summary (1)'!I89</f>
        <v>46053</v>
      </c>
      <c r="J41" s="76">
        <f>'+ Summary (1)'!J89</f>
        <v>46053</v>
      </c>
      <c r="K41" s="76">
        <f>'+ Summary (1)'!K89</f>
        <v>46418</v>
      </c>
      <c r="L41" s="76">
        <f>'+ Summary (1)'!L89</f>
        <v>46418</v>
      </c>
      <c r="M41" s="76">
        <f>'+ Summary (1)'!M89</f>
        <v>46418</v>
      </c>
      <c r="N41" s="76">
        <f>'+ Summary (1)'!N89</f>
        <v>46783</v>
      </c>
      <c r="O41" s="76">
        <f>'+ Summary (1)'!O89</f>
        <v>46783</v>
      </c>
      <c r="P41" s="76">
        <f>'+ Summary (1)'!P89</f>
        <v>46783</v>
      </c>
      <c r="Q41" s="76">
        <f>'+ Summary (1)'!Q89</f>
        <v>47149</v>
      </c>
      <c r="R41" s="76">
        <f>'+ Summary (1)'!R89</f>
        <v>47149</v>
      </c>
      <c r="S41" s="76">
        <f>'+ Summary (1)'!S89</f>
        <v>47149</v>
      </c>
      <c r="T41" s="76">
        <f>'+ Summary (1)'!T89</f>
        <v>47514</v>
      </c>
      <c r="U41" s="76">
        <f>'+ Summary (1)'!U89</f>
        <v>47514</v>
      </c>
      <c r="V41" s="76">
        <f>'+ Summary (1)'!V89</f>
        <v>47514</v>
      </c>
      <c r="W41" s="76">
        <f>'+ Summary (1)'!W89</f>
        <v>47879</v>
      </c>
      <c r="X41" s="76">
        <f>'+ Summary (1)'!X89</f>
        <v>47879</v>
      </c>
      <c r="Y41" s="76">
        <f>'+ Summary (1)'!Y89</f>
        <v>47879</v>
      </c>
      <c r="Z41" s="76">
        <f>'+ Summary (1)'!Z89</f>
        <v>48244</v>
      </c>
      <c r="AA41" s="76">
        <f>'+ Summary (1)'!AA89</f>
        <v>48244</v>
      </c>
      <c r="AB41" s="76">
        <f>'+ Summary (1)'!AB89</f>
        <v>48244</v>
      </c>
      <c r="AC41" s="76">
        <f>'+ Summary (1)'!AC89</f>
        <v>48610</v>
      </c>
      <c r="AD41" s="76">
        <f>'+ Summary (1)'!AD89</f>
        <v>48610</v>
      </c>
      <c r="AE41" s="76">
        <f>'+ Summary (1)'!AE89</f>
        <v>48610</v>
      </c>
      <c r="AF41" s="76">
        <f>'+ Summary (1)'!AF89</f>
        <v>48975</v>
      </c>
      <c r="AG41" s="76">
        <f>'+ Summary (1)'!AG89</f>
        <v>48975</v>
      </c>
      <c r="AH41" s="76">
        <f>'+ Summary (1)'!AH89</f>
        <v>48975</v>
      </c>
    </row>
    <row r="42" spans="1:34" ht="13.5" customHeight="1">
      <c r="A42" s="75" t="s">
        <v>259</v>
      </c>
      <c r="B42" s="75"/>
      <c r="C42" s="75"/>
      <c r="D42" s="75"/>
      <c r="E42" s="76">
        <f>$B$3</f>
        <v>0</v>
      </c>
      <c r="F42" s="76">
        <f t="shared" ref="F42:AH42" si="2">$B$3</f>
        <v>0</v>
      </c>
      <c r="G42" s="76">
        <f t="shared" si="2"/>
        <v>0</v>
      </c>
      <c r="H42" s="76">
        <f t="shared" si="2"/>
        <v>0</v>
      </c>
      <c r="I42" s="76">
        <f t="shared" si="2"/>
        <v>0</v>
      </c>
      <c r="J42" s="76">
        <f t="shared" si="2"/>
        <v>0</v>
      </c>
      <c r="K42" s="76">
        <f t="shared" si="2"/>
        <v>0</v>
      </c>
      <c r="L42" s="76">
        <f t="shared" si="2"/>
        <v>0</v>
      </c>
      <c r="M42" s="76">
        <f t="shared" si="2"/>
        <v>0</v>
      </c>
      <c r="N42" s="76">
        <f t="shared" si="2"/>
        <v>0</v>
      </c>
      <c r="O42" s="76">
        <f t="shared" si="2"/>
        <v>0</v>
      </c>
      <c r="P42" s="76">
        <f t="shared" si="2"/>
        <v>0</v>
      </c>
      <c r="Q42" s="76">
        <f t="shared" si="2"/>
        <v>0</v>
      </c>
      <c r="R42" s="76">
        <f t="shared" si="2"/>
        <v>0</v>
      </c>
      <c r="S42" s="76">
        <f t="shared" si="2"/>
        <v>0</v>
      </c>
      <c r="T42" s="76">
        <f t="shared" si="2"/>
        <v>0</v>
      </c>
      <c r="U42" s="76">
        <f t="shared" si="2"/>
        <v>0</v>
      </c>
      <c r="V42" s="76">
        <f t="shared" si="2"/>
        <v>0</v>
      </c>
      <c r="W42" s="76">
        <f t="shared" si="2"/>
        <v>0</v>
      </c>
      <c r="X42" s="76">
        <f t="shared" si="2"/>
        <v>0</v>
      </c>
      <c r="Y42" s="76">
        <f t="shared" si="2"/>
        <v>0</v>
      </c>
      <c r="Z42" s="76">
        <f t="shared" si="2"/>
        <v>0</v>
      </c>
      <c r="AA42" s="76">
        <f t="shared" si="2"/>
        <v>0</v>
      </c>
      <c r="AB42" s="76">
        <f t="shared" si="2"/>
        <v>0</v>
      </c>
      <c r="AC42" s="76">
        <f t="shared" si="2"/>
        <v>0</v>
      </c>
      <c r="AD42" s="76">
        <f t="shared" si="2"/>
        <v>0</v>
      </c>
      <c r="AE42" s="76">
        <f t="shared" si="2"/>
        <v>0</v>
      </c>
      <c r="AF42" s="76">
        <f t="shared" si="2"/>
        <v>0</v>
      </c>
      <c r="AG42" s="76">
        <f t="shared" si="2"/>
        <v>0</v>
      </c>
      <c r="AH42" s="76">
        <f t="shared" si="2"/>
        <v>0</v>
      </c>
    </row>
    <row r="43" spans="1:34">
      <c r="A43" s="77" t="s">
        <v>272</v>
      </c>
      <c r="B43" s="77"/>
      <c r="C43" s="77"/>
      <c r="D43" s="77"/>
      <c r="E43" s="77">
        <f>IF((AND(E39&gt;$D$5,E39&lt;=$D$6)),E39-$D$5,0)</f>
        <v>0</v>
      </c>
      <c r="F43" s="77">
        <f t="shared" ref="F43:AH43" si="3">IF((AND(F39&gt;$D$5,F39&lt;=$D$6)),F39-$D$5,0)</f>
        <v>0</v>
      </c>
      <c r="G43" s="77">
        <f t="shared" si="3"/>
        <v>0</v>
      </c>
      <c r="H43" s="77">
        <f t="shared" si="3"/>
        <v>0</v>
      </c>
      <c r="I43" s="77">
        <f t="shared" si="3"/>
        <v>0</v>
      </c>
      <c r="J43" s="77">
        <f t="shared" si="3"/>
        <v>0</v>
      </c>
      <c r="K43" s="77">
        <f t="shared" si="3"/>
        <v>0</v>
      </c>
      <c r="L43" s="77">
        <f t="shared" si="3"/>
        <v>0</v>
      </c>
      <c r="M43" s="77">
        <f t="shared" si="3"/>
        <v>0</v>
      </c>
      <c r="N43" s="77">
        <f t="shared" si="3"/>
        <v>0</v>
      </c>
      <c r="O43" s="77">
        <f t="shared" si="3"/>
        <v>0</v>
      </c>
      <c r="P43" s="77">
        <f t="shared" si="3"/>
        <v>0</v>
      </c>
      <c r="Q43" s="77">
        <f t="shared" si="3"/>
        <v>0</v>
      </c>
      <c r="R43" s="77">
        <f t="shared" si="3"/>
        <v>0</v>
      </c>
      <c r="S43" s="77">
        <f t="shared" si="3"/>
        <v>0</v>
      </c>
      <c r="T43" s="77">
        <f t="shared" si="3"/>
        <v>0</v>
      </c>
      <c r="U43" s="77">
        <f t="shared" si="3"/>
        <v>0</v>
      </c>
      <c r="V43" s="77">
        <f t="shared" si="3"/>
        <v>0</v>
      </c>
      <c r="W43" s="77">
        <f t="shared" si="3"/>
        <v>0</v>
      </c>
      <c r="X43" s="77">
        <f t="shared" si="3"/>
        <v>0</v>
      </c>
      <c r="Y43" s="77">
        <f t="shared" si="3"/>
        <v>0</v>
      </c>
      <c r="Z43" s="77">
        <f t="shared" si="3"/>
        <v>0</v>
      </c>
      <c r="AA43" s="77">
        <f t="shared" si="3"/>
        <v>0</v>
      </c>
      <c r="AB43" s="77">
        <f t="shared" si="3"/>
        <v>0</v>
      </c>
      <c r="AC43" s="77">
        <f t="shared" si="3"/>
        <v>0</v>
      </c>
      <c r="AD43" s="77">
        <f t="shared" si="3"/>
        <v>0</v>
      </c>
      <c r="AE43" s="77">
        <f t="shared" si="3"/>
        <v>0</v>
      </c>
      <c r="AF43" s="77">
        <f t="shared" si="3"/>
        <v>0</v>
      </c>
      <c r="AG43" s="77">
        <f t="shared" si="3"/>
        <v>0</v>
      </c>
      <c r="AH43" s="77">
        <f t="shared" si="3"/>
        <v>0</v>
      </c>
    </row>
    <row r="44" spans="1:34" s="78" customFormat="1">
      <c r="A44" s="76" t="s">
        <v>290</v>
      </c>
      <c r="B44" s="76"/>
      <c r="C44" s="76"/>
      <c r="D44" s="76"/>
      <c r="E44" s="76" t="str">
        <f>IF($A23="HUD ESG Award Date",LOOKUP(E40,'Dropdown Lists'!$P$1:$P$30,'Dropdown Lists'!$S$1:$S$30),"")</f>
        <v/>
      </c>
      <c r="F44" s="76" t="str">
        <f>IF($A23="HUD ESG Award Date",LOOKUP(F40,'Dropdown Lists'!$P$1:$P$30,'Dropdown Lists'!$S$1:$S$30),"")</f>
        <v/>
      </c>
      <c r="G44" s="76" t="str">
        <f>IF($A23="HUD ESG Award Date",LOOKUP(G40,'Dropdown Lists'!$P$1:$P$30,'Dropdown Lists'!$S$1:$S$30),"")</f>
        <v/>
      </c>
      <c r="H44" s="76" t="str">
        <f>IF($A23="HUD ESG Award Date",LOOKUP(H40,'Dropdown Lists'!$P$1:$P$30,'Dropdown Lists'!$S$1:$S$30),"")</f>
        <v/>
      </c>
      <c r="I44" s="76" t="str">
        <f>IF($A23="HUD ESG Award Date",LOOKUP(I40,'Dropdown Lists'!$P$1:$P$30,'Dropdown Lists'!$S$1:$S$30),"")</f>
        <v/>
      </c>
      <c r="J44" s="76" t="str">
        <f>IF($A23="HUD ESG Award Date",LOOKUP(J40,'Dropdown Lists'!$P$1:$P$30,'Dropdown Lists'!$S$1:$S$30),"")</f>
        <v/>
      </c>
      <c r="K44" s="76" t="str">
        <f>IF($A23="HUD ESG Award Date",LOOKUP(K40,'Dropdown Lists'!$P$1:$P$30,'Dropdown Lists'!$S$1:$S$30),"")</f>
        <v/>
      </c>
      <c r="L44" s="76" t="str">
        <f>IF($A23="HUD ESG Award Date",LOOKUP(L40,'Dropdown Lists'!$P$1:$P$30,'Dropdown Lists'!$S$1:$S$30),"")</f>
        <v/>
      </c>
      <c r="M44" s="76" t="str">
        <f>IF($A23="HUD ESG Award Date",LOOKUP(M40,'Dropdown Lists'!$P$1:$P$30,'Dropdown Lists'!$S$1:$S$30),"")</f>
        <v/>
      </c>
      <c r="N44" s="76" t="str">
        <f>IF($A23="HUD ESG Award Date",LOOKUP(N40,'Dropdown Lists'!$P$1:$P$30,'Dropdown Lists'!$S$1:$S$30),"")</f>
        <v/>
      </c>
      <c r="O44" s="76" t="str">
        <f>IF($A23="HUD ESG Award Date",LOOKUP(O40,'Dropdown Lists'!$P$1:$P$30,'Dropdown Lists'!$S$1:$S$30),"")</f>
        <v/>
      </c>
      <c r="P44" s="76" t="str">
        <f>IF($A23="HUD ESG Award Date",LOOKUP(P40,'Dropdown Lists'!$P$1:$P$30,'Dropdown Lists'!$S$1:$S$30),"")</f>
        <v/>
      </c>
      <c r="Q44" s="76" t="str">
        <f>IF($A23="HUD ESG Award Date",LOOKUP(Q40,'Dropdown Lists'!$P$1:$P$30,'Dropdown Lists'!$S$1:$S$30),"")</f>
        <v/>
      </c>
      <c r="R44" s="76" t="str">
        <f>IF($A23="HUD ESG Award Date",LOOKUP(R40,'Dropdown Lists'!$P$1:$P$30,'Dropdown Lists'!$S$1:$S$30),"")</f>
        <v/>
      </c>
      <c r="S44" s="76" t="str">
        <f>IF($A23="HUD ESG Award Date",LOOKUP(S40,'Dropdown Lists'!$P$1:$P$30,'Dropdown Lists'!$S$1:$S$30),"")</f>
        <v/>
      </c>
      <c r="T44" s="76" t="str">
        <f>IF($A23="HUD ESG Award Date",LOOKUP(T40,'Dropdown Lists'!$P$1:$P$30,'Dropdown Lists'!$S$1:$S$30),"")</f>
        <v/>
      </c>
      <c r="U44" s="76" t="str">
        <f>IF($A23="HUD ESG Award Date",LOOKUP(U40,'Dropdown Lists'!$P$1:$P$30,'Dropdown Lists'!$S$1:$S$30),"")</f>
        <v/>
      </c>
      <c r="V44" s="76" t="str">
        <f>IF($A23="HUD ESG Award Date",LOOKUP(V40,'Dropdown Lists'!$P$1:$P$30,'Dropdown Lists'!$S$1:$S$30),"")</f>
        <v/>
      </c>
      <c r="W44" s="76" t="str">
        <f>IF($A23="HUD ESG Award Date",LOOKUP(W40,'Dropdown Lists'!$P$1:$P$30,'Dropdown Lists'!$S$1:$S$30),"")</f>
        <v/>
      </c>
      <c r="X44" s="76" t="str">
        <f>IF($A23="HUD ESG Award Date",LOOKUP(X40,'Dropdown Lists'!$P$1:$P$30,'Dropdown Lists'!$S$1:$S$30),"")</f>
        <v/>
      </c>
      <c r="Y44" s="76" t="str">
        <f>IF($A23="HUD ESG Award Date",LOOKUP(Y40,'Dropdown Lists'!$P$1:$P$30,'Dropdown Lists'!$S$1:$S$30),"")</f>
        <v/>
      </c>
      <c r="Z44" s="76" t="str">
        <f>IF($A23="HUD ESG Award Date",LOOKUP(Z40,'Dropdown Lists'!$P$1:$P$30,'Dropdown Lists'!$S$1:$S$30),"")</f>
        <v/>
      </c>
      <c r="AA44" s="76" t="str">
        <f>IF($A23="HUD ESG Award Date",LOOKUP(AA40,'Dropdown Lists'!$P$1:$P$30,'Dropdown Lists'!$S$1:$S$30),"")</f>
        <v/>
      </c>
      <c r="AB44" s="76" t="str">
        <f>IF($A23="HUD ESG Award Date",LOOKUP(AB40,'Dropdown Lists'!$P$1:$P$30,'Dropdown Lists'!$S$1:$S$30),"")</f>
        <v/>
      </c>
      <c r="AC44" s="76" t="str">
        <f>IF($A23="HUD ESG Award Date",LOOKUP(AC40,'Dropdown Lists'!$P$1:$P$30,'Dropdown Lists'!$S$1:$S$30),"")</f>
        <v/>
      </c>
      <c r="AD44" s="76" t="str">
        <f>IF($A23="HUD ESG Award Date",LOOKUP(AD40,'Dropdown Lists'!$P$1:$P$30,'Dropdown Lists'!$S$1:$S$30),"")</f>
        <v/>
      </c>
      <c r="AE44" s="76" t="str">
        <f>IF($A23="HUD ESG Award Date",LOOKUP(AE40,'Dropdown Lists'!$P$1:$P$30,'Dropdown Lists'!$S$1:$S$30),"")</f>
        <v/>
      </c>
      <c r="AF44" s="76" t="str">
        <f>IF($A23="HUD ESG Award Date",LOOKUP(AF40,'Dropdown Lists'!$P$1:$P$30,'Dropdown Lists'!$S$1:$S$30),"")</f>
        <v/>
      </c>
      <c r="AG44" s="76" t="str">
        <f>IF($A23="HUD ESG Award Date",LOOKUP(AG40,'Dropdown Lists'!$P$1:$P$30,'Dropdown Lists'!$S$1:$S$30),"")</f>
        <v/>
      </c>
      <c r="AH44" s="76" t="str">
        <f>IF($A23="HUD ESG Award Date",LOOKUP(AH40,'Dropdown Lists'!$P$1:$P$30,'Dropdown Lists'!$S$1:$S$30),"")</f>
        <v/>
      </c>
    </row>
    <row r="45" spans="1:34">
      <c r="A45" s="75" t="s">
        <v>291</v>
      </c>
      <c r="B45" s="75"/>
      <c r="C45" s="75"/>
      <c r="D45" s="75"/>
      <c r="E45" s="75" t="str">
        <f>IF($A22="HUD ESG Award Number",LOOKUP(E40,'Dropdown Lists'!$P$1:$P$30,'Dropdown Lists'!$R$1:$R$30),"")</f>
        <v/>
      </c>
      <c r="F45" s="75" t="str">
        <f>IF($A22="HUD ESG Award Number",LOOKUP(F40,'Dropdown Lists'!$P$1:$P$30,'Dropdown Lists'!$R$1:$R$30),"")</f>
        <v/>
      </c>
      <c r="G45" s="75" t="str">
        <f>IF($A22="HUD ESG Award Number",LOOKUP(G40,'Dropdown Lists'!$P$1:$P$30,'Dropdown Lists'!$R$1:$R$30),"")</f>
        <v/>
      </c>
      <c r="H45" s="75" t="str">
        <f>IF($A22="HUD ESG Award Number",LOOKUP(H40,'Dropdown Lists'!$P$1:$P$30,'Dropdown Lists'!$R$1:$R$30),"")</f>
        <v/>
      </c>
      <c r="I45" s="75" t="str">
        <f>IF($A22="HUD ESG Award Number",LOOKUP(I40,'Dropdown Lists'!$P$1:$P$30,'Dropdown Lists'!$R$1:$R$30),"")</f>
        <v/>
      </c>
      <c r="J45" s="75" t="str">
        <f>IF($A22="HUD ESG Award Number",LOOKUP(J40,'Dropdown Lists'!$P$1:$P$30,'Dropdown Lists'!$R$1:$R$30),"")</f>
        <v/>
      </c>
      <c r="K45" s="75" t="str">
        <f>IF($A22="HUD ESG Award Number",LOOKUP(K40,'Dropdown Lists'!$P$1:$P$30,'Dropdown Lists'!$R$1:$R$30),"")</f>
        <v/>
      </c>
      <c r="L45" s="75" t="str">
        <f>IF($A22="HUD ESG Award Number",LOOKUP(L40,'Dropdown Lists'!$P$1:$P$30,'Dropdown Lists'!$R$1:$R$30),"")</f>
        <v/>
      </c>
      <c r="M45" s="75" t="str">
        <f>IF($A22="HUD ESG Award Number",LOOKUP(M40,'Dropdown Lists'!$P$1:$P$30,'Dropdown Lists'!$R$1:$R$30),"")</f>
        <v/>
      </c>
      <c r="N45" s="75" t="str">
        <f>IF($A22="HUD ESG Award Number",LOOKUP(N40,'Dropdown Lists'!$P$1:$P$30,'Dropdown Lists'!$R$1:$R$30),"")</f>
        <v/>
      </c>
      <c r="O45" s="75" t="str">
        <f>IF($A22="HUD ESG Award Number",LOOKUP(O40,'Dropdown Lists'!$P$1:$P$30,'Dropdown Lists'!$R$1:$R$30),"")</f>
        <v/>
      </c>
      <c r="P45" s="75" t="str">
        <f>IF($A22="HUD ESG Award Number",LOOKUP(P40,'Dropdown Lists'!$P$1:$P$30,'Dropdown Lists'!$R$1:$R$30),"")</f>
        <v/>
      </c>
      <c r="Q45" s="75" t="str">
        <f>IF($A22="HUD ESG Award Number",LOOKUP(Q40,'Dropdown Lists'!$P$1:$P$30,'Dropdown Lists'!$R$1:$R$30),"")</f>
        <v/>
      </c>
      <c r="R45" s="75" t="str">
        <f>IF($A22="HUD ESG Award Number",LOOKUP(R40,'Dropdown Lists'!$P$1:$P$30,'Dropdown Lists'!$R$1:$R$30),"")</f>
        <v/>
      </c>
      <c r="S45" s="75" t="str">
        <f>IF($A22="HUD ESG Award Number",LOOKUP(S40,'Dropdown Lists'!$P$1:$P$30,'Dropdown Lists'!$R$1:$R$30),"")</f>
        <v/>
      </c>
      <c r="T45" s="75" t="str">
        <f>IF($A22="HUD ESG Award Number",LOOKUP(T40,'Dropdown Lists'!$P$1:$P$30,'Dropdown Lists'!$R$1:$R$30),"")</f>
        <v/>
      </c>
      <c r="U45" s="75" t="str">
        <f>IF($A22="HUD ESG Award Number",LOOKUP(U40,'Dropdown Lists'!$P$1:$P$30,'Dropdown Lists'!$R$1:$R$30),"")</f>
        <v/>
      </c>
      <c r="V45" s="75" t="str">
        <f>IF($A22="HUD ESG Award Number",LOOKUP(V40,'Dropdown Lists'!$P$1:$P$30,'Dropdown Lists'!$R$1:$R$30),"")</f>
        <v/>
      </c>
      <c r="W45" s="75" t="str">
        <f>IF($A22="HUD ESG Award Number",LOOKUP(W40,'Dropdown Lists'!$P$1:$P$30,'Dropdown Lists'!$R$1:$R$30),"")</f>
        <v/>
      </c>
      <c r="X45" s="75" t="str">
        <f>IF($A22="HUD ESG Award Number",LOOKUP(X40,'Dropdown Lists'!$P$1:$P$30,'Dropdown Lists'!$R$1:$R$30),"")</f>
        <v/>
      </c>
      <c r="Y45" s="75" t="str">
        <f>IF($A22="HUD ESG Award Number",LOOKUP(Y40,'Dropdown Lists'!$P$1:$P$30,'Dropdown Lists'!$R$1:$R$30),"")</f>
        <v/>
      </c>
      <c r="Z45" s="75" t="str">
        <f>IF($A22="HUD ESG Award Number",LOOKUP(Z40,'Dropdown Lists'!$P$1:$P$30,'Dropdown Lists'!$R$1:$R$30),"")</f>
        <v/>
      </c>
      <c r="AA45" s="75" t="str">
        <f>IF($A22="HUD ESG Award Number",LOOKUP(AA40,'Dropdown Lists'!$P$1:$P$30,'Dropdown Lists'!$R$1:$R$30),"")</f>
        <v/>
      </c>
      <c r="AB45" s="75" t="str">
        <f>IF($A22="HUD ESG Award Number",LOOKUP(AB40,'Dropdown Lists'!$P$1:$P$30,'Dropdown Lists'!$R$1:$R$30),"")</f>
        <v/>
      </c>
      <c r="AC45" s="75" t="str">
        <f>IF($A22="HUD ESG Award Number",LOOKUP(AC40,'Dropdown Lists'!$P$1:$P$30,'Dropdown Lists'!$R$1:$R$30),"")</f>
        <v/>
      </c>
      <c r="AD45" s="75" t="str">
        <f>IF($A22="HUD ESG Award Number",LOOKUP(AD40,'Dropdown Lists'!$P$1:$P$30,'Dropdown Lists'!$R$1:$R$30),"")</f>
        <v/>
      </c>
      <c r="AE45" s="75" t="str">
        <f>IF($A22="HUD ESG Award Number",LOOKUP(AE40,'Dropdown Lists'!$P$1:$P$30,'Dropdown Lists'!$R$1:$R$30),"")</f>
        <v/>
      </c>
      <c r="AF45" s="75" t="str">
        <f>IF($A22="HUD ESG Award Number",LOOKUP(AF40,'Dropdown Lists'!$P$1:$P$30,'Dropdown Lists'!$R$1:$R$30),"")</f>
        <v/>
      </c>
      <c r="AG45" s="75" t="str">
        <f>IF($A22="HUD ESG Award Number",LOOKUP(AG40,'Dropdown Lists'!$P$1:$P$30,'Dropdown Lists'!$R$1:$R$30),"")</f>
        <v/>
      </c>
      <c r="AH45" s="75" t="str">
        <f>IF($A22="HUD ESG Award Number",LOOKUP(AH40,'Dropdown Lists'!$P$1:$P$30,'Dropdown Lists'!$R$1:$R$30),"")</f>
        <v/>
      </c>
    </row>
  </sheetData>
  <sheetProtection formatCells="0" formatColumns="0" formatRows="0" insertHyperlinks="0" sort="0" autoFilter="0" pivotTables="0"/>
  <mergeCells count="132">
    <mergeCell ref="A9:D9"/>
    <mergeCell ref="Q20:S20"/>
    <mergeCell ref="T20:V20"/>
    <mergeCell ref="W20:Y20"/>
    <mergeCell ref="Z20:AB20"/>
    <mergeCell ref="AC20:AE20"/>
    <mergeCell ref="AF20:AH20"/>
    <mergeCell ref="E21:G21"/>
    <mergeCell ref="H21:J21"/>
    <mergeCell ref="K21:M21"/>
    <mergeCell ref="N21:P21"/>
    <mergeCell ref="Q21:S21"/>
    <mergeCell ref="T21:V21"/>
    <mergeCell ref="W21:Y21"/>
    <mergeCell ref="Z21:AB21"/>
    <mergeCell ref="AC21:AE21"/>
    <mergeCell ref="AF21:AH21"/>
    <mergeCell ref="T12:V12"/>
    <mergeCell ref="T13:V13"/>
    <mergeCell ref="T14:V14"/>
    <mergeCell ref="T15:V15"/>
    <mergeCell ref="Q12:S12"/>
    <mergeCell ref="Q13:S13"/>
    <mergeCell ref="Q14:S14"/>
    <mergeCell ref="B7:D7"/>
    <mergeCell ref="A24:D24"/>
    <mergeCell ref="A12:D12"/>
    <mergeCell ref="T11:V11"/>
    <mergeCell ref="W11:Y11"/>
    <mergeCell ref="Z11:AB11"/>
    <mergeCell ref="AC11:AE11"/>
    <mergeCell ref="AF11:AH11"/>
    <mergeCell ref="E11:G11"/>
    <mergeCell ref="H11:J11"/>
    <mergeCell ref="K11:M11"/>
    <mergeCell ref="N11:P11"/>
    <mergeCell ref="Q11:S11"/>
    <mergeCell ref="E13:G13"/>
    <mergeCell ref="E14:G14"/>
    <mergeCell ref="E15:G15"/>
    <mergeCell ref="E16:G16"/>
    <mergeCell ref="E12:G12"/>
    <mergeCell ref="H12:J12"/>
    <mergeCell ref="H13:J13"/>
    <mergeCell ref="H14:J14"/>
    <mergeCell ref="H15:J15"/>
    <mergeCell ref="E23:G23"/>
    <mergeCell ref="A22:D22"/>
    <mergeCell ref="A23:D23"/>
    <mergeCell ref="A13:D13"/>
    <mergeCell ref="A14:D14"/>
    <mergeCell ref="A15:D15"/>
    <mergeCell ref="A16:D16"/>
    <mergeCell ref="A17:D17"/>
    <mergeCell ref="H16:J16"/>
    <mergeCell ref="H17:J17"/>
    <mergeCell ref="H22:J22"/>
    <mergeCell ref="H23:J23"/>
    <mergeCell ref="E20:G20"/>
    <mergeCell ref="H20:J20"/>
    <mergeCell ref="A21:D21"/>
    <mergeCell ref="E17:G17"/>
    <mergeCell ref="E22:G22"/>
    <mergeCell ref="H24:J24"/>
    <mergeCell ref="E24:G24"/>
    <mergeCell ref="N12:P12"/>
    <mergeCell ref="N13:P13"/>
    <mergeCell ref="N14:P14"/>
    <mergeCell ref="N15:P15"/>
    <mergeCell ref="K12:M12"/>
    <mergeCell ref="K13:M13"/>
    <mergeCell ref="K14:M14"/>
    <mergeCell ref="K15:M15"/>
    <mergeCell ref="N16:P16"/>
    <mergeCell ref="N17:P17"/>
    <mergeCell ref="N22:P22"/>
    <mergeCell ref="N23:P23"/>
    <mergeCell ref="N24:P24"/>
    <mergeCell ref="K17:M17"/>
    <mergeCell ref="K22:M22"/>
    <mergeCell ref="K23:M23"/>
    <mergeCell ref="K24:M24"/>
    <mergeCell ref="K16:M16"/>
    <mergeCell ref="K20:M20"/>
    <mergeCell ref="N20:P20"/>
    <mergeCell ref="Q15:S15"/>
    <mergeCell ref="T16:V16"/>
    <mergeCell ref="Q16:S16"/>
    <mergeCell ref="T17:V17"/>
    <mergeCell ref="T22:V22"/>
    <mergeCell ref="T23:V23"/>
    <mergeCell ref="T24:V24"/>
    <mergeCell ref="Q17:S17"/>
    <mergeCell ref="Q22:S22"/>
    <mergeCell ref="Q23:S23"/>
    <mergeCell ref="Q24:S24"/>
    <mergeCell ref="AF16:AH16"/>
    <mergeCell ref="AC16:AE16"/>
    <mergeCell ref="AC23:AE23"/>
    <mergeCell ref="AC24:AE24"/>
    <mergeCell ref="Z17:AB17"/>
    <mergeCell ref="Z22:AB22"/>
    <mergeCell ref="W12:Y12"/>
    <mergeCell ref="W13:Y13"/>
    <mergeCell ref="W14:Y14"/>
    <mergeCell ref="W15:Y15"/>
    <mergeCell ref="Z16:AB16"/>
    <mergeCell ref="W16:Y16"/>
    <mergeCell ref="Z12:AB12"/>
    <mergeCell ref="Z13:AB13"/>
    <mergeCell ref="Z14:AB14"/>
    <mergeCell ref="Z15:AB15"/>
    <mergeCell ref="AF12:AH12"/>
    <mergeCell ref="AF13:AH13"/>
    <mergeCell ref="AF14:AH14"/>
    <mergeCell ref="AF15:AH15"/>
    <mergeCell ref="AC12:AE12"/>
    <mergeCell ref="AC13:AE13"/>
    <mergeCell ref="AC14:AE14"/>
    <mergeCell ref="AC15:AE15"/>
    <mergeCell ref="Z23:AB23"/>
    <mergeCell ref="Z24:AB24"/>
    <mergeCell ref="W17:Y17"/>
    <mergeCell ref="W22:Y22"/>
    <mergeCell ref="W23:Y23"/>
    <mergeCell ref="W24:Y24"/>
    <mergeCell ref="AF17:AH17"/>
    <mergeCell ref="AF22:AH22"/>
    <mergeCell ref="AF23:AH23"/>
    <mergeCell ref="AF24:AH24"/>
    <mergeCell ref="AC17:AE17"/>
    <mergeCell ref="AC22:AE22"/>
  </mergeCells>
  <conditionalFormatting sqref="A22:AH22">
    <cfRule type="expression" dxfId="635" priority="12">
      <formula>$A$22=""</formula>
    </cfRule>
  </conditionalFormatting>
  <conditionalFormatting sqref="A23:AH23">
    <cfRule type="expression" dxfId="634" priority="13">
      <formula>$A$23=""</formula>
    </cfRule>
  </conditionalFormatting>
  <conditionalFormatting sqref="B3 B5:C5 C5:C6">
    <cfRule type="containsBlanks" dxfId="633" priority="35">
      <formula>LEN(TRIM(B3))=0</formula>
    </cfRule>
  </conditionalFormatting>
  <conditionalFormatting sqref="E21:E24 H21:H24 K21:K24 N21:N24 Q21:Q24 T21:T24 W21:W24 Z21:Z24 AC21:AC24 AF21:AF24 E11:AH11 E12:E17 H12:H17 K12:K17 N12:N17 Q12:Q17 T12:T17 W12:W17 Z12:Z17 AC12:AC17 AF12:AF17 E20:AH20">
    <cfRule type="expression" dxfId="632" priority="374" stopIfTrue="1">
      <formula>E$39&gt;$D$6</formula>
    </cfRule>
  </conditionalFormatting>
  <conditionalFormatting sqref="E22:AH23">
    <cfRule type="expression" dxfId="631" priority="406">
      <formula>E$39&gt;$D$6</formula>
    </cfRule>
    <cfRule type="expression" dxfId="630" priority="407">
      <formula>E22=0</formula>
    </cfRule>
  </conditionalFormatting>
  <printOptions horizontalCentered="1" headings="1"/>
  <pageMargins left="0.25" right="0.25" top="0.75" bottom="0.75" header="0.3" footer="0.3"/>
  <pageSetup scale="49" fitToHeight="0" orientation="landscape" r:id="rId1"/>
  <headerFooter alignWithMargins="0">
    <oddFooter>&amp;CPage &amp;P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F66"/>
    <pageSetUpPr fitToPage="1"/>
  </sheetPr>
  <dimension ref="A1:AQ91"/>
  <sheetViews>
    <sheetView showGridLines="0" zoomScale="90" zoomScaleNormal="90" workbookViewId="0">
      <pane xSplit="4" topLeftCell="E1" activePane="topRight" state="frozen"/>
      <selection activeCell="A67" sqref="A67:N67"/>
      <selection pane="topRight" activeCell="B7" sqref="B7:D7"/>
    </sheetView>
  </sheetViews>
  <sheetFormatPr defaultColWidth="11.42578125" defaultRowHeight="15.75" outlineLevelCol="1"/>
  <cols>
    <col min="1" max="1" width="18" style="56" customWidth="1"/>
    <col min="2" max="3" width="15.42578125" style="56" customWidth="1"/>
    <col min="4" max="4" width="10.140625" style="56" customWidth="1"/>
    <col min="5" max="5" width="16.5703125" style="56" customWidth="1" outlineLevel="1"/>
    <col min="6" max="6" width="16.5703125" style="56" hidden="1" customWidth="1" outlineLevel="1"/>
    <col min="7" max="7" width="16.5703125" style="56" hidden="1" customWidth="1"/>
    <col min="8" max="9" width="16.5703125" style="56" hidden="1" customWidth="1" outlineLevel="1"/>
    <col min="10" max="10" width="16.5703125" style="56" hidden="1" customWidth="1" collapsed="1"/>
    <col min="11" max="12" width="16.5703125" style="56" hidden="1" customWidth="1" outlineLevel="1"/>
    <col min="13" max="13" width="16.5703125" style="56" hidden="1" customWidth="1" collapsed="1"/>
    <col min="14" max="15" width="16.5703125" style="56" hidden="1" customWidth="1" outlineLevel="1"/>
    <col min="16" max="16" width="16.5703125" style="56" hidden="1" customWidth="1" collapsed="1"/>
    <col min="17" max="18" width="16.5703125" style="56" hidden="1" customWidth="1" outlineLevel="1"/>
    <col min="19" max="19" width="16.5703125" style="56" hidden="1" customWidth="1" collapsed="1"/>
    <col min="20" max="21" width="16.5703125" style="56" hidden="1" customWidth="1" outlineLevel="1"/>
    <col min="22" max="22" width="16.5703125" style="56" hidden="1" customWidth="1" collapsed="1"/>
    <col min="23" max="24" width="16.5703125" style="56" hidden="1" customWidth="1" outlineLevel="1"/>
    <col min="25" max="25" width="16.5703125" style="56" hidden="1" customWidth="1" collapsed="1"/>
    <col min="26" max="27" width="16.5703125" style="56" hidden="1" customWidth="1" outlineLevel="1"/>
    <col min="28" max="28" width="16.5703125" style="56" hidden="1" customWidth="1" collapsed="1"/>
    <col min="29" max="30" width="16.5703125" style="56" hidden="1" customWidth="1" outlineLevel="1"/>
    <col min="31" max="31" width="16.5703125" style="56" hidden="1" customWidth="1" collapsed="1"/>
    <col min="32" max="33" width="16.5703125" style="56" hidden="1" customWidth="1" outlineLevel="1"/>
    <col min="34" max="34" width="16.5703125" style="56" hidden="1" customWidth="1" collapsed="1"/>
    <col min="35" max="35" width="19.140625" style="56" customWidth="1" outlineLevel="1"/>
    <col min="36" max="36" width="16.5703125" style="56" hidden="1" customWidth="1" outlineLevel="1"/>
    <col min="37" max="37" width="16.5703125" style="56" hidden="1"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6.5" customHeight="1">
      <c r="A1" s="55" t="s">
        <v>257</v>
      </c>
      <c r="B1" s="55"/>
      <c r="C1" s="55"/>
      <c r="D1" s="55"/>
    </row>
    <row r="2" spans="1:29" ht="16.5" customHeight="1">
      <c r="A2" s="55" t="s">
        <v>258</v>
      </c>
      <c r="B2" s="55"/>
      <c r="C2" s="55"/>
      <c r="D2" s="55"/>
    </row>
    <row r="3" spans="1:29">
      <c r="A3" s="57" t="s">
        <v>259</v>
      </c>
      <c r="B3" s="834">
        <f>'+ Summary (1)'!B3</f>
        <v>0</v>
      </c>
      <c r="E3" s="55"/>
    </row>
    <row r="4" spans="1:29" ht="28.5" customHeight="1">
      <c r="A4" s="229" t="s">
        <v>260</v>
      </c>
      <c r="B4" s="230" t="s">
        <v>261</v>
      </c>
      <c r="C4" s="230" t="s">
        <v>262</v>
      </c>
      <c r="D4" s="230" t="s">
        <v>263</v>
      </c>
      <c r="E4" s="55"/>
    </row>
    <row r="5" spans="1:29">
      <c r="A5" s="58" t="s">
        <v>264</v>
      </c>
      <c r="B5" s="834">
        <f>'+ Summary (1)'!B5</f>
        <v>45323</v>
      </c>
      <c r="C5" s="834">
        <f>'+ Summary (1)'!C5</f>
        <v>45688</v>
      </c>
      <c r="D5" s="829">
        <f>ROUNDUP(YEARFRAC(B5,C5),0)</f>
        <v>1</v>
      </c>
    </row>
    <row r="6" spans="1:29">
      <c r="A6" s="58" t="s">
        <v>265</v>
      </c>
      <c r="B6" s="834">
        <f>B5</f>
        <v>45323</v>
      </c>
      <c r="C6" s="834">
        <f>'+ Summary (1)'!C6</f>
        <v>45688</v>
      </c>
      <c r="D6" s="829">
        <f>ROUNDUP(YEARFRAC(B6,C6),0)</f>
        <v>1</v>
      </c>
    </row>
    <row r="7" spans="1:29" ht="15.75" customHeight="1">
      <c r="A7" s="60" t="s">
        <v>292</v>
      </c>
      <c r="B7" s="1122">
        <f>'+ Summary (1)'!B7</f>
        <v>0</v>
      </c>
      <c r="C7" s="1084">
        <f>'+ Summary (1)'!C7</f>
        <v>0</v>
      </c>
      <c r="D7" s="1123">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285</v>
      </c>
      <c r="B8" s="1122" t="str">
        <f>'+ Summary (1)'!B8</f>
        <v>Hot Meals for Alternative Shelter Sites</v>
      </c>
      <c r="C8" s="1084">
        <f>'+ Summary (1)'!C8</f>
        <v>0</v>
      </c>
      <c r="D8" s="1123">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293</v>
      </c>
      <c r="B9" s="987">
        <f>'+ Summary (1)'!B9</f>
        <v>0</v>
      </c>
      <c r="C9" s="987">
        <f>'+ Summary (1)'!C9</f>
        <v>0</v>
      </c>
      <c r="D9" s="987">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987" t="str">
        <f>'+ Summary (1)'!B10</f>
        <v>New Agreement</v>
      </c>
      <c r="C10" s="987">
        <f>'+ Summary (1)'!C10</f>
        <v>0</v>
      </c>
      <c r="D10" s="987">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294</v>
      </c>
      <c r="B11" s="1124">
        <f>'+ Summary (1)'!B11</f>
        <v>45323</v>
      </c>
      <c r="C11" s="1124">
        <f>'+ Summary (1)'!C11</f>
        <v>0</v>
      </c>
      <c r="D11" s="1124">
        <f>'+ Summary (1)'!D11</f>
        <v>0</v>
      </c>
    </row>
    <row r="12" spans="1:29" ht="75.75" customHeight="1">
      <c r="A12" s="231" t="s">
        <v>295</v>
      </c>
      <c r="B12" s="1108" t="str">
        <f>CONCATENATE(IF(ISBLANK('+ Summary (1)'!B12:D12),"",CONCATENATE('+ 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RFP #141 Shelter Ancillary Services</v>
      </c>
      <c r="C12" s="1109"/>
      <c r="D12" s="1125"/>
    </row>
    <row r="13" spans="1:29" ht="17.25" customHeight="1">
      <c r="A13" s="55" t="s">
        <v>296</v>
      </c>
      <c r="B13" s="233" t="s">
        <v>297</v>
      </c>
      <c r="C13" s="233" t="s">
        <v>298</v>
      </c>
      <c r="D13" s="1126">
        <f>'+ Summary (1)'!D13</f>
        <v>0</v>
      </c>
    </row>
    <row r="14" spans="1:29" ht="18" customHeight="1">
      <c r="A14" s="57" t="s">
        <v>299</v>
      </c>
      <c r="B14" s="319">
        <f>AI54</f>
        <v>0</v>
      </c>
      <c r="C14" s="319">
        <f>AK54</f>
        <v>0</v>
      </c>
      <c r="D14" s="1127"/>
    </row>
    <row r="15" spans="1:29" ht="18" customHeight="1">
      <c r="A15" s="57" t="s">
        <v>300</v>
      </c>
      <c r="B15" s="320">
        <f>B16-B14</f>
        <v>0</v>
      </c>
      <c r="C15" s="320">
        <f>C16-C14</f>
        <v>0</v>
      </c>
      <c r="D15" s="1127"/>
    </row>
    <row r="16" spans="1:29" s="55" customFormat="1" ht="18" customHeight="1">
      <c r="A16" s="231" t="s">
        <v>301</v>
      </c>
      <c r="B16" s="232">
        <f>'+ Summary (1)'!B16</f>
        <v>0</v>
      </c>
      <c r="C16" s="320">
        <f>IF(OR(B10="New Agreement",B10="Amendment"),AK54*(1+D13),B16)</f>
        <v>0</v>
      </c>
      <c r="D16" s="1128"/>
    </row>
    <row r="17" spans="1:43" s="55" customFormat="1" ht="18.75" customHeight="1" thickBot="1">
      <c r="A17" s="100"/>
      <c r="B17" s="100"/>
      <c r="C17" s="100"/>
      <c r="D17" s="100"/>
      <c r="E17" s="1133" t="str">
        <f>IF((AND(F84&gt;$D$5,F84&lt;=$D$6)),"EXTENSION YEAR"," ")</f>
        <v xml:space="preserve"> </v>
      </c>
      <c r="F17" s="1133"/>
      <c r="G17" s="1133"/>
      <c r="H17" s="1133" t="str">
        <f>IF((AND(I84&gt;$D$5,I84&lt;=$D$6)),"EXTENSION YEAR"," ")</f>
        <v xml:space="preserve"> </v>
      </c>
      <c r="I17" s="1133"/>
      <c r="J17" s="1133"/>
      <c r="K17" s="1133" t="str">
        <f>IF((AND(L84&gt;$D$5,L84&lt;=$D$6)),"EXTENSION YEAR"," ")</f>
        <v xml:space="preserve"> </v>
      </c>
      <c r="L17" s="1133"/>
      <c r="M17" s="1133"/>
      <c r="N17" s="1133" t="str">
        <f>IF((AND(O84&gt;$D$5,O84&lt;=$D$6)),"EXTENSION YEAR"," ")</f>
        <v xml:space="preserve"> </v>
      </c>
      <c r="O17" s="1133"/>
      <c r="P17" s="1133"/>
      <c r="Q17" s="1133" t="str">
        <f>IF((AND(R84&gt;$D$5,R84&lt;=$D$6)),"EXTENSION YEAR"," ")</f>
        <v xml:space="preserve"> </v>
      </c>
      <c r="R17" s="1133"/>
      <c r="S17" s="1133"/>
      <c r="T17" s="1133" t="str">
        <f>IF((AND(U84&gt;$D$5,U84&lt;=$D$6)),"EXTENSION YEAR"," ")</f>
        <v xml:space="preserve"> </v>
      </c>
      <c r="U17" s="1133"/>
      <c r="V17" s="1133"/>
      <c r="W17" s="1133" t="str">
        <f>IF((AND(X84&gt;$D$5,X84&lt;=$D$6)),"EXTENSION YEAR"," ")</f>
        <v xml:space="preserve"> </v>
      </c>
      <c r="X17" s="1133"/>
      <c r="Y17" s="1133"/>
      <c r="Z17" s="1133" t="str">
        <f>IF((AND(AA84&gt;$D$5,AA84&lt;=$D$6)),"EXTENSION YEAR"," ")</f>
        <v xml:space="preserve"> </v>
      </c>
      <c r="AA17" s="1133"/>
      <c r="AB17" s="1133"/>
      <c r="AC17" s="1133" t="str">
        <f>IF((AND(AD84&gt;$D$5,AD84&lt;=$D$6)),"EXTENSION YEAR"," ")</f>
        <v xml:space="preserve"> </v>
      </c>
      <c r="AD17" s="1133"/>
      <c r="AE17" s="1133"/>
      <c r="AF17" s="1133" t="str">
        <f>IF((AND(AG84&gt;$D$5,AG84&lt;=$D$6)),"EXTENSION YEAR"," ")</f>
        <v xml:space="preserve"> </v>
      </c>
      <c r="AG17" s="1133"/>
      <c r="AH17" s="1133"/>
      <c r="AI17" s="123"/>
      <c r="AJ17" s="123"/>
      <c r="AK17" s="123"/>
    </row>
    <row r="18" spans="1:43" s="100" customFormat="1" ht="18.75" customHeight="1">
      <c r="B18" s="1130"/>
      <c r="C18" s="1130"/>
      <c r="D18" s="1130"/>
      <c r="E18" s="1029" t="s">
        <v>275</v>
      </c>
      <c r="F18" s="1030"/>
      <c r="G18" s="1031"/>
      <c r="H18" s="1033" t="s">
        <v>276</v>
      </c>
      <c r="I18" s="1033"/>
      <c r="J18" s="1034"/>
      <c r="K18" s="1036" t="s">
        <v>277</v>
      </c>
      <c r="L18" s="1036"/>
      <c r="M18" s="1036"/>
      <c r="N18" s="1038" t="s">
        <v>278</v>
      </c>
      <c r="O18" s="1039"/>
      <c r="P18" s="1040"/>
      <c r="Q18" s="1041" t="s">
        <v>279</v>
      </c>
      <c r="R18" s="1042"/>
      <c r="S18" s="1043"/>
      <c r="T18" s="1044" t="s">
        <v>280</v>
      </c>
      <c r="U18" s="1044"/>
      <c r="V18" s="1044"/>
      <c r="W18" s="1002" t="s">
        <v>281</v>
      </c>
      <c r="X18" s="1003"/>
      <c r="Y18" s="1004"/>
      <c r="Z18" s="1005" t="s">
        <v>282</v>
      </c>
      <c r="AA18" s="1006"/>
      <c r="AB18" s="1007"/>
      <c r="AC18" s="1008" t="s">
        <v>283</v>
      </c>
      <c r="AD18" s="1009"/>
      <c r="AE18" s="1010"/>
      <c r="AF18" s="1011" t="s">
        <v>284</v>
      </c>
      <c r="AG18" s="1012"/>
      <c r="AH18" s="1012"/>
      <c r="AI18" s="1140" t="s">
        <v>302</v>
      </c>
      <c r="AJ18" s="1141"/>
      <c r="AK18" s="1142"/>
    </row>
    <row r="19" spans="1:43" s="120" customFormat="1" ht="38.25" customHeight="1">
      <c r="A19" s="273"/>
      <c r="E19" s="532" t="str">
        <f>IF($D$6&gt;=E84,CONCATENATE(TEXT(E85,"m/d/yyyy")," - ",TEXT(E86,"m/d/yyyy")),"N/A")</f>
        <v>2/1/2024 - 1/31/2025</v>
      </c>
      <c r="F19" s="101" t="str">
        <f t="shared" ref="F19:AH19" si="0">IF($D$6&gt;=F84,CONCATENATE(TEXT(F85,"m/d/yyyy")," - ",TEXT(F86,"m/d/yyyy")),"N/A")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720" t="str">
        <f>CONCATENATE(AI90," - ",AI91)</f>
        <v>2/1/2024 - 1/31/2025</v>
      </c>
      <c r="AJ19" s="718" t="str">
        <f>CONCATENATE(AJ90," - ",AJ91)</f>
        <v>2/1/2024 - 1/31/2025</v>
      </c>
      <c r="AK19" s="721" t="str">
        <f>CONCATENATE(AK90," - ",AK91)</f>
        <v>2/1/2024 - 1/31/2025</v>
      </c>
    </row>
    <row r="20" spans="1:43" s="539" customFormat="1">
      <c r="E20" s="550" t="str">
        <f>_xlfn.CONCAT(ROUND(YEARFRAC(E85,E86)*12,0)," Months")</f>
        <v>12 Months</v>
      </c>
      <c r="F20" s="549" t="str">
        <f t="shared" ref="F20:AH20" si="1">_xlfn.CONCAT(ROUND(YEARFRAC(F85,F86)*12,0)," Months")</f>
        <v>12 Months</v>
      </c>
      <c r="G20" s="551" t="str">
        <f t="shared" si="1"/>
        <v>12 Months</v>
      </c>
      <c r="H20" s="571" t="str">
        <f t="shared" si="1"/>
        <v>12 Months</v>
      </c>
      <c r="I20" s="552" t="str">
        <f t="shared" si="1"/>
        <v>12 Months</v>
      </c>
      <c r="J20" s="553" t="str">
        <f t="shared" si="1"/>
        <v>12 Months</v>
      </c>
      <c r="K20" s="554" t="str">
        <f t="shared" si="1"/>
        <v>12 Months</v>
      </c>
      <c r="L20" s="555" t="str">
        <f t="shared" si="1"/>
        <v>12 Months</v>
      </c>
      <c r="M20" s="556" t="str">
        <f t="shared" si="1"/>
        <v>12 Months</v>
      </c>
      <c r="N20" s="572" t="str">
        <f t="shared" si="1"/>
        <v>12 Months</v>
      </c>
      <c r="O20" s="558" t="str">
        <f t="shared" si="1"/>
        <v>12 Months</v>
      </c>
      <c r="P20" s="559" t="str">
        <f t="shared" si="1"/>
        <v>12 Months</v>
      </c>
      <c r="Q20" s="573" t="str">
        <f t="shared" si="1"/>
        <v>12 Months</v>
      </c>
      <c r="R20" s="544" t="str">
        <f t="shared" si="1"/>
        <v>12 Months</v>
      </c>
      <c r="S20" s="561" t="str">
        <f t="shared" si="1"/>
        <v>12 Months</v>
      </c>
      <c r="T20" s="562" t="str">
        <f t="shared" si="1"/>
        <v>12 Months</v>
      </c>
      <c r="U20" s="545" t="str">
        <f t="shared" si="1"/>
        <v>12 Months</v>
      </c>
      <c r="V20" s="563" t="str">
        <f t="shared" si="1"/>
        <v>12 Months</v>
      </c>
      <c r="W20" s="574" t="str">
        <f t="shared" si="1"/>
        <v>12 Months</v>
      </c>
      <c r="X20" s="546" t="str">
        <f t="shared" si="1"/>
        <v>12 Months</v>
      </c>
      <c r="Y20" s="565" t="str">
        <f t="shared" si="1"/>
        <v>12 Months</v>
      </c>
      <c r="Z20" s="575" t="str">
        <f t="shared" si="1"/>
        <v>12 Months</v>
      </c>
      <c r="AA20" s="547" t="str">
        <f t="shared" si="1"/>
        <v>12 Months</v>
      </c>
      <c r="AB20" s="567" t="str">
        <f t="shared" si="1"/>
        <v>12 Months</v>
      </c>
      <c r="AC20" s="576" t="str">
        <f t="shared" si="1"/>
        <v>12 Months</v>
      </c>
      <c r="AD20" s="548" t="str">
        <f t="shared" si="1"/>
        <v>12 Months</v>
      </c>
      <c r="AE20" s="569" t="str">
        <f t="shared" si="1"/>
        <v>12 Months</v>
      </c>
      <c r="AF20" s="570" t="str">
        <f t="shared" si="1"/>
        <v>12 Months</v>
      </c>
      <c r="AG20" s="119" t="str">
        <f t="shared" si="1"/>
        <v>12 Months</v>
      </c>
      <c r="AH20" s="717" t="str">
        <f t="shared" si="1"/>
        <v>12 Months</v>
      </c>
      <c r="AI20" s="1134" t="str">
        <f>IF(B10="New Agreement","","Current")</f>
        <v/>
      </c>
      <c r="AJ20" s="1136" t="str">
        <f>$F$21</f>
        <v xml:space="preserve"> </v>
      </c>
      <c r="AK20" s="1138" t="str">
        <f>$G$21</f>
        <v>New</v>
      </c>
    </row>
    <row r="21" spans="1:43" s="121" customFormat="1">
      <c r="E21" s="518" t="str">
        <f>IF(B10="New Agreement","","Current")</f>
        <v/>
      </c>
      <c r="F21" s="519" t="str">
        <f>'+ Summary (1)'!F21</f>
        <v xml:space="preserve"> </v>
      </c>
      <c r="G21" s="463" t="s">
        <v>298</v>
      </c>
      <c r="H21" s="533" t="str">
        <f>IF(B10="New Agreement","","Current")</f>
        <v/>
      </c>
      <c r="I21" s="494" t="str">
        <f>$F$21</f>
        <v xml:space="preserve"> </v>
      </c>
      <c r="J21" s="495" t="str">
        <f>$G$21</f>
        <v>New</v>
      </c>
      <c r="K21" s="496" t="str">
        <f>IF(B10="New Agreement","","Current")</f>
        <v/>
      </c>
      <c r="L21" s="497" t="str">
        <f>$F$21</f>
        <v xml:space="preserve"> </v>
      </c>
      <c r="M21" s="498" t="str">
        <f>$G$21</f>
        <v>New</v>
      </c>
      <c r="N21" s="534" t="str">
        <f>IF(B10="New Agreement","","Current")</f>
        <v/>
      </c>
      <c r="O21" s="500" t="str">
        <f>$F$21</f>
        <v xml:space="preserve"> </v>
      </c>
      <c r="P21" s="501" t="str">
        <f>$G$21</f>
        <v>New</v>
      </c>
      <c r="Q21" s="535" t="str">
        <f>IF(B10="New Agreement","","Current")</f>
        <v/>
      </c>
      <c r="R21" s="503" t="str">
        <f>$F$21</f>
        <v xml:space="preserve"> </v>
      </c>
      <c r="S21" s="504" t="str">
        <f>$G$21</f>
        <v>New</v>
      </c>
      <c r="T21" s="505" t="str">
        <f>IF(B10="New Agreement","","Current")</f>
        <v/>
      </c>
      <c r="U21" s="506" t="str">
        <f>$F$21</f>
        <v xml:space="preserve"> </v>
      </c>
      <c r="V21" s="507" t="str">
        <f>$G$21</f>
        <v>New</v>
      </c>
      <c r="W21" s="536" t="str">
        <f>IF(B10="New Agreement","","Current")</f>
        <v/>
      </c>
      <c r="X21" s="509" t="str">
        <f>$F$21</f>
        <v xml:space="preserve"> </v>
      </c>
      <c r="Y21" s="510" t="str">
        <f>$G$21</f>
        <v>New</v>
      </c>
      <c r="Z21" s="537" t="str">
        <f>IF(B10="New Agreement","","Current")</f>
        <v/>
      </c>
      <c r="AA21" s="512" t="str">
        <f>$F$21</f>
        <v xml:space="preserve"> </v>
      </c>
      <c r="AB21" s="513" t="str">
        <f>$G$21</f>
        <v>New</v>
      </c>
      <c r="AC21" s="538" t="str">
        <f>IF(B10="New Agreement","","Current")</f>
        <v/>
      </c>
      <c r="AD21" s="515" t="str">
        <f>$F$21</f>
        <v xml:space="preserve"> </v>
      </c>
      <c r="AE21" s="516" t="str">
        <f>$G$21</f>
        <v>New</v>
      </c>
      <c r="AF21" s="517" t="str">
        <f>IF(B10="New Agreement","","Current")</f>
        <v/>
      </c>
      <c r="AG21" s="119" t="str">
        <f>$F$21</f>
        <v xml:space="preserve"> </v>
      </c>
      <c r="AH21" s="719" t="str">
        <f>$G$21</f>
        <v>New</v>
      </c>
      <c r="AI21" s="1135"/>
      <c r="AJ21" s="1137"/>
      <c r="AK21" s="1139"/>
      <c r="AP21" s="122"/>
      <c r="AQ21" s="122"/>
    </row>
    <row r="22" spans="1:43">
      <c r="A22" s="1129" t="s">
        <v>303</v>
      </c>
      <c r="B22" s="1113"/>
      <c r="C22" s="1113"/>
      <c r="D22" s="1131"/>
      <c r="E22" s="881"/>
      <c r="F22" s="774"/>
      <c r="G22" s="774"/>
      <c r="H22" s="774"/>
      <c r="I22" s="774"/>
      <c r="J22" s="774"/>
      <c r="K22" s="774"/>
      <c r="L22" s="774"/>
      <c r="M22" s="774"/>
      <c r="N22" s="774"/>
      <c r="O22" s="774"/>
      <c r="P22" s="774"/>
      <c r="Q22" s="774"/>
      <c r="R22" s="774"/>
      <c r="S22" s="774"/>
      <c r="T22" s="774"/>
      <c r="U22" s="774"/>
      <c r="V22" s="774"/>
      <c r="W22" s="774"/>
      <c r="X22" s="774"/>
      <c r="Y22" s="774"/>
      <c r="Z22" s="774"/>
      <c r="AA22" s="774"/>
      <c r="AB22" s="774"/>
      <c r="AC22" s="774"/>
      <c r="AD22" s="774"/>
      <c r="AE22" s="774"/>
      <c r="AF22" s="785"/>
      <c r="AG22" s="774"/>
      <c r="AH22" s="774"/>
      <c r="AI22" s="775"/>
      <c r="AJ22" s="775"/>
      <c r="AK22" s="768"/>
    </row>
    <row r="23" spans="1:43">
      <c r="A23" s="995" t="s">
        <v>304</v>
      </c>
      <c r="B23" s="993"/>
      <c r="C23" s="993"/>
      <c r="D23" s="993"/>
      <c r="E23" s="848">
        <f>'+ Summary (1)'!E23+'Summary (2)'!E23+'Summary (3)'!E23+'Summary (4)'!E23+'Summary (5)'!E23+'Summary (6)'!E23+'Summary (7)'!E23+'Summary (8)'!E23+'Summary (9)'!E23+'Summary (10)'!E23</f>
        <v>0</v>
      </c>
      <c r="F23" s="858">
        <f>'+ Summary (1)'!F23+'Summary (2)'!F23+'Summary (3)'!F23+'Summary (4)'!F23+'Summary (5)'!F23+'Summary (6)'!F23+'Summary (7)'!F23+'Summary (8)'!F23+'Summary (9)'!F23+'Summary (10)'!F23</f>
        <v>0</v>
      </c>
      <c r="G23" s="333">
        <f>'+ Summary (1)'!G23+'Summary (2)'!G23+'Summary (3)'!G23+'Summary (4)'!G23+'Summary (5)'!G23+'Summary (6)'!G23+'Summary (7)'!G23+'Summary (8)'!G23+'Summary (9)'!G23+'Summary (10)'!G23</f>
        <v>0</v>
      </c>
      <c r="H23" s="155">
        <f>'+ Summary (1)'!H23+'Summary (2)'!H23+'Summary (3)'!H23+'Summary (4)'!H23+'Summary (5)'!H23+'Summary (6)'!H23+'Summary (7)'!H23+'Summary (8)'!H23+'Summary (9)'!H23+'Summary (10)'!H23</f>
        <v>0</v>
      </c>
      <c r="I23" s="80">
        <f>'+ Summary (1)'!I23+'Summary (2)'!I23+'Summary (3)'!I23+'Summary (4)'!I23+'Summary (5)'!I23+'Summary (6)'!I23+'Summary (7)'!I23+'Summary (8)'!I23+'Summary (9)'!I23+'Summary (10)'!I23</f>
        <v>0</v>
      </c>
      <c r="J23" s="333">
        <f>'+ Summary (1)'!J23+'Summary (2)'!J23+'Summary (3)'!J23+'Summary (4)'!J23+'Summary (5)'!J23+'Summary (6)'!J23+'Summary (7)'!J23+'Summary (8)'!J23+'Summary (9)'!J23+'Summary (10)'!J23</f>
        <v>0</v>
      </c>
      <c r="K23" s="155">
        <f>'+ Summary (1)'!K23+'Summary (2)'!K23+'Summary (3)'!K23+'Summary (4)'!K23+'Summary (5)'!K23+'Summary (6)'!K23+'Summary (7)'!K23+'Summary (8)'!K23+'Summary (9)'!K23+'Summary (10)'!K23</f>
        <v>0</v>
      </c>
      <c r="L23" s="80">
        <f>'+ Summary (1)'!L23+'Summary (2)'!L23+'Summary (3)'!L23+'Summary (4)'!L23+'Summary (5)'!L23+'Summary (6)'!L23+'Summary (7)'!L23+'Summary (8)'!L23+'Summary (9)'!L23+'Summary (10)'!L23</f>
        <v>0</v>
      </c>
      <c r="M23" s="332">
        <f>'+ Summary (1)'!M23+'Summary (2)'!M23+'Summary (3)'!M23+'Summary (4)'!M23+'Summary (5)'!M23+'Summary (6)'!M23+'Summary (7)'!M23+'Summary (8)'!M23+'Summary (9)'!M23+'Summary (10)'!M23</f>
        <v>0</v>
      </c>
      <c r="N23" s="81">
        <f>'+ Summary (1)'!N23+'Summary (2)'!N23+'Summary (3)'!N23+'Summary (4)'!N23+'Summary (5)'!N23+'Summary (6)'!N23+'Summary (7)'!N23+'Summary (8)'!N23+'Summary (9)'!N23+'Summary (10)'!N23</f>
        <v>0</v>
      </c>
      <c r="O23" s="80">
        <f>'+ Summary (1)'!O23+'Summary (2)'!O23+'Summary (3)'!O23+'Summary (4)'!O23+'Summary (5)'!O23+'Summary (6)'!O23+'Summary (7)'!O23+'Summary (8)'!O23+'Summary (9)'!O23+'Summary (10)'!O23</f>
        <v>0</v>
      </c>
      <c r="P23" s="333">
        <f>'+ Summary (1)'!P23+'Summary (2)'!P23+'Summary (3)'!P23+'Summary (4)'!P23+'Summary (5)'!P23+'Summary (6)'!P23+'Summary (7)'!P23+'Summary (8)'!P23+'Summary (9)'!P23+'Summary (10)'!P23</f>
        <v>0</v>
      </c>
      <c r="Q23" s="81">
        <f>'+ Summary (1)'!Q23+'Summary (2)'!Q23+'Summary (3)'!Q23+'Summary (4)'!Q23+'Summary (5)'!Q23+'Summary (6)'!Q23+'Summary (7)'!Q23+'Summary (8)'!Q23+'Summary (9)'!Q23+'Summary (10)'!Q23</f>
        <v>0</v>
      </c>
      <c r="R23" s="80">
        <f>'+ Summary (1)'!R23+'Summary (2)'!R23+'Summary (3)'!R23+'Summary (4)'!R23+'Summary (5)'!R23+'Summary (6)'!R23+'Summary (7)'!R23+'Summary (8)'!R23+'Summary (9)'!R23+'Summary (10)'!R23</f>
        <v>0</v>
      </c>
      <c r="S23" s="333">
        <f>'+ Summary (1)'!S23+'Summary (2)'!S23+'Summary (3)'!S23+'Summary (4)'!S23+'Summary (5)'!S23+'Summary (6)'!S23+'Summary (7)'!S23+'Summary (8)'!S23+'Summary (9)'!S23+'Summary (10)'!S23</f>
        <v>0</v>
      </c>
      <c r="T23" s="155">
        <f>'+ Summary (1)'!T23+'Summary (2)'!T23+'Summary (3)'!T23+'Summary (4)'!T23+'Summary (5)'!T23+'Summary (6)'!T23+'Summary (7)'!T23+'Summary (8)'!T23+'Summary (9)'!T23+'Summary (10)'!T23</f>
        <v>0</v>
      </c>
      <c r="U23" s="80">
        <f>'+ Summary (1)'!U23+'Summary (2)'!U23+'Summary (3)'!U23+'Summary (4)'!U23+'Summary (5)'!U23+'Summary (6)'!U23+'Summary (7)'!U23+'Summary (8)'!U23+'Summary (9)'!U23+'Summary (10)'!U23</f>
        <v>0</v>
      </c>
      <c r="V23" s="332">
        <f>'+ Summary (1)'!V23+'Summary (2)'!V23+'Summary (3)'!V23+'Summary (4)'!V23+'Summary (5)'!V23+'Summary (6)'!V23+'Summary (7)'!V23+'Summary (8)'!V23+'Summary (9)'!V23+'Summary (10)'!V23</f>
        <v>0</v>
      </c>
      <c r="W23" s="81">
        <f>'+ Summary (1)'!W23+'Summary (2)'!W23+'Summary (3)'!W23+'Summary (4)'!W23+'Summary (5)'!W23+'Summary (6)'!W23+'Summary (7)'!W23+'Summary (8)'!W23+'Summary (9)'!W23+'Summary (10)'!W23</f>
        <v>0</v>
      </c>
      <c r="X23" s="80">
        <f>'+ Summary (1)'!X23+'Summary (2)'!X23+'Summary (3)'!X23+'Summary (4)'!X23+'Summary (5)'!X23+'Summary (6)'!X23+'Summary (7)'!X23+'Summary (8)'!X23+'Summary (9)'!X23+'Summary (10)'!X23</f>
        <v>0</v>
      </c>
      <c r="Y23" s="333">
        <f>'+ Summary (1)'!Y23+'Summary (2)'!Y23+'Summary (3)'!Y23+'Summary (4)'!Y23+'Summary (5)'!Y23+'Summary (6)'!Y23+'Summary (7)'!Y23+'Summary (8)'!Y23+'Summary (9)'!Y23+'Summary (10)'!Y23</f>
        <v>0</v>
      </c>
      <c r="Z23" s="81">
        <f>'+ Summary (1)'!Z23+'Summary (2)'!Z23+'Summary (3)'!Z23+'Summary (4)'!Z23+'Summary (5)'!Z23+'Summary (6)'!Z23+'Summary (7)'!Z23+'Summary (8)'!Z23+'Summary (9)'!Z23+'Summary (10)'!Z23</f>
        <v>0</v>
      </c>
      <c r="AA23" s="80">
        <f>'+ Summary (1)'!AA23+'Summary (2)'!AA23+'Summary (3)'!AA23+'Summary (4)'!AA23+'Summary (5)'!AA23+'Summary (6)'!AA23+'Summary (7)'!AA23+'Summary (8)'!AA23+'Summary (9)'!AA23+'Summary (10)'!AA23</f>
        <v>0</v>
      </c>
      <c r="AB23" s="333">
        <f>'+ Summary (1)'!AB23+'Summary (2)'!AB23+'Summary (3)'!AB23+'Summary (4)'!AB23+'Summary (5)'!AB23+'Summary (6)'!AB23+'Summary (7)'!AB23+'Summary (8)'!AB23+'Summary (9)'!AB23+'Summary (10)'!AB23</f>
        <v>0</v>
      </c>
      <c r="AC23" s="81">
        <f>'+ Summary (1)'!AC23+'Summary (2)'!AC23+'Summary (3)'!AC23+'Summary (4)'!AC23+'Summary (5)'!AC23+'Summary (6)'!AC23+'Summary (7)'!AC23+'Summary (8)'!AC23+'Summary (9)'!AC23+'Summary (10)'!AC23</f>
        <v>0</v>
      </c>
      <c r="AD23" s="80">
        <f>'+ Summary (1)'!AD23+'Summary (2)'!AD23+'Summary (3)'!AD23+'Summary (4)'!AD23+'Summary (5)'!AD23+'Summary (6)'!AD23+'Summary (7)'!AD23+'Summary (8)'!AD23+'Summary (9)'!AD23+'Summary (10)'!AD23</f>
        <v>0</v>
      </c>
      <c r="AE23" s="333">
        <f>'+ Summary (1)'!AE23+'Summary (2)'!AE23+'Summary (3)'!AE23+'Summary (4)'!AE23+'Summary (5)'!AE23+'Summary (6)'!AE23+'Summary (7)'!AE23+'Summary (8)'!AE23+'Summary (9)'!AE23+'Summary (10)'!AE23</f>
        <v>0</v>
      </c>
      <c r="AF23" s="81">
        <f>'+ Summary (1)'!AF23+'Summary (2)'!AF23+'Summary (3)'!AF23+'Summary (4)'!AF23+'Summary (5)'!AF23+'Summary (6)'!AF23+'Summary (7)'!AF23+'Summary (8)'!AF23+'Summary (9)'!AF23+'Summary (10)'!AF23</f>
        <v>0</v>
      </c>
      <c r="AG23" s="80">
        <f>'+ Summary (1)'!AG23+'Summary (2)'!AG23+'Summary (3)'!AG23+'Summary (4)'!AG23+'Summary (5)'!AG23+'Summary (6)'!AG23+'Summary (7)'!AG23+'Summary (8)'!AG23+'Summary (9)'!AG23+'Summary (10)'!AG23</f>
        <v>0</v>
      </c>
      <c r="AH23" s="332">
        <f>'+ Summary (1)'!AH23+'Summary (2)'!AH23+'Summary (3)'!AH23+'Summary (4)'!AH23+'Summary (5)'!AH23+'Summary (6)'!AH23+'Summary (7)'!AH23+'Summary (8)'!AH23+'Summary (9)'!AH23+'Summary (10)'!AH23</f>
        <v>0</v>
      </c>
      <c r="AI23" s="722">
        <f>SUM(E23,H23,K23,N23,Q23,T23,W23,Z23,AC23,AF23)</f>
        <v>0</v>
      </c>
      <c r="AJ23" s="322">
        <f t="shared" ref="AI23:AK25" si="2">SUM(F23,I23,L23,O23,R23,U23,X23,AA23,AD23,AG23)</f>
        <v>0</v>
      </c>
      <c r="AK23" s="71">
        <f t="shared" si="2"/>
        <v>0</v>
      </c>
    </row>
    <row r="24" spans="1:43">
      <c r="A24" s="993" t="s">
        <v>305</v>
      </c>
      <c r="B24" s="993"/>
      <c r="C24" s="993"/>
      <c r="D24" s="993"/>
      <c r="E24" s="81">
        <f>'+ Summary (1)'!E24+'Summary (2)'!E24+'Summary (3)'!E24+'Summary (4)'!E24+'Summary (5)'!E24+'Summary (6)'!E24+'Summary (7)'!E24+'Summary (8)'!E24+'Summary (9)'!E24+'Summary (10)'!E24</f>
        <v>0</v>
      </c>
      <c r="F24" s="858">
        <f>'+ Summary (1)'!F24+'Summary (2)'!F24+'Summary (3)'!F24+'Summary (4)'!F24+'Summary (5)'!F24+'Summary (6)'!F24+'Summary (7)'!F24+'Summary (8)'!F24+'Summary (9)'!F24+'Summary (10)'!F24</f>
        <v>0</v>
      </c>
      <c r="G24" s="334">
        <f>'+ Summary (1)'!G24+'Summary (2)'!G24+'Summary (3)'!G24+'Summary (4)'!G24+'Summary (5)'!G24+'Summary (6)'!G24+'Summary (7)'!G24+'Summary (8)'!G24+'Summary (9)'!G24+'Summary (10)'!G24</f>
        <v>0</v>
      </c>
      <c r="H24" s="156">
        <f>'+ Summary (1)'!H24+'Summary (2)'!H24+'Summary (3)'!H24+'Summary (4)'!H24+'Summary (5)'!H24+'Summary (6)'!H24+'Summary (7)'!H24+'Summary (8)'!H24+'Summary (9)'!H24+'Summary (10)'!H24</f>
        <v>0</v>
      </c>
      <c r="I24" s="62">
        <f>'+ Summary (1)'!I24+'Summary (2)'!I24+'Summary (3)'!I24+'Summary (4)'!I24+'Summary (5)'!I24+'Summary (6)'!I24+'Summary (7)'!I24+'Summary (8)'!I24+'Summary (9)'!I24+'Summary (10)'!I24</f>
        <v>0</v>
      </c>
      <c r="J24" s="334">
        <f>'+ Summary (1)'!J24+'Summary (2)'!J24+'Summary (3)'!J24+'Summary (4)'!J24+'Summary (5)'!J24+'Summary (6)'!J24+'Summary (7)'!J24+'Summary (8)'!J24+'Summary (9)'!J24+'Summary (10)'!J24</f>
        <v>0</v>
      </c>
      <c r="K24" s="156">
        <f>'+ Summary (1)'!K24+'Summary (2)'!K24+'Summary (3)'!K24+'Summary (4)'!K24+'Summary (5)'!K24+'Summary (6)'!K24+'Summary (7)'!K24+'Summary (8)'!K24+'Summary (9)'!K24+'Summary (10)'!K24</f>
        <v>0</v>
      </c>
      <c r="L24" s="62">
        <f>'+ Summary (1)'!L24+'Summary (2)'!L24+'Summary (3)'!L24+'Summary (4)'!L24+'Summary (5)'!L24+'Summary (6)'!L24+'Summary (7)'!L24+'Summary (8)'!L24+'Summary (9)'!L24+'Summary (10)'!L24</f>
        <v>0</v>
      </c>
      <c r="M24" s="323">
        <f>'+ Summary (1)'!M24+'Summary (2)'!M24+'Summary (3)'!M24+'Summary (4)'!M24+'Summary (5)'!M24+'Summary (6)'!M24+'Summary (7)'!M24+'Summary (8)'!M24+'Summary (9)'!M24+'Summary (10)'!M24</f>
        <v>0</v>
      </c>
      <c r="N24" s="61">
        <f>'+ Summary (1)'!N24+'Summary (2)'!N24+'Summary (3)'!N24+'Summary (4)'!N24+'Summary (5)'!N24+'Summary (6)'!N24+'Summary (7)'!N24+'Summary (8)'!N24+'Summary (9)'!N24+'Summary (10)'!N24</f>
        <v>0</v>
      </c>
      <c r="O24" s="62">
        <f>'+ Summary (1)'!O24+'Summary (2)'!O24+'Summary (3)'!O24+'Summary (4)'!O24+'Summary (5)'!O24+'Summary (6)'!O24+'Summary (7)'!O24+'Summary (8)'!O24+'Summary (9)'!O24+'Summary (10)'!O24</f>
        <v>0</v>
      </c>
      <c r="P24" s="334">
        <f>'+ Summary (1)'!P24+'Summary (2)'!P24+'Summary (3)'!P24+'Summary (4)'!P24+'Summary (5)'!P24+'Summary (6)'!P24+'Summary (7)'!P24+'Summary (8)'!P24+'Summary (9)'!P24+'Summary (10)'!P24</f>
        <v>0</v>
      </c>
      <c r="Q24" s="61">
        <f>'+ Summary (1)'!Q24+'Summary (2)'!Q24+'Summary (3)'!Q24+'Summary (4)'!Q24+'Summary (5)'!Q24+'Summary (6)'!Q24+'Summary (7)'!Q24+'Summary (8)'!Q24+'Summary (9)'!Q24+'Summary (10)'!Q24</f>
        <v>0</v>
      </c>
      <c r="R24" s="62">
        <f>'+ Summary (1)'!R24+'Summary (2)'!R24+'Summary (3)'!R24+'Summary (4)'!R24+'Summary (5)'!R24+'Summary (6)'!R24+'Summary (7)'!R24+'Summary (8)'!R24+'Summary (9)'!R24+'Summary (10)'!R24</f>
        <v>0</v>
      </c>
      <c r="S24" s="334">
        <f>'+ Summary (1)'!S24+'Summary (2)'!S24+'Summary (3)'!S24+'Summary (4)'!S24+'Summary (5)'!S24+'Summary (6)'!S24+'Summary (7)'!S24+'Summary (8)'!S24+'Summary (9)'!S24+'Summary (10)'!S24</f>
        <v>0</v>
      </c>
      <c r="T24" s="156">
        <f>'+ Summary (1)'!T24+'Summary (2)'!T24+'Summary (3)'!T24+'Summary (4)'!T24+'Summary (5)'!T24+'Summary (6)'!T24+'Summary (7)'!T24+'Summary (8)'!T24+'Summary (9)'!T24+'Summary (10)'!T24</f>
        <v>0</v>
      </c>
      <c r="U24" s="62">
        <f>'+ Summary (1)'!U24+'Summary (2)'!U24+'Summary (3)'!U24+'Summary (4)'!U24+'Summary (5)'!U24+'Summary (6)'!U24+'Summary (7)'!U24+'Summary (8)'!U24+'Summary (9)'!U24+'Summary (10)'!U24</f>
        <v>0</v>
      </c>
      <c r="V24" s="323">
        <f>'+ Summary (1)'!V24+'Summary (2)'!V24+'Summary (3)'!V24+'Summary (4)'!V24+'Summary (5)'!V24+'Summary (6)'!V24+'Summary (7)'!V24+'Summary (8)'!V24+'Summary (9)'!V24+'Summary (10)'!V24</f>
        <v>0</v>
      </c>
      <c r="W24" s="61">
        <f>'+ Summary (1)'!W24+'Summary (2)'!W24+'Summary (3)'!W24+'Summary (4)'!W24+'Summary (5)'!W24+'Summary (6)'!W24+'Summary (7)'!W24+'Summary (8)'!W24+'Summary (9)'!W24+'Summary (10)'!W24</f>
        <v>0</v>
      </c>
      <c r="X24" s="62">
        <f>'+ Summary (1)'!X24+'Summary (2)'!X24+'Summary (3)'!X24+'Summary (4)'!X24+'Summary (5)'!X24+'Summary (6)'!X24+'Summary (7)'!X24+'Summary (8)'!X24+'Summary (9)'!X24+'Summary (10)'!X24</f>
        <v>0</v>
      </c>
      <c r="Y24" s="334">
        <f>'+ Summary (1)'!Y24+'Summary (2)'!Y24+'Summary (3)'!Y24+'Summary (4)'!Y24+'Summary (5)'!Y24+'Summary (6)'!Y24+'Summary (7)'!Y24+'Summary (8)'!Y24+'Summary (9)'!Y24+'Summary (10)'!Y24</f>
        <v>0</v>
      </c>
      <c r="Z24" s="61">
        <f>'+ Summary (1)'!Z24+'Summary (2)'!Z24+'Summary (3)'!Z24+'Summary (4)'!Z24+'Summary (5)'!Z24+'Summary (6)'!Z24+'Summary (7)'!Z24+'Summary (8)'!Z24+'Summary (9)'!Z24+'Summary (10)'!Z24</f>
        <v>0</v>
      </c>
      <c r="AA24" s="62">
        <f>'+ Summary (1)'!AA24+'Summary (2)'!AA24+'Summary (3)'!AA24+'Summary (4)'!AA24+'Summary (5)'!AA24+'Summary (6)'!AA24+'Summary (7)'!AA24+'Summary (8)'!AA24+'Summary (9)'!AA24+'Summary (10)'!AA24</f>
        <v>0</v>
      </c>
      <c r="AB24" s="334">
        <f>'+ Summary (1)'!AB24+'Summary (2)'!AB24+'Summary (3)'!AB24+'Summary (4)'!AB24+'Summary (5)'!AB24+'Summary (6)'!AB24+'Summary (7)'!AB24+'Summary (8)'!AB24+'Summary (9)'!AB24+'Summary (10)'!AB24</f>
        <v>0</v>
      </c>
      <c r="AC24" s="61">
        <f>'+ Summary (1)'!AC24+'Summary (2)'!AC24+'Summary (3)'!AC24+'Summary (4)'!AC24+'Summary (5)'!AC24+'Summary (6)'!AC24+'Summary (7)'!AC24+'Summary (8)'!AC24+'Summary (9)'!AC24+'Summary (10)'!AC24</f>
        <v>0</v>
      </c>
      <c r="AD24" s="62">
        <f>'+ Summary (1)'!AD24+'Summary (2)'!AD24+'Summary (3)'!AD24+'Summary (4)'!AD24+'Summary (5)'!AD24+'Summary (6)'!AD24+'Summary (7)'!AD24+'Summary (8)'!AD24+'Summary (9)'!AD24+'Summary (10)'!AD24</f>
        <v>0</v>
      </c>
      <c r="AE24" s="334">
        <f>'+ Summary (1)'!AE24+'Summary (2)'!AE24+'Summary (3)'!AE24+'Summary (4)'!AE24+'Summary (5)'!AE24+'Summary (6)'!AE24+'Summary (7)'!AE24+'Summary (8)'!AE24+'Summary (9)'!AE24+'Summary (10)'!AE24</f>
        <v>0</v>
      </c>
      <c r="AF24" s="61">
        <f>'+ Summary (1)'!AF24+'Summary (2)'!AF24+'Summary (3)'!AF24+'Summary (4)'!AF24+'Summary (5)'!AF24+'Summary (6)'!AF24+'Summary (7)'!AF24+'Summary (8)'!AF24+'Summary (9)'!AF24+'Summary (10)'!AF24</f>
        <v>0</v>
      </c>
      <c r="AG24" s="62">
        <f>'+ Summary (1)'!AG24+'Summary (2)'!AG24+'Summary (3)'!AG24+'Summary (4)'!AG24+'Summary (5)'!AG24+'Summary (6)'!AG24+'Summary (7)'!AG24+'Summary (8)'!AG24+'Summary (9)'!AG24+'Summary (10)'!AG24</f>
        <v>0</v>
      </c>
      <c r="AH24" s="323">
        <f>'+ Summary (1)'!AH24+'Summary (2)'!AH24+'Summary (3)'!AH24+'Summary (4)'!AH24+'Summary (5)'!AH24+'Summary (6)'!AH24+'Summary (7)'!AH24+'Summary (8)'!AH24+'Summary (9)'!AH24+'Summary (10)'!AH24</f>
        <v>0</v>
      </c>
      <c r="AI24" s="723">
        <f t="shared" si="2"/>
        <v>0</v>
      </c>
      <c r="AJ24" s="324">
        <f t="shared" si="2"/>
        <v>0</v>
      </c>
      <c r="AK24" s="63">
        <f t="shared" si="2"/>
        <v>0</v>
      </c>
    </row>
    <row r="25" spans="1:43">
      <c r="A25" s="993" t="s">
        <v>306</v>
      </c>
      <c r="B25" s="993"/>
      <c r="C25" s="993"/>
      <c r="D25" s="993"/>
      <c r="E25" s="81">
        <f>'+ Summary (1)'!E25+'Summary (2)'!E25+'Summary (3)'!E25+'Summary (4)'!E25+'Summary (5)'!E25+'Summary (6)'!E25+'Summary (7)'!E25+'Summary (8)'!E25+'Summary (9)'!E25+'Summary (10)'!E25</f>
        <v>0</v>
      </c>
      <c r="F25" s="858">
        <f>'+ Summary (1)'!F25+'Summary (2)'!F25+'Summary (3)'!F25+'Summary (4)'!F25+'Summary (5)'!F25+'Summary (6)'!F25+'Summary (7)'!F25+'Summary (8)'!F25+'Summary (9)'!F25+'Summary (10)'!F25</f>
        <v>0</v>
      </c>
      <c r="G25" s="334">
        <f>'+ Summary (1)'!G25+'Summary (2)'!G25+'Summary (3)'!G25+'Summary (4)'!G25+'Summary (5)'!G25+'Summary (6)'!G25+'Summary (7)'!G25+'Summary (8)'!G25+'Summary (9)'!G25+'Summary (10)'!G25</f>
        <v>0</v>
      </c>
      <c r="H25" s="156">
        <f>'+ Summary (1)'!H25+'Summary (2)'!H25+'Summary (3)'!H25+'Summary (4)'!H25+'Summary (5)'!H25+'Summary (6)'!H25+'Summary (7)'!H25+'Summary (8)'!H25+'Summary (9)'!H25+'Summary (10)'!H25</f>
        <v>0</v>
      </c>
      <c r="I25" s="62">
        <f>'+ Summary (1)'!I25+'Summary (2)'!I25+'Summary (3)'!I25+'Summary (4)'!I25+'Summary (5)'!I25+'Summary (6)'!I25+'Summary (7)'!I25+'Summary (8)'!I25+'Summary (9)'!I25+'Summary (10)'!I25</f>
        <v>0</v>
      </c>
      <c r="J25" s="334">
        <f>'+ Summary (1)'!J25+'Summary (2)'!J25+'Summary (3)'!J25+'Summary (4)'!J25+'Summary (5)'!J25+'Summary (6)'!J25+'Summary (7)'!J25+'Summary (8)'!J25+'Summary (9)'!J25+'Summary (10)'!J25</f>
        <v>0</v>
      </c>
      <c r="K25" s="156">
        <f>'+ Summary (1)'!K25+'Summary (2)'!K25+'Summary (3)'!K25+'Summary (4)'!K25+'Summary (5)'!K25+'Summary (6)'!K25+'Summary (7)'!K25+'Summary (8)'!K25+'Summary (9)'!K25+'Summary (10)'!K25</f>
        <v>0</v>
      </c>
      <c r="L25" s="62">
        <f>'+ Summary (1)'!L25+'Summary (2)'!L25+'Summary (3)'!L25+'Summary (4)'!L25+'Summary (5)'!L25+'Summary (6)'!L25+'Summary (7)'!L25+'Summary (8)'!L25+'Summary (9)'!L25+'Summary (10)'!L25</f>
        <v>0</v>
      </c>
      <c r="M25" s="323">
        <f>'+ Summary (1)'!M25+'Summary (2)'!M25+'Summary (3)'!M25+'Summary (4)'!M25+'Summary (5)'!M25+'Summary (6)'!M25+'Summary (7)'!M25+'Summary (8)'!M25+'Summary (9)'!M25+'Summary (10)'!M25</f>
        <v>0</v>
      </c>
      <c r="N25" s="61">
        <f>'+ Summary (1)'!N25+'Summary (2)'!N25+'Summary (3)'!N25+'Summary (4)'!N25+'Summary (5)'!N25+'Summary (6)'!N25+'Summary (7)'!N25+'Summary (8)'!N25+'Summary (9)'!N25+'Summary (10)'!N25</f>
        <v>0</v>
      </c>
      <c r="O25" s="62">
        <f>'+ Summary (1)'!O25+'Summary (2)'!O25+'Summary (3)'!O25+'Summary (4)'!O25+'Summary (5)'!O25+'Summary (6)'!O25+'Summary (7)'!O25+'Summary (8)'!O25+'Summary (9)'!O25+'Summary (10)'!O25</f>
        <v>0</v>
      </c>
      <c r="P25" s="334">
        <f>'+ Summary (1)'!P25+'Summary (2)'!P25+'Summary (3)'!P25+'Summary (4)'!P25+'Summary (5)'!P25+'Summary (6)'!P25+'Summary (7)'!P25+'Summary (8)'!P25+'Summary (9)'!P25+'Summary (10)'!P25</f>
        <v>0</v>
      </c>
      <c r="Q25" s="61">
        <f>'+ Summary (1)'!Q25+'Summary (2)'!Q25+'Summary (3)'!Q25+'Summary (4)'!Q25+'Summary (5)'!Q25+'Summary (6)'!Q25+'Summary (7)'!Q25+'Summary (8)'!Q25+'Summary (9)'!Q25+'Summary (10)'!Q25</f>
        <v>0</v>
      </c>
      <c r="R25" s="62">
        <f>'+ Summary (1)'!R25+'Summary (2)'!R25+'Summary (3)'!R25+'Summary (4)'!R25+'Summary (5)'!R25+'Summary (6)'!R25+'Summary (7)'!R25+'Summary (8)'!R25+'Summary (9)'!R25+'Summary (10)'!R25</f>
        <v>0</v>
      </c>
      <c r="S25" s="334">
        <f>'+ Summary (1)'!S25+'Summary (2)'!S25+'Summary (3)'!S25+'Summary (4)'!S25+'Summary (5)'!S25+'Summary (6)'!S25+'Summary (7)'!S25+'Summary (8)'!S25+'Summary (9)'!S25+'Summary (10)'!S25</f>
        <v>0</v>
      </c>
      <c r="T25" s="156">
        <f>'+ Summary (1)'!T25+'Summary (2)'!T25+'Summary (3)'!T25+'Summary (4)'!T25+'Summary (5)'!T25+'Summary (6)'!T25+'Summary (7)'!T25+'Summary (8)'!T25+'Summary (9)'!T25+'Summary (10)'!T25</f>
        <v>0</v>
      </c>
      <c r="U25" s="62">
        <f>'+ Summary (1)'!U25+'Summary (2)'!U25+'Summary (3)'!U25+'Summary (4)'!U25+'Summary (5)'!U25+'Summary (6)'!U25+'Summary (7)'!U25+'Summary (8)'!U25+'Summary (9)'!U25+'Summary (10)'!U25</f>
        <v>0</v>
      </c>
      <c r="V25" s="323">
        <f>'+ Summary (1)'!V25+'Summary (2)'!V25+'Summary (3)'!V25+'Summary (4)'!V25+'Summary (5)'!V25+'Summary (6)'!V25+'Summary (7)'!V25+'Summary (8)'!V25+'Summary (9)'!V25+'Summary (10)'!V25</f>
        <v>0</v>
      </c>
      <c r="W25" s="61">
        <f>'+ Summary (1)'!W25+'Summary (2)'!W25+'Summary (3)'!W25+'Summary (4)'!W25+'Summary (5)'!W25+'Summary (6)'!W25+'Summary (7)'!W25+'Summary (8)'!W25+'Summary (9)'!W25+'Summary (10)'!W25</f>
        <v>0</v>
      </c>
      <c r="X25" s="62">
        <f>'+ Summary (1)'!X25+'Summary (2)'!X25+'Summary (3)'!X25+'Summary (4)'!X25+'Summary (5)'!X25+'Summary (6)'!X25+'Summary (7)'!X25+'Summary (8)'!X25+'Summary (9)'!X25+'Summary (10)'!X25</f>
        <v>0</v>
      </c>
      <c r="Y25" s="334">
        <f>'+ Summary (1)'!Y25+'Summary (2)'!Y25+'Summary (3)'!Y25+'Summary (4)'!Y25+'Summary (5)'!Y25+'Summary (6)'!Y25+'Summary (7)'!Y25+'Summary (8)'!Y25+'Summary (9)'!Y25+'Summary (10)'!Y25</f>
        <v>0</v>
      </c>
      <c r="Z25" s="61">
        <f>'+ Summary (1)'!Z25+'Summary (2)'!Z25+'Summary (3)'!Z25+'Summary (4)'!Z25+'Summary (5)'!Z25+'Summary (6)'!Z25+'Summary (7)'!Z25+'Summary (8)'!Z25+'Summary (9)'!Z25+'Summary (10)'!Z25</f>
        <v>0</v>
      </c>
      <c r="AA25" s="62">
        <f>'+ Summary (1)'!AA25+'Summary (2)'!AA25+'Summary (3)'!AA25+'Summary (4)'!AA25+'Summary (5)'!AA25+'Summary (6)'!AA25+'Summary (7)'!AA25+'Summary (8)'!AA25+'Summary (9)'!AA25+'Summary (10)'!AA25</f>
        <v>0</v>
      </c>
      <c r="AB25" s="334">
        <f>'+ Summary (1)'!AB25+'Summary (2)'!AB25+'Summary (3)'!AB25+'Summary (4)'!AB25+'Summary (5)'!AB25+'Summary (6)'!AB25+'Summary (7)'!AB25+'Summary (8)'!AB25+'Summary (9)'!AB25+'Summary (10)'!AB25</f>
        <v>0</v>
      </c>
      <c r="AC25" s="61">
        <f>'+ Summary (1)'!AC25+'Summary (2)'!AC25+'Summary (3)'!AC25+'Summary (4)'!AC25+'Summary (5)'!AC25+'Summary (6)'!AC25+'Summary (7)'!AC25+'Summary (8)'!AC25+'Summary (9)'!AC25+'Summary (10)'!AC25</f>
        <v>0</v>
      </c>
      <c r="AD25" s="62">
        <f>'+ Summary (1)'!AD25+'Summary (2)'!AD25+'Summary (3)'!AD25+'Summary (4)'!AD25+'Summary (5)'!AD25+'Summary (6)'!AD25+'Summary (7)'!AD25+'Summary (8)'!AD25+'Summary (9)'!AD25+'Summary (10)'!AD25</f>
        <v>0</v>
      </c>
      <c r="AE25" s="334">
        <f>'+ Summary (1)'!AE25+'Summary (2)'!AE25+'Summary (3)'!AE25+'Summary (4)'!AE25+'Summary (5)'!AE25+'Summary (6)'!AE25+'Summary (7)'!AE25+'Summary (8)'!AE25+'Summary (9)'!AE25+'Summary (10)'!AE25</f>
        <v>0</v>
      </c>
      <c r="AF25" s="61">
        <f>'+ Summary (1)'!AF25+'Summary (2)'!AF25+'Summary (3)'!AF25+'Summary (4)'!AF25+'Summary (5)'!AF25+'Summary (6)'!AF25+'Summary (7)'!AF25+'Summary (8)'!AF25+'Summary (9)'!AF25+'Summary (10)'!AF25</f>
        <v>0</v>
      </c>
      <c r="AG25" s="62">
        <f>'+ Summary (1)'!AG25+'Summary (2)'!AG25+'Summary (3)'!AG25+'Summary (4)'!AG25+'Summary (5)'!AG25+'Summary (6)'!AG25+'Summary (7)'!AG25+'Summary (8)'!AG25+'Summary (9)'!AG25+'Summary (10)'!AG25</f>
        <v>0</v>
      </c>
      <c r="AH25" s="323">
        <f>'+ Summary (1)'!AH25+'Summary (2)'!AH25+'Summary (3)'!AH25+'Summary (4)'!AH25+'Summary (5)'!AH25+'Summary (6)'!AH25+'Summary (7)'!AH25+'Summary (8)'!AH25+'Summary (9)'!AH25+'Summary (10)'!AH25</f>
        <v>0</v>
      </c>
      <c r="AI25" s="723">
        <f t="shared" si="2"/>
        <v>0</v>
      </c>
      <c r="AJ25" s="324">
        <f t="shared" si="2"/>
        <v>0</v>
      </c>
      <c r="AK25" s="63">
        <f t="shared" si="2"/>
        <v>0</v>
      </c>
      <c r="AL25" s="64"/>
    </row>
    <row r="26" spans="1:43" s="65" customFormat="1">
      <c r="A26" s="1132" t="s">
        <v>307</v>
      </c>
      <c r="B26" s="1132"/>
      <c r="C26" s="1132"/>
      <c r="D26" s="1132"/>
      <c r="E26" s="124"/>
      <c r="F26" s="125"/>
      <c r="G26" s="126"/>
      <c r="H26" s="157"/>
      <c r="I26" s="125"/>
      <c r="J26" s="126"/>
      <c r="K26" s="157"/>
      <c r="L26" s="125"/>
      <c r="M26" s="152"/>
      <c r="N26" s="124"/>
      <c r="O26" s="125"/>
      <c r="P26" s="126"/>
      <c r="Q26" s="124"/>
      <c r="R26" s="125"/>
      <c r="S26" s="126"/>
      <c r="T26" s="157"/>
      <c r="U26" s="125"/>
      <c r="V26" s="152"/>
      <c r="W26" s="124"/>
      <c r="X26" s="125"/>
      <c r="Y26" s="126"/>
      <c r="Z26" s="124"/>
      <c r="AA26" s="125"/>
      <c r="AB26" s="126"/>
      <c r="AC26" s="124"/>
      <c r="AD26" s="125"/>
      <c r="AE26" s="126"/>
      <c r="AF26" s="124"/>
      <c r="AG26" s="125"/>
      <c r="AH26" s="152"/>
      <c r="AI26" s="724"/>
      <c r="AJ26" s="127"/>
      <c r="AK26" s="128"/>
    </row>
    <row r="27" spans="1:43">
      <c r="A27" s="993" t="s">
        <v>308</v>
      </c>
      <c r="B27" s="993"/>
      <c r="C27" s="993"/>
      <c r="D27" s="993"/>
      <c r="E27" s="335">
        <f>'+ Summary (1)'!E27+'Summary (2)'!E27+'Summary (3)'!E27+'Summary (4)'!E27+'Summary (5)'!E27+'Summary (6)'!E27+'Summary (7)'!E27+'Summary (8)'!E27+'Summary (9)'!E27+'Summary (10)'!E27</f>
        <v>0</v>
      </c>
      <c r="F27" s="336">
        <f>'+ Summary (1)'!F27+'Summary (2)'!F27+'Summary (3)'!F27+'Summary (4)'!F27+'Summary (5)'!F27+'Summary (6)'!F27+'Summary (7)'!F27+'Summary (8)'!F27+'Summary (9)'!F27+'Summary (10)'!F27</f>
        <v>0</v>
      </c>
      <c r="G27" s="338">
        <f>'+ Summary (1)'!G27+'Summary (2)'!G27+'Summary (3)'!G27+'Summary (4)'!G27+'Summary (5)'!G27+'Summary (6)'!G27+'Summary (7)'!G27+'Summary (8)'!G27+'Summary (9)'!G27+'Summary (10)'!G27</f>
        <v>0</v>
      </c>
      <c r="H27" s="339">
        <f>'+ Summary (1)'!H27+'Summary (2)'!H27+'Summary (3)'!H27+'Summary (4)'!H27+'Summary (5)'!H27+'Summary (6)'!H27+'Summary (7)'!H27+'Summary (8)'!H27+'Summary (9)'!H27+'Summary (10)'!H27</f>
        <v>0</v>
      </c>
      <c r="I27" s="336">
        <f>'+ Summary (1)'!I27+'Summary (2)'!I27+'Summary (3)'!I27+'Summary (4)'!I27+'Summary (5)'!I27+'Summary (6)'!I27+'Summary (7)'!I27+'Summary (8)'!I27+'Summary (9)'!I27+'Summary (10)'!I27</f>
        <v>0</v>
      </c>
      <c r="J27" s="338">
        <f>'+ Summary (1)'!J27+'Summary (2)'!J27+'Summary (3)'!J27+'Summary (4)'!J27+'Summary (5)'!J27+'Summary (6)'!J27+'Summary (7)'!J27+'Summary (8)'!J27+'Summary (9)'!J27+'Summary (10)'!J27</f>
        <v>0</v>
      </c>
      <c r="K27" s="339">
        <f>'+ Summary (1)'!K27+'Summary (2)'!K27+'Summary (3)'!K27+'Summary (4)'!K27+'Summary (5)'!K27+'Summary (6)'!K27+'Summary (7)'!K27+'Summary (8)'!K27+'Summary (9)'!K27+'Summary (10)'!K27</f>
        <v>0</v>
      </c>
      <c r="L27" s="336">
        <f>'+ Summary (1)'!L27+'Summary (2)'!L27+'Summary (3)'!L27+'Summary (4)'!L27+'Summary (5)'!L27+'Summary (6)'!L27+'Summary (7)'!L27+'Summary (8)'!L27+'Summary (9)'!L27+'Summary (10)'!L27</f>
        <v>0</v>
      </c>
      <c r="M27" s="337">
        <f>'+ Summary (1)'!M27+'Summary (2)'!M27+'Summary (3)'!M27+'Summary (4)'!M27+'Summary (5)'!M27+'Summary (6)'!M27+'Summary (7)'!M27+'Summary (8)'!M27+'Summary (9)'!M27+'Summary (10)'!M27</f>
        <v>0</v>
      </c>
      <c r="N27" s="335">
        <f>'+ Summary (1)'!N27+'Summary (2)'!N27+'Summary (3)'!N27+'Summary (4)'!N27+'Summary (5)'!N27+'Summary (6)'!N27+'Summary (7)'!N27+'Summary (8)'!N27+'Summary (9)'!N27+'Summary (10)'!N27</f>
        <v>0</v>
      </c>
      <c r="O27" s="336">
        <f>'+ Summary (1)'!O27+'Summary (2)'!O27+'Summary (3)'!O27+'Summary (4)'!O27+'Summary (5)'!O27+'Summary (6)'!O27+'Summary (7)'!O27+'Summary (8)'!O27+'Summary (9)'!O27+'Summary (10)'!O27</f>
        <v>0</v>
      </c>
      <c r="P27" s="338">
        <f>'+ Summary (1)'!P27+'Summary (2)'!P27+'Summary (3)'!P27+'Summary (4)'!P27+'Summary (5)'!P27+'Summary (6)'!P27+'Summary (7)'!P27+'Summary (8)'!P27+'Summary (9)'!P27+'Summary (10)'!P27</f>
        <v>0</v>
      </c>
      <c r="Q27" s="335">
        <f>'+ Summary (1)'!Q27+'Summary (2)'!Q27+'Summary (3)'!Q27+'Summary (4)'!Q27+'Summary (5)'!Q27+'Summary (6)'!Q27+'Summary (7)'!Q27+'Summary (8)'!Q27+'Summary (9)'!Q27+'Summary (10)'!Q27</f>
        <v>0</v>
      </c>
      <c r="R27" s="336">
        <f>'+ Summary (1)'!R27+'Summary (2)'!R27+'Summary (3)'!R27+'Summary (4)'!R27+'Summary (5)'!R27+'Summary (6)'!R27+'Summary (7)'!R27+'Summary (8)'!R27+'Summary (9)'!R27+'Summary (10)'!R27</f>
        <v>0</v>
      </c>
      <c r="S27" s="338">
        <f>'+ Summary (1)'!S27+'Summary (2)'!S27+'Summary (3)'!S27+'Summary (4)'!S27+'Summary (5)'!S27+'Summary (6)'!S27+'Summary (7)'!S27+'Summary (8)'!S27+'Summary (9)'!S27+'Summary (10)'!S27</f>
        <v>0</v>
      </c>
      <c r="T27" s="339">
        <f>'+ Summary (1)'!T27+'Summary (2)'!T27+'Summary (3)'!T27+'Summary (4)'!T27+'Summary (5)'!T27+'Summary (6)'!T27+'Summary (7)'!T27+'Summary (8)'!T27+'Summary (9)'!T27+'Summary (10)'!T27</f>
        <v>0</v>
      </c>
      <c r="U27" s="336">
        <f>'+ Summary (1)'!U27+'Summary (2)'!U27+'Summary (3)'!U27+'Summary (4)'!U27+'Summary (5)'!U27+'Summary (6)'!U27+'Summary (7)'!U27+'Summary (8)'!U27+'Summary (9)'!U27+'Summary (10)'!U27</f>
        <v>0</v>
      </c>
      <c r="V27" s="337">
        <f>'+ Summary (1)'!V27+'Summary (2)'!V27+'Summary (3)'!V27+'Summary (4)'!V27+'Summary (5)'!V27+'Summary (6)'!V27+'Summary (7)'!V27+'Summary (8)'!V27+'Summary (9)'!V27+'Summary (10)'!V27</f>
        <v>0</v>
      </c>
      <c r="W27" s="335">
        <f>'+ Summary (1)'!W27+'Summary (2)'!W27+'Summary (3)'!W27+'Summary (4)'!W27+'Summary (5)'!W27+'Summary (6)'!W27+'Summary (7)'!W27+'Summary (8)'!W27+'Summary (9)'!W27+'Summary (10)'!W27</f>
        <v>0</v>
      </c>
      <c r="X27" s="336">
        <f>'+ Summary (1)'!X27+'Summary (2)'!X27+'Summary (3)'!X27+'Summary (4)'!X27+'Summary (5)'!X27+'Summary (6)'!X27+'Summary (7)'!X27+'Summary (8)'!X27+'Summary (9)'!X27+'Summary (10)'!X27</f>
        <v>0</v>
      </c>
      <c r="Y27" s="338">
        <f>'+ Summary (1)'!Y27+'Summary (2)'!Y27+'Summary (3)'!Y27+'Summary (4)'!Y27+'Summary (5)'!Y27+'Summary (6)'!Y27+'Summary (7)'!Y27+'Summary (8)'!Y27+'Summary (9)'!Y27+'Summary (10)'!Y27</f>
        <v>0</v>
      </c>
      <c r="Z27" s="335">
        <f>'+ Summary (1)'!Z27+'Summary (2)'!Z27+'Summary (3)'!Z27+'Summary (4)'!Z27+'Summary (5)'!Z27+'Summary (6)'!Z27+'Summary (7)'!Z27+'Summary (8)'!Z27+'Summary (9)'!Z27+'Summary (10)'!Z27</f>
        <v>0</v>
      </c>
      <c r="AA27" s="336">
        <f>'+ Summary (1)'!AA27+'Summary (2)'!AA27+'Summary (3)'!AA27+'Summary (4)'!AA27+'Summary (5)'!AA27+'Summary (6)'!AA27+'Summary (7)'!AA27+'Summary (8)'!AA27+'Summary (9)'!AA27+'Summary (10)'!AA27</f>
        <v>0</v>
      </c>
      <c r="AB27" s="338">
        <f>'+ Summary (1)'!AB27+'Summary (2)'!AB27+'Summary (3)'!AB27+'Summary (4)'!AB27+'Summary (5)'!AB27+'Summary (6)'!AB27+'Summary (7)'!AB27+'Summary (8)'!AB27+'Summary (9)'!AB27+'Summary (10)'!AB27</f>
        <v>0</v>
      </c>
      <c r="AC27" s="335">
        <f>'+ Summary (1)'!AC27+'Summary (2)'!AC27+'Summary (3)'!AC27+'Summary (4)'!AC27+'Summary (5)'!AC27+'Summary (6)'!AC27+'Summary (7)'!AC27+'Summary (8)'!AC27+'Summary (9)'!AC27+'Summary (10)'!AC27</f>
        <v>0</v>
      </c>
      <c r="AD27" s="336">
        <f>'+ Summary (1)'!AD27+'Summary (2)'!AD27+'Summary (3)'!AD27+'Summary (4)'!AD27+'Summary (5)'!AD27+'Summary (6)'!AD27+'Summary (7)'!AD27+'Summary (8)'!AD27+'Summary (9)'!AD27+'Summary (10)'!AD27</f>
        <v>0</v>
      </c>
      <c r="AE27" s="338">
        <f>'+ Summary (1)'!AE27+'Summary (2)'!AE27+'Summary (3)'!AE27+'Summary (4)'!AE27+'Summary (5)'!AE27+'Summary (6)'!AE27+'Summary (7)'!AE27+'Summary (8)'!AE27+'Summary (9)'!AE27+'Summary (10)'!AE27</f>
        <v>0</v>
      </c>
      <c r="AF27" s="335">
        <f>'+ Summary (1)'!AF27+'Summary (2)'!AF27+'Summary (3)'!AF27+'Summary (4)'!AF27+'Summary (5)'!AF27+'Summary (6)'!AF27+'Summary (7)'!AF27+'Summary (8)'!AF27+'Summary (9)'!AF27+'Summary (10)'!AF27</f>
        <v>0</v>
      </c>
      <c r="AG27" s="336">
        <f>'+ Summary (1)'!AG27+'Summary (2)'!AG27+'Summary (3)'!AG27+'Summary (4)'!AG27+'Summary (5)'!AG27+'Summary (6)'!AG27+'Summary (7)'!AG27+'Summary (8)'!AG27+'Summary (9)'!AG27+'Summary (10)'!AG27</f>
        <v>0</v>
      </c>
      <c r="AH27" s="337">
        <f>'+ Summary (1)'!AH27+'Summary (2)'!AH27+'Summary (3)'!AH27+'Summary (4)'!AH27+'Summary (5)'!AH27+'Summary (6)'!AH27+'Summary (7)'!AH27+'Summary (8)'!AH27+'Summary (9)'!AH27+'Summary (10)'!AH27</f>
        <v>0</v>
      </c>
      <c r="AI27" s="723">
        <f t="shared" ref="AI27:AK31" si="3">SUM(E27,H27,K27,N27,Q27,T27,W27,Z27,AC27,AF27)</f>
        <v>0</v>
      </c>
      <c r="AJ27" s="324">
        <f t="shared" si="3"/>
        <v>0</v>
      </c>
      <c r="AK27" s="63">
        <f t="shared" si="3"/>
        <v>0</v>
      </c>
    </row>
    <row r="28" spans="1:43">
      <c r="A28" s="993" t="s">
        <v>309</v>
      </c>
      <c r="B28" s="993"/>
      <c r="C28" s="993"/>
      <c r="D28" s="993"/>
      <c r="E28" s="335">
        <f>'+ Summary (1)'!E28+'Summary (2)'!E28+'Summary (3)'!E28+'Summary (4)'!E28+'Summary (5)'!E28+'Summary (6)'!E28+'Summary (7)'!E28+'Summary (8)'!E28+'Summary (9)'!E28+'Summary (10)'!E28</f>
        <v>0</v>
      </c>
      <c r="F28" s="336">
        <f>'+ Summary (1)'!F28+'Summary (2)'!F28+'Summary (3)'!F28+'Summary (4)'!F28+'Summary (5)'!F28+'Summary (6)'!F28+'Summary (7)'!F28+'Summary (8)'!F28+'Summary (9)'!F28+'Summary (10)'!F28</f>
        <v>0</v>
      </c>
      <c r="G28" s="338">
        <f>'+ Summary (1)'!G28+'Summary (2)'!G28+'Summary (3)'!G28+'Summary (4)'!G28+'Summary (5)'!G28+'Summary (6)'!G28+'Summary (7)'!G28+'Summary (8)'!G28+'Summary (9)'!G28+'Summary (10)'!G28</f>
        <v>0</v>
      </c>
      <c r="H28" s="339">
        <f>'+ Summary (1)'!H28+'Summary (2)'!H28+'Summary (3)'!H28+'Summary (4)'!H28+'Summary (5)'!H28+'Summary (6)'!H28+'Summary (7)'!H28+'Summary (8)'!H28+'Summary (9)'!H28+'Summary (10)'!H28</f>
        <v>0</v>
      </c>
      <c r="I28" s="336">
        <f>'+ Summary (1)'!I28+'Summary (2)'!I28+'Summary (3)'!I28+'Summary (4)'!I28+'Summary (5)'!I28+'Summary (6)'!I28+'Summary (7)'!I28+'Summary (8)'!I28+'Summary (9)'!I28+'Summary (10)'!I28</f>
        <v>0</v>
      </c>
      <c r="J28" s="338">
        <f>'+ Summary (1)'!J28+'Summary (2)'!J28+'Summary (3)'!J28+'Summary (4)'!J28+'Summary (5)'!J28+'Summary (6)'!J28+'Summary (7)'!J28+'Summary (8)'!J28+'Summary (9)'!J28+'Summary (10)'!J28</f>
        <v>0</v>
      </c>
      <c r="K28" s="339">
        <f>'+ Summary (1)'!K28+'Summary (2)'!K28+'Summary (3)'!K28+'Summary (4)'!K28+'Summary (5)'!K28+'Summary (6)'!K28+'Summary (7)'!K28+'Summary (8)'!K28+'Summary (9)'!K28+'Summary (10)'!K28</f>
        <v>0</v>
      </c>
      <c r="L28" s="336">
        <f>'+ Summary (1)'!L28+'Summary (2)'!L28+'Summary (3)'!L28+'Summary (4)'!L28+'Summary (5)'!L28+'Summary (6)'!L28+'Summary (7)'!L28+'Summary (8)'!L28+'Summary (9)'!L28+'Summary (10)'!L28</f>
        <v>0</v>
      </c>
      <c r="M28" s="337">
        <f>'+ Summary (1)'!M28+'Summary (2)'!M28+'Summary (3)'!M28+'Summary (4)'!M28+'Summary (5)'!M28+'Summary (6)'!M28+'Summary (7)'!M28+'Summary (8)'!M28+'Summary (9)'!M28+'Summary (10)'!M28</f>
        <v>0</v>
      </c>
      <c r="N28" s="335">
        <f>'+ Summary (1)'!N28+'Summary (2)'!N28+'Summary (3)'!N28+'Summary (4)'!N28+'Summary (5)'!N28+'Summary (6)'!N28+'Summary (7)'!N28+'Summary (8)'!N28+'Summary (9)'!N28+'Summary (10)'!N28</f>
        <v>0</v>
      </c>
      <c r="O28" s="336">
        <f>'+ Summary (1)'!O28+'Summary (2)'!O28+'Summary (3)'!O28+'Summary (4)'!O28+'Summary (5)'!O28+'Summary (6)'!O28+'Summary (7)'!O28+'Summary (8)'!O28+'Summary (9)'!O28+'Summary (10)'!O28</f>
        <v>0</v>
      </c>
      <c r="P28" s="338">
        <f>'+ Summary (1)'!P28+'Summary (2)'!P28+'Summary (3)'!P28+'Summary (4)'!P28+'Summary (5)'!P28+'Summary (6)'!P28+'Summary (7)'!P28+'Summary (8)'!P28+'Summary (9)'!P28+'Summary (10)'!P28</f>
        <v>0</v>
      </c>
      <c r="Q28" s="335">
        <f>'+ Summary (1)'!Q28+'Summary (2)'!Q28+'Summary (3)'!Q28+'Summary (4)'!Q28+'Summary (5)'!Q28+'Summary (6)'!Q28+'Summary (7)'!Q28+'Summary (8)'!Q28+'Summary (9)'!Q28+'Summary (10)'!Q28</f>
        <v>0</v>
      </c>
      <c r="R28" s="336">
        <f>'+ Summary (1)'!R28+'Summary (2)'!R28+'Summary (3)'!R28+'Summary (4)'!R28+'Summary (5)'!R28+'Summary (6)'!R28+'Summary (7)'!R28+'Summary (8)'!R28+'Summary (9)'!R28+'Summary (10)'!R28</f>
        <v>0</v>
      </c>
      <c r="S28" s="338">
        <f>'+ Summary (1)'!S28+'Summary (2)'!S28+'Summary (3)'!S28+'Summary (4)'!S28+'Summary (5)'!S28+'Summary (6)'!S28+'Summary (7)'!S28+'Summary (8)'!S28+'Summary (9)'!S28+'Summary (10)'!S28</f>
        <v>0</v>
      </c>
      <c r="T28" s="339">
        <f>'+ Summary (1)'!T28+'Summary (2)'!T28+'Summary (3)'!T28+'Summary (4)'!T28+'Summary (5)'!T28+'Summary (6)'!T28+'Summary (7)'!T28+'Summary (8)'!T28+'Summary (9)'!T28+'Summary (10)'!T28</f>
        <v>0</v>
      </c>
      <c r="U28" s="336">
        <f>'+ Summary (1)'!U28+'Summary (2)'!U28+'Summary (3)'!U28+'Summary (4)'!U28+'Summary (5)'!U28+'Summary (6)'!U28+'Summary (7)'!U28+'Summary (8)'!U28+'Summary (9)'!U28+'Summary (10)'!U28</f>
        <v>0</v>
      </c>
      <c r="V28" s="337">
        <f>'+ Summary (1)'!V28+'Summary (2)'!V28+'Summary (3)'!V28+'Summary (4)'!V28+'Summary (5)'!V28+'Summary (6)'!V28+'Summary (7)'!V28+'Summary (8)'!V28+'Summary (9)'!V28+'Summary (10)'!V28</f>
        <v>0</v>
      </c>
      <c r="W28" s="335">
        <f>'+ Summary (1)'!W28+'Summary (2)'!W28+'Summary (3)'!W28+'Summary (4)'!W28+'Summary (5)'!W28+'Summary (6)'!W28+'Summary (7)'!W28+'Summary (8)'!W28+'Summary (9)'!W28+'Summary (10)'!W28</f>
        <v>0</v>
      </c>
      <c r="X28" s="336">
        <f>'+ Summary (1)'!X28+'Summary (2)'!X28+'Summary (3)'!X28+'Summary (4)'!X28+'Summary (5)'!X28+'Summary (6)'!X28+'Summary (7)'!X28+'Summary (8)'!X28+'Summary (9)'!X28+'Summary (10)'!X28</f>
        <v>0</v>
      </c>
      <c r="Y28" s="338">
        <f>'+ Summary (1)'!Y28+'Summary (2)'!Y28+'Summary (3)'!Y28+'Summary (4)'!Y28+'Summary (5)'!Y28+'Summary (6)'!Y28+'Summary (7)'!Y28+'Summary (8)'!Y28+'Summary (9)'!Y28+'Summary (10)'!Y28</f>
        <v>0</v>
      </c>
      <c r="Z28" s="335">
        <f>'+ Summary (1)'!Z28+'Summary (2)'!Z28+'Summary (3)'!Z28+'Summary (4)'!Z28+'Summary (5)'!Z28+'Summary (6)'!Z28+'Summary (7)'!Z28+'Summary (8)'!Z28+'Summary (9)'!Z28+'Summary (10)'!Z28</f>
        <v>0</v>
      </c>
      <c r="AA28" s="336">
        <f>'+ Summary (1)'!AA28+'Summary (2)'!AA28+'Summary (3)'!AA28+'Summary (4)'!AA28+'Summary (5)'!AA28+'Summary (6)'!AA28+'Summary (7)'!AA28+'Summary (8)'!AA28+'Summary (9)'!AA28+'Summary (10)'!AA28</f>
        <v>0</v>
      </c>
      <c r="AB28" s="338">
        <f>'+ Summary (1)'!AB28+'Summary (2)'!AB28+'Summary (3)'!AB28+'Summary (4)'!AB28+'Summary (5)'!AB28+'Summary (6)'!AB28+'Summary (7)'!AB28+'Summary (8)'!AB28+'Summary (9)'!AB28+'Summary (10)'!AB28</f>
        <v>0</v>
      </c>
      <c r="AC28" s="335">
        <f>'+ Summary (1)'!AC28+'Summary (2)'!AC28+'Summary (3)'!AC28+'Summary (4)'!AC28+'Summary (5)'!AC28+'Summary (6)'!AC28+'Summary (7)'!AC28+'Summary (8)'!AC28+'Summary (9)'!AC28+'Summary (10)'!AC28</f>
        <v>0</v>
      </c>
      <c r="AD28" s="336">
        <f>'+ Summary (1)'!AD28+'Summary (2)'!AD28+'Summary (3)'!AD28+'Summary (4)'!AD28+'Summary (5)'!AD28+'Summary (6)'!AD28+'Summary (7)'!AD28+'Summary (8)'!AD28+'Summary (9)'!AD28+'Summary (10)'!AD28</f>
        <v>0</v>
      </c>
      <c r="AE28" s="338">
        <f>'+ Summary (1)'!AE28+'Summary (2)'!AE28+'Summary (3)'!AE28+'Summary (4)'!AE28+'Summary (5)'!AE28+'Summary (6)'!AE28+'Summary (7)'!AE28+'Summary (8)'!AE28+'Summary (9)'!AE28+'Summary (10)'!AE28</f>
        <v>0</v>
      </c>
      <c r="AF28" s="335">
        <f>'+ Summary (1)'!AF28+'Summary (2)'!AF28+'Summary (3)'!AF28+'Summary (4)'!AF28+'Summary (5)'!AF28+'Summary (6)'!AF28+'Summary (7)'!AF28+'Summary (8)'!AF28+'Summary (9)'!AF28+'Summary (10)'!AF28</f>
        <v>0</v>
      </c>
      <c r="AG28" s="336">
        <f>'+ Summary (1)'!AG28+'Summary (2)'!AG28+'Summary (3)'!AG28+'Summary (4)'!AG28+'Summary (5)'!AG28+'Summary (6)'!AG28+'Summary (7)'!AG28+'Summary (8)'!AG28+'Summary (9)'!AG28+'Summary (10)'!AG28</f>
        <v>0</v>
      </c>
      <c r="AH28" s="337">
        <f>'+ Summary (1)'!AH28+'Summary (2)'!AH28+'Summary (3)'!AH28+'Summary (4)'!AH28+'Summary (5)'!AH28+'Summary (6)'!AH28+'Summary (7)'!AH28+'Summary (8)'!AH28+'Summary (9)'!AH28+'Summary (10)'!AH28</f>
        <v>0</v>
      </c>
      <c r="AI28" s="723">
        <f t="shared" si="3"/>
        <v>0</v>
      </c>
      <c r="AJ28" s="324">
        <f t="shared" si="3"/>
        <v>0</v>
      </c>
      <c r="AK28" s="63">
        <f t="shared" si="3"/>
        <v>0</v>
      </c>
    </row>
    <row r="29" spans="1:43">
      <c r="A29" s="993" t="s">
        <v>310</v>
      </c>
      <c r="B29" s="993"/>
      <c r="C29" s="993"/>
      <c r="D29" s="993"/>
      <c r="E29" s="340">
        <f>'+ Summary (1)'!E29+'Summary (2)'!E29+'Summary (3)'!E29+'Summary (4)'!E29+'Summary (5)'!E29+'Summary (6)'!E29+'Summary (7)'!E29+'Summary (8)'!E29+'Summary (9)'!E29+'Summary (10)'!E29</f>
        <v>0</v>
      </c>
      <c r="F29" s="336">
        <f>'+ Summary (1)'!F29+'Summary (2)'!F29+'Summary (3)'!F29+'Summary (4)'!F29+'Summary (5)'!F29+'Summary (6)'!F29+'Summary (7)'!F29+'Summary (8)'!F29+'Summary (9)'!F29+'Summary (10)'!F29</f>
        <v>0</v>
      </c>
      <c r="G29" s="338">
        <f>'+ Summary (1)'!G29+'Summary (2)'!G29+'Summary (3)'!G29+'Summary (4)'!G29+'Summary (5)'!G29+'Summary (6)'!G29+'Summary (7)'!G29+'Summary (8)'!G29+'Summary (9)'!G29+'Summary (10)'!G29</f>
        <v>0</v>
      </c>
      <c r="H29" s="341">
        <f>'+ Summary (1)'!H29+'Summary (2)'!H29+'Summary (3)'!H29+'Summary (4)'!H29+'Summary (5)'!H29+'Summary (6)'!H29+'Summary (7)'!H29+'Summary (8)'!H29+'Summary (9)'!H29+'Summary (10)'!H29</f>
        <v>0</v>
      </c>
      <c r="I29" s="336">
        <f>'+ Summary (1)'!I29+'Summary (2)'!I29+'Summary (3)'!I29+'Summary (4)'!I29+'Summary (5)'!I29+'Summary (6)'!I29+'Summary (7)'!I29+'Summary (8)'!I29+'Summary (9)'!I29+'Summary (10)'!I29</f>
        <v>0</v>
      </c>
      <c r="J29" s="338">
        <f>'+ Summary (1)'!J29+'Summary (2)'!J29+'Summary (3)'!J29+'Summary (4)'!J29+'Summary (5)'!J29+'Summary (6)'!J29+'Summary (7)'!J29+'Summary (8)'!J29+'Summary (9)'!J29+'Summary (10)'!J29</f>
        <v>0</v>
      </c>
      <c r="K29" s="341">
        <f>'+ Summary (1)'!K29+'Summary (2)'!K29+'Summary (3)'!K29+'Summary (4)'!K29+'Summary (5)'!K29+'Summary (6)'!K29+'Summary (7)'!K29+'Summary (8)'!K29+'Summary (9)'!K29+'Summary (10)'!K29</f>
        <v>0</v>
      </c>
      <c r="L29" s="336">
        <f>'+ Summary (1)'!L29+'Summary (2)'!L29+'Summary (3)'!L29+'Summary (4)'!L29+'Summary (5)'!L29+'Summary (6)'!L29+'Summary (7)'!L29+'Summary (8)'!L29+'Summary (9)'!L29+'Summary (10)'!L29</f>
        <v>0</v>
      </c>
      <c r="M29" s="337">
        <f>'+ Summary (1)'!M29+'Summary (2)'!M29+'Summary (3)'!M29+'Summary (4)'!M29+'Summary (5)'!M29+'Summary (6)'!M29+'Summary (7)'!M29+'Summary (8)'!M29+'Summary (9)'!M29+'Summary (10)'!M29</f>
        <v>0</v>
      </c>
      <c r="N29" s="340">
        <f>'+ Summary (1)'!N29+'Summary (2)'!N29+'Summary (3)'!N29+'Summary (4)'!N29+'Summary (5)'!N29+'Summary (6)'!N29+'Summary (7)'!N29+'Summary (8)'!N29+'Summary (9)'!N29+'Summary (10)'!N29</f>
        <v>0</v>
      </c>
      <c r="O29" s="336">
        <f>'+ Summary (1)'!O29+'Summary (2)'!O29+'Summary (3)'!O29+'Summary (4)'!O29+'Summary (5)'!O29+'Summary (6)'!O29+'Summary (7)'!O29+'Summary (8)'!O29+'Summary (9)'!O29+'Summary (10)'!O29</f>
        <v>0</v>
      </c>
      <c r="P29" s="338">
        <f>'+ Summary (1)'!P29+'Summary (2)'!P29+'Summary (3)'!P29+'Summary (4)'!P29+'Summary (5)'!P29+'Summary (6)'!P29+'Summary (7)'!P29+'Summary (8)'!P29+'Summary (9)'!P29+'Summary (10)'!P29</f>
        <v>0</v>
      </c>
      <c r="Q29" s="340">
        <f>'+ Summary (1)'!Q29+'Summary (2)'!Q29+'Summary (3)'!Q29+'Summary (4)'!Q29+'Summary (5)'!Q29+'Summary (6)'!Q29+'Summary (7)'!Q29+'Summary (8)'!Q29+'Summary (9)'!Q29+'Summary (10)'!Q29</f>
        <v>0</v>
      </c>
      <c r="R29" s="336">
        <f>'+ Summary (1)'!R29+'Summary (2)'!R29+'Summary (3)'!R29+'Summary (4)'!R29+'Summary (5)'!R29+'Summary (6)'!R29+'Summary (7)'!R29+'Summary (8)'!R29+'Summary (9)'!R29+'Summary (10)'!R29</f>
        <v>0</v>
      </c>
      <c r="S29" s="338">
        <f>'+ Summary (1)'!S29+'Summary (2)'!S29+'Summary (3)'!S29+'Summary (4)'!S29+'Summary (5)'!S29+'Summary (6)'!S29+'Summary (7)'!S29+'Summary (8)'!S29+'Summary (9)'!S29+'Summary (10)'!S29</f>
        <v>0</v>
      </c>
      <c r="T29" s="341">
        <f>'+ Summary (1)'!T29+'Summary (2)'!T29+'Summary (3)'!T29+'Summary (4)'!T29+'Summary (5)'!T29+'Summary (6)'!T29+'Summary (7)'!T29+'Summary (8)'!T29+'Summary (9)'!T29+'Summary (10)'!T29</f>
        <v>0</v>
      </c>
      <c r="U29" s="336">
        <f>'+ Summary (1)'!U29+'Summary (2)'!U29+'Summary (3)'!U29+'Summary (4)'!U29+'Summary (5)'!U29+'Summary (6)'!U29+'Summary (7)'!U29+'Summary (8)'!U29+'Summary (9)'!U29+'Summary (10)'!U29</f>
        <v>0</v>
      </c>
      <c r="V29" s="337">
        <f>'+ Summary (1)'!V29+'Summary (2)'!V29+'Summary (3)'!V29+'Summary (4)'!V29+'Summary (5)'!V29+'Summary (6)'!V29+'Summary (7)'!V29+'Summary (8)'!V29+'Summary (9)'!V29+'Summary (10)'!V29</f>
        <v>0</v>
      </c>
      <c r="W29" s="340">
        <f>'+ Summary (1)'!W29+'Summary (2)'!W29+'Summary (3)'!W29+'Summary (4)'!W29+'Summary (5)'!W29+'Summary (6)'!W29+'Summary (7)'!W29+'Summary (8)'!W29+'Summary (9)'!W29+'Summary (10)'!W29</f>
        <v>0</v>
      </c>
      <c r="X29" s="336">
        <f>'+ Summary (1)'!X29+'Summary (2)'!X29+'Summary (3)'!X29+'Summary (4)'!X29+'Summary (5)'!X29+'Summary (6)'!X29+'Summary (7)'!X29+'Summary (8)'!X29+'Summary (9)'!X29+'Summary (10)'!X29</f>
        <v>0</v>
      </c>
      <c r="Y29" s="338">
        <f>'+ Summary (1)'!Y29+'Summary (2)'!Y29+'Summary (3)'!Y29+'Summary (4)'!Y29+'Summary (5)'!Y29+'Summary (6)'!Y29+'Summary (7)'!Y29+'Summary (8)'!Y29+'Summary (9)'!Y29+'Summary (10)'!Y29</f>
        <v>0</v>
      </c>
      <c r="Z29" s="340">
        <f>'+ Summary (1)'!Z29+'Summary (2)'!Z29+'Summary (3)'!Z29+'Summary (4)'!Z29+'Summary (5)'!Z29+'Summary (6)'!Z29+'Summary (7)'!Z29+'Summary (8)'!Z29+'Summary (9)'!Z29+'Summary (10)'!Z29</f>
        <v>0</v>
      </c>
      <c r="AA29" s="336">
        <f>'+ Summary (1)'!AA29+'Summary (2)'!AA29+'Summary (3)'!AA29+'Summary (4)'!AA29+'Summary (5)'!AA29+'Summary (6)'!AA29+'Summary (7)'!AA29+'Summary (8)'!AA29+'Summary (9)'!AA29+'Summary (10)'!AA29</f>
        <v>0</v>
      </c>
      <c r="AB29" s="338">
        <f>'+ Summary (1)'!AB29+'Summary (2)'!AB29+'Summary (3)'!AB29+'Summary (4)'!AB29+'Summary (5)'!AB29+'Summary (6)'!AB29+'Summary (7)'!AB29+'Summary (8)'!AB29+'Summary (9)'!AB29+'Summary (10)'!AB29</f>
        <v>0</v>
      </c>
      <c r="AC29" s="340">
        <f>'+ Summary (1)'!AC29+'Summary (2)'!AC29+'Summary (3)'!AC29+'Summary (4)'!AC29+'Summary (5)'!AC29+'Summary (6)'!AC29+'Summary (7)'!AC29+'Summary (8)'!AC29+'Summary (9)'!AC29+'Summary (10)'!AC29</f>
        <v>0</v>
      </c>
      <c r="AD29" s="336">
        <f>'+ Summary (1)'!AD29+'Summary (2)'!AD29+'Summary (3)'!AD29+'Summary (4)'!AD29+'Summary (5)'!AD29+'Summary (6)'!AD29+'Summary (7)'!AD29+'Summary (8)'!AD29+'Summary (9)'!AD29+'Summary (10)'!AD29</f>
        <v>0</v>
      </c>
      <c r="AE29" s="338">
        <f>'+ Summary (1)'!AE29+'Summary (2)'!AE29+'Summary (3)'!AE29+'Summary (4)'!AE29+'Summary (5)'!AE29+'Summary (6)'!AE29+'Summary (7)'!AE29+'Summary (8)'!AE29+'Summary (9)'!AE29+'Summary (10)'!AE29</f>
        <v>0</v>
      </c>
      <c r="AF29" s="340">
        <f>'+ Summary (1)'!AF29+'Summary (2)'!AF29+'Summary (3)'!AF29+'Summary (4)'!AF29+'Summary (5)'!AF29+'Summary (6)'!AF29+'Summary (7)'!AF29+'Summary (8)'!AF29+'Summary (9)'!AF29+'Summary (10)'!AF29</f>
        <v>0</v>
      </c>
      <c r="AG29" s="336">
        <f>'+ Summary (1)'!AG29+'Summary (2)'!AG29+'Summary (3)'!AG29+'Summary (4)'!AG29+'Summary (5)'!AG29+'Summary (6)'!AG29+'Summary (7)'!AG29+'Summary (8)'!AG29+'Summary (9)'!AG29+'Summary (10)'!AG29</f>
        <v>0</v>
      </c>
      <c r="AH29" s="337">
        <f>'+ Summary (1)'!AH29+'Summary (2)'!AH29+'Summary (3)'!AH29+'Summary (4)'!AH29+'Summary (5)'!AH29+'Summary (6)'!AH29+'Summary (7)'!AH29+'Summary (8)'!AH29+'Summary (9)'!AH29+'Summary (10)'!AH29</f>
        <v>0</v>
      </c>
      <c r="AI29" s="723">
        <f t="shared" si="3"/>
        <v>0</v>
      </c>
      <c r="AJ29" s="324">
        <f t="shared" si="3"/>
        <v>0</v>
      </c>
      <c r="AK29" s="63">
        <f t="shared" si="3"/>
        <v>0</v>
      </c>
    </row>
    <row r="30" spans="1:43">
      <c r="A30" s="993" t="s">
        <v>311</v>
      </c>
      <c r="B30" s="993"/>
      <c r="C30" s="993"/>
      <c r="D30" s="993"/>
      <c r="E30" s="67">
        <f>'+ Summary (1)'!E30+'Summary (2)'!E30+'Summary (3)'!E30+'Summary (4)'!E30+'Summary (5)'!E30+'Summary (6)'!E30+'Summary (7)'!E30+'Summary (8)'!E30+'Summary (9)'!E30+'Summary (10)'!E30</f>
        <v>0</v>
      </c>
      <c r="F30" s="336">
        <f>'+ Summary (1)'!F30+'Summary (2)'!F30+'Summary (3)'!F30+'Summary (4)'!F30+'Summary (5)'!F30+'Summary (6)'!F30+'Summary (7)'!F30+'Summary (8)'!F30+'Summary (9)'!F30+'Summary (10)'!F30</f>
        <v>0</v>
      </c>
      <c r="G30" s="66">
        <f>'+ Summary (1)'!G30+'Summary (2)'!G30+'Summary (3)'!G30+'Summary (4)'!G30+'Summary (5)'!G30+'Summary (6)'!G30+'Summary (7)'!G30+'Summary (8)'!G30+'Summary (9)'!G30+'Summary (10)'!G30</f>
        <v>0</v>
      </c>
      <c r="H30" s="158">
        <f>'+ Summary (1)'!H30+'Summary (2)'!H30+'Summary (3)'!H30+'Summary (4)'!H30+'Summary (5)'!H30+'Summary (6)'!H30+'Summary (7)'!H30+'Summary (8)'!H30+'Summary (9)'!H30+'Summary (10)'!H30</f>
        <v>0</v>
      </c>
      <c r="I30" s="336">
        <f>'+ Summary (1)'!I30+'Summary (2)'!I30+'Summary (3)'!I30+'Summary (4)'!I30+'Summary (5)'!I30+'Summary (6)'!I30+'Summary (7)'!I30+'Summary (8)'!I30+'Summary (9)'!I30+'Summary (10)'!I30</f>
        <v>0</v>
      </c>
      <c r="J30" s="66">
        <f>'+ Summary (1)'!J30+'Summary (2)'!J30+'Summary (3)'!J30+'Summary (4)'!J30+'Summary (5)'!J30+'Summary (6)'!J30+'Summary (7)'!J30+'Summary (8)'!J30+'Summary (9)'!J30+'Summary (10)'!J30</f>
        <v>0</v>
      </c>
      <c r="K30" s="158">
        <f>'+ Summary (1)'!K30+'Summary (2)'!K30+'Summary (3)'!K30+'Summary (4)'!K30+'Summary (5)'!K30+'Summary (6)'!K30+'Summary (7)'!K30+'Summary (8)'!K30+'Summary (9)'!K30+'Summary (10)'!K30</f>
        <v>0</v>
      </c>
      <c r="L30" s="336">
        <f>'+ Summary (1)'!L30+'Summary (2)'!L30+'Summary (3)'!L30+'Summary (4)'!L30+'Summary (5)'!L30+'Summary (6)'!L30+'Summary (7)'!L30+'Summary (8)'!L30+'Summary (9)'!L30+'Summary (10)'!L30</f>
        <v>0</v>
      </c>
      <c r="M30" s="153">
        <f>'+ Summary (1)'!M30+'Summary (2)'!M30+'Summary (3)'!M30+'Summary (4)'!M30+'Summary (5)'!M30+'Summary (6)'!M30+'Summary (7)'!M30+'Summary (8)'!M30+'Summary (9)'!M30+'Summary (10)'!M30</f>
        <v>0</v>
      </c>
      <c r="N30" s="67">
        <f>'+ Summary (1)'!N30+'Summary (2)'!N30+'Summary (3)'!N30+'Summary (4)'!N30+'Summary (5)'!N30+'Summary (6)'!N30+'Summary (7)'!N30+'Summary (8)'!N30+'Summary (9)'!N30+'Summary (10)'!N30</f>
        <v>0</v>
      </c>
      <c r="O30" s="336">
        <f>'+ Summary (1)'!O30+'Summary (2)'!O30+'Summary (3)'!O30+'Summary (4)'!O30+'Summary (5)'!O30+'Summary (6)'!O30+'Summary (7)'!O30+'Summary (8)'!O30+'Summary (9)'!O30+'Summary (10)'!O30</f>
        <v>0</v>
      </c>
      <c r="P30" s="66">
        <f>'+ Summary (1)'!P30+'Summary (2)'!P30+'Summary (3)'!P30+'Summary (4)'!P30+'Summary (5)'!P30+'Summary (6)'!P30+'Summary (7)'!P30+'Summary (8)'!P30+'Summary (9)'!P30+'Summary (10)'!P30</f>
        <v>0</v>
      </c>
      <c r="Q30" s="67">
        <f>'+ Summary (1)'!Q30+'Summary (2)'!Q30+'Summary (3)'!Q30+'Summary (4)'!Q30+'Summary (5)'!Q30+'Summary (6)'!Q30+'Summary (7)'!Q30+'Summary (8)'!Q30+'Summary (9)'!Q30+'Summary (10)'!Q30</f>
        <v>0</v>
      </c>
      <c r="R30" s="336">
        <f>'+ Summary (1)'!R30+'Summary (2)'!R30+'Summary (3)'!R30+'Summary (4)'!R30+'Summary (5)'!R30+'Summary (6)'!R30+'Summary (7)'!R30+'Summary (8)'!R30+'Summary (9)'!R30+'Summary (10)'!R30</f>
        <v>0</v>
      </c>
      <c r="S30" s="66">
        <f>'+ Summary (1)'!S30+'Summary (2)'!S30+'Summary (3)'!S30+'Summary (4)'!S30+'Summary (5)'!S30+'Summary (6)'!S30+'Summary (7)'!S30+'Summary (8)'!S30+'Summary (9)'!S30+'Summary (10)'!S30</f>
        <v>0</v>
      </c>
      <c r="T30" s="158">
        <f>'+ Summary (1)'!T30+'Summary (2)'!T30+'Summary (3)'!T30+'Summary (4)'!T30+'Summary (5)'!T30+'Summary (6)'!T30+'Summary (7)'!T30+'Summary (8)'!T30+'Summary (9)'!T30+'Summary (10)'!T30</f>
        <v>0</v>
      </c>
      <c r="U30" s="336">
        <f>'+ Summary (1)'!U30+'Summary (2)'!U30+'Summary (3)'!U30+'Summary (4)'!U30+'Summary (5)'!U30+'Summary (6)'!U30+'Summary (7)'!U30+'Summary (8)'!U30+'Summary (9)'!U30+'Summary (10)'!U30</f>
        <v>0</v>
      </c>
      <c r="V30" s="153">
        <f>'+ Summary (1)'!V30+'Summary (2)'!V30+'Summary (3)'!V30+'Summary (4)'!V30+'Summary (5)'!V30+'Summary (6)'!V30+'Summary (7)'!V30+'Summary (8)'!V30+'Summary (9)'!V30+'Summary (10)'!V30</f>
        <v>0</v>
      </c>
      <c r="W30" s="67">
        <f>'+ Summary (1)'!W30+'Summary (2)'!W30+'Summary (3)'!W30+'Summary (4)'!W30+'Summary (5)'!W30+'Summary (6)'!W30+'Summary (7)'!W30+'Summary (8)'!W30+'Summary (9)'!W30+'Summary (10)'!W30</f>
        <v>0</v>
      </c>
      <c r="X30" s="336">
        <f>'+ Summary (1)'!X30+'Summary (2)'!X30+'Summary (3)'!X30+'Summary (4)'!X30+'Summary (5)'!X30+'Summary (6)'!X30+'Summary (7)'!X30+'Summary (8)'!X30+'Summary (9)'!X30+'Summary (10)'!X30</f>
        <v>0</v>
      </c>
      <c r="Y30" s="66">
        <f>'+ Summary (1)'!Y30+'Summary (2)'!Y30+'Summary (3)'!Y30+'Summary (4)'!Y30+'Summary (5)'!Y30+'Summary (6)'!Y30+'Summary (7)'!Y30+'Summary (8)'!Y30+'Summary (9)'!Y30+'Summary (10)'!Y30</f>
        <v>0</v>
      </c>
      <c r="Z30" s="67">
        <f>'+ Summary (1)'!Z30+'Summary (2)'!Z30+'Summary (3)'!Z30+'Summary (4)'!Z30+'Summary (5)'!Z30+'Summary (6)'!Z30+'Summary (7)'!Z30+'Summary (8)'!Z30+'Summary (9)'!Z30+'Summary (10)'!Z30</f>
        <v>0</v>
      </c>
      <c r="AA30" s="336">
        <f>'+ Summary (1)'!AA30+'Summary (2)'!AA30+'Summary (3)'!AA30+'Summary (4)'!AA30+'Summary (5)'!AA30+'Summary (6)'!AA30+'Summary (7)'!AA30+'Summary (8)'!AA30+'Summary (9)'!AA30+'Summary (10)'!AA30</f>
        <v>0</v>
      </c>
      <c r="AB30" s="66">
        <f>'+ Summary (1)'!AB30+'Summary (2)'!AB30+'Summary (3)'!AB30+'Summary (4)'!AB30+'Summary (5)'!AB30+'Summary (6)'!AB30+'Summary (7)'!AB30+'Summary (8)'!AB30+'Summary (9)'!AB30+'Summary (10)'!AB30</f>
        <v>0</v>
      </c>
      <c r="AC30" s="67">
        <f>'+ Summary (1)'!AC30+'Summary (2)'!AC30+'Summary (3)'!AC30+'Summary (4)'!AC30+'Summary (5)'!AC30+'Summary (6)'!AC30+'Summary (7)'!AC30+'Summary (8)'!AC30+'Summary (9)'!AC30+'Summary (10)'!AC30</f>
        <v>0</v>
      </c>
      <c r="AD30" s="336">
        <f>'+ Summary (1)'!AD30+'Summary (2)'!AD30+'Summary (3)'!AD30+'Summary (4)'!AD30+'Summary (5)'!AD30+'Summary (6)'!AD30+'Summary (7)'!AD30+'Summary (8)'!AD30+'Summary (9)'!AD30+'Summary (10)'!AD30</f>
        <v>0</v>
      </c>
      <c r="AE30" s="66">
        <f>'+ Summary (1)'!AE30+'Summary (2)'!AE30+'Summary (3)'!AE30+'Summary (4)'!AE30+'Summary (5)'!AE30+'Summary (6)'!AE30+'Summary (7)'!AE30+'Summary (8)'!AE30+'Summary (9)'!AE30+'Summary (10)'!AE30</f>
        <v>0</v>
      </c>
      <c r="AF30" s="67">
        <f>'+ Summary (1)'!AF30+'Summary (2)'!AF30+'Summary (3)'!AF30+'Summary (4)'!AF30+'Summary (5)'!AF30+'Summary (6)'!AF30+'Summary (7)'!AF30+'Summary (8)'!AF30+'Summary (9)'!AF30+'Summary (10)'!AF30</f>
        <v>0</v>
      </c>
      <c r="AG30" s="336">
        <f>'+ Summary (1)'!AG30+'Summary (2)'!AG30+'Summary (3)'!AG30+'Summary (4)'!AG30+'Summary (5)'!AG30+'Summary (6)'!AG30+'Summary (7)'!AG30+'Summary (8)'!AG30+'Summary (9)'!AG30+'Summary (10)'!AG30</f>
        <v>0</v>
      </c>
      <c r="AH30" s="153">
        <f>'+ Summary (1)'!AH30+'Summary (2)'!AH30+'Summary (3)'!AH30+'Summary (4)'!AH30+'Summary (5)'!AH30+'Summary (6)'!AH30+'Summary (7)'!AH30+'Summary (8)'!AH30+'Summary (9)'!AH30+'Summary (10)'!AH30</f>
        <v>0</v>
      </c>
      <c r="AI30" s="723">
        <f t="shared" ref="AI30" si="4">SUM(E30,H30,K30,N30,Q30,T30,W30,Z30,AC30,AF30)</f>
        <v>0</v>
      </c>
      <c r="AJ30" s="324">
        <f t="shared" ref="AJ30" si="5">SUM(F30,I30,L30,O30,R30,U30,X30,AA30,AD30,AG30)</f>
        <v>0</v>
      </c>
      <c r="AK30" s="63">
        <f t="shared" ref="AK30" si="6">SUM(G30,J30,M30,P30,S30,V30,Y30,AB30,AE30,AH30)</f>
        <v>0</v>
      </c>
    </row>
    <row r="31" spans="1:43" s="55" customFormat="1">
      <c r="A31" s="1114" t="s">
        <v>312</v>
      </c>
      <c r="B31" s="1114"/>
      <c r="C31" s="1114"/>
      <c r="D31" s="1114"/>
      <c r="E31" s="342">
        <f>SUM(E25+E27+E28+E29+E30)</f>
        <v>0</v>
      </c>
      <c r="F31" s="343">
        <f t="shared" ref="F31:AH31" si="7">SUM(F25+F27+F28+F29+F30)</f>
        <v>0</v>
      </c>
      <c r="G31" s="345">
        <f t="shared" si="7"/>
        <v>0</v>
      </c>
      <c r="H31" s="346">
        <f t="shared" si="7"/>
        <v>0</v>
      </c>
      <c r="I31" s="343">
        <f t="shared" si="7"/>
        <v>0</v>
      </c>
      <c r="J31" s="345">
        <f t="shared" si="7"/>
        <v>0</v>
      </c>
      <c r="K31" s="346">
        <f t="shared" si="7"/>
        <v>0</v>
      </c>
      <c r="L31" s="343">
        <f t="shared" si="7"/>
        <v>0</v>
      </c>
      <c r="M31" s="344">
        <f t="shared" si="7"/>
        <v>0</v>
      </c>
      <c r="N31" s="342">
        <f t="shared" si="7"/>
        <v>0</v>
      </c>
      <c r="O31" s="343">
        <f t="shared" si="7"/>
        <v>0</v>
      </c>
      <c r="P31" s="345">
        <f t="shared" si="7"/>
        <v>0</v>
      </c>
      <c r="Q31" s="342">
        <f t="shared" si="7"/>
        <v>0</v>
      </c>
      <c r="R31" s="343">
        <f t="shared" si="7"/>
        <v>0</v>
      </c>
      <c r="S31" s="345">
        <f t="shared" si="7"/>
        <v>0</v>
      </c>
      <c r="T31" s="346">
        <f t="shared" si="7"/>
        <v>0</v>
      </c>
      <c r="U31" s="343">
        <f t="shared" si="7"/>
        <v>0</v>
      </c>
      <c r="V31" s="344">
        <f t="shared" si="7"/>
        <v>0</v>
      </c>
      <c r="W31" s="342">
        <f t="shared" si="7"/>
        <v>0</v>
      </c>
      <c r="X31" s="343">
        <f t="shared" si="7"/>
        <v>0</v>
      </c>
      <c r="Y31" s="345">
        <f t="shared" si="7"/>
        <v>0</v>
      </c>
      <c r="Z31" s="342">
        <f t="shared" si="7"/>
        <v>0</v>
      </c>
      <c r="AA31" s="343">
        <f t="shared" si="7"/>
        <v>0</v>
      </c>
      <c r="AB31" s="345">
        <f t="shared" si="7"/>
        <v>0</v>
      </c>
      <c r="AC31" s="342">
        <f t="shared" si="7"/>
        <v>0</v>
      </c>
      <c r="AD31" s="343">
        <f t="shared" si="7"/>
        <v>0</v>
      </c>
      <c r="AE31" s="345">
        <f t="shared" si="7"/>
        <v>0</v>
      </c>
      <c r="AF31" s="342">
        <f t="shared" si="7"/>
        <v>0</v>
      </c>
      <c r="AG31" s="343">
        <f t="shared" si="7"/>
        <v>0</v>
      </c>
      <c r="AH31" s="344">
        <f t="shared" si="7"/>
        <v>0</v>
      </c>
      <c r="AI31" s="725">
        <f t="shared" si="3"/>
        <v>0</v>
      </c>
      <c r="AJ31" s="324">
        <f t="shared" si="3"/>
        <v>0</v>
      </c>
      <c r="AK31" s="528">
        <f t="shared" si="3"/>
        <v>0</v>
      </c>
      <c r="AL31" s="217"/>
    </row>
    <row r="32" spans="1:43" s="55" customFormat="1">
      <c r="A32" s="1117"/>
      <c r="B32" s="1117"/>
      <c r="C32" s="1117"/>
      <c r="D32" s="1118"/>
      <c r="E32" s="774"/>
      <c r="F32" s="774"/>
      <c r="G32" s="774"/>
      <c r="H32" s="774"/>
      <c r="I32" s="774"/>
      <c r="J32" s="774"/>
      <c r="K32" s="774"/>
      <c r="L32" s="774"/>
      <c r="M32" s="774"/>
      <c r="N32" s="774"/>
      <c r="O32" s="774"/>
      <c r="P32" s="774"/>
      <c r="Q32" s="774"/>
      <c r="R32" s="774"/>
      <c r="S32" s="774"/>
      <c r="T32" s="774"/>
      <c r="U32" s="774"/>
      <c r="V32" s="774"/>
      <c r="W32" s="774"/>
      <c r="X32" s="774"/>
      <c r="Y32" s="774"/>
      <c r="Z32" s="774"/>
      <c r="AA32" s="774"/>
      <c r="AB32" s="774"/>
      <c r="AC32" s="774"/>
      <c r="AD32" s="774"/>
      <c r="AE32" s="774"/>
      <c r="AF32" s="774"/>
      <c r="AG32" s="774"/>
      <c r="AH32" s="774"/>
      <c r="AI32" s="775"/>
      <c r="AJ32" s="775"/>
      <c r="AK32" s="768"/>
      <c r="AL32" s="217"/>
    </row>
    <row r="33" spans="1:38">
      <c r="A33" s="1129" t="s">
        <v>313</v>
      </c>
      <c r="B33" s="1120"/>
      <c r="C33" s="1120"/>
      <c r="D33" s="1121"/>
      <c r="E33" s="756"/>
      <c r="F33" s="756"/>
      <c r="G33" s="522"/>
      <c r="H33" s="756"/>
      <c r="I33" s="756"/>
      <c r="J33" s="522"/>
      <c r="K33" s="756"/>
      <c r="L33" s="756"/>
      <c r="M33" s="522"/>
      <c r="N33" s="756"/>
      <c r="O33" s="756"/>
      <c r="P33" s="522"/>
      <c r="Q33" s="756"/>
      <c r="R33" s="756"/>
      <c r="S33" s="522"/>
      <c r="T33" s="756"/>
      <c r="U33" s="756"/>
      <c r="V33" s="522"/>
      <c r="W33" s="756"/>
      <c r="X33" s="756"/>
      <c r="Y33" s="522"/>
      <c r="Z33" s="756"/>
      <c r="AA33" s="756"/>
      <c r="AB33" s="522"/>
      <c r="AC33" s="756"/>
      <c r="AD33" s="756"/>
      <c r="AE33" s="522"/>
      <c r="AF33" s="756"/>
      <c r="AG33" s="756"/>
      <c r="AH33" s="522"/>
      <c r="AI33" s="522"/>
      <c r="AJ33" s="756"/>
      <c r="AK33" s="521"/>
    </row>
    <row r="34" spans="1:38">
      <c r="A34" s="995" t="str">
        <f>IF('+ Summary (1)'!A34:D34&lt;&gt;"",'+ Summary (1)'!A34:D34,"")</f>
        <v/>
      </c>
      <c r="B34" s="993"/>
      <c r="C34" s="993"/>
      <c r="D34" s="993"/>
      <c r="E34" s="340">
        <f>'+ Summary (1)'!E34+'Summary (2)'!E34+'Summary (3)'!E34+'Summary (4)'!E34+'Summary (5)'!E34+'Summary (6)'!E34+'Summary (7)'!E34+'Summary (8)'!E34+'Summary (9)'!E34+'Summary (10)'!E34</f>
        <v>0</v>
      </c>
      <c r="F34" s="69">
        <f>'+ Summary (1)'!F34+'Summary (2)'!F34+'Summary (3)'!F34+'Summary (4)'!F34+'Summary (5)'!F34+'Summary (6)'!F34+'Summary (7)'!F34+'Summary (8)'!F34+'Summary (9)'!F34+'Summary (10)'!F34</f>
        <v>0</v>
      </c>
      <c r="G34" s="477">
        <f>'+ Summary (1)'!G34+'Summary (2)'!G34+'Summary (3)'!G34+'Summary (4)'!G34+'Summary (5)'!G34+'Summary (6)'!G34+'Summary (7)'!G34+'Summary (8)'!G34+'Summary (9)'!G34+'Summary (10)'!G34</f>
        <v>0</v>
      </c>
      <c r="H34" s="159">
        <f>'+ Summary (1)'!H34+'Summary (2)'!H34+'Summary (3)'!H34+'Summary (4)'!H34+'Summary (5)'!H34+'Summary (6)'!H34+'Summary (7)'!H34+'Summary (8)'!H34+'Summary (9)'!H34+'Summary (10)'!H34</f>
        <v>0</v>
      </c>
      <c r="I34" s="69">
        <f>'+ Summary (1)'!I34+'Summary (2)'!I34+'Summary (3)'!I34+'Summary (4)'!I34+'Summary (5)'!I34+'Summary (6)'!I34+'Summary (7)'!I34+'Summary (8)'!I34+'Summary (9)'!I34+'Summary (10)'!I34</f>
        <v>0</v>
      </c>
      <c r="J34" s="477">
        <f>'+ Summary (1)'!J34+'Summary (2)'!J34+'Summary (3)'!J34+'Summary (4)'!J34+'Summary (5)'!J34+'Summary (6)'!J34+'Summary (7)'!J34+'Summary (8)'!J34+'Summary (9)'!J34+'Summary (10)'!J34</f>
        <v>0</v>
      </c>
      <c r="K34" s="159">
        <f>'+ Summary (1)'!K34+'Summary (2)'!K34+'Summary (3)'!K34+'Summary (4)'!K34+'Summary (5)'!K34+'Summary (6)'!K34+'Summary (7)'!K34+'Summary (8)'!K34+'Summary (9)'!K34+'Summary (10)'!K34</f>
        <v>0</v>
      </c>
      <c r="L34" s="69">
        <f>'+ Summary (1)'!L34+'Summary (2)'!L34+'Summary (3)'!L34+'Summary (4)'!L34+'Summary (5)'!L34+'Summary (6)'!L34+'Summary (7)'!L34+'Summary (8)'!L34+'Summary (9)'!L34+'Summary (10)'!L34</f>
        <v>0</v>
      </c>
      <c r="M34" s="476">
        <f>'+ Summary (1)'!M34+'Summary (2)'!M34+'Summary (3)'!M34+'Summary (4)'!M34+'Summary (5)'!M34+'Summary (6)'!M34+'Summary (7)'!M34+'Summary (8)'!M34+'Summary (9)'!M34+'Summary (10)'!M34</f>
        <v>0</v>
      </c>
      <c r="N34" s="68">
        <f>'+ Summary (1)'!N34+'Summary (2)'!N34+'Summary (3)'!N34+'Summary (4)'!N34+'Summary (5)'!N34+'Summary (6)'!N34+'Summary (7)'!N34+'Summary (8)'!N34+'Summary (9)'!N34+'Summary (10)'!N34</f>
        <v>0</v>
      </c>
      <c r="O34" s="69">
        <f>'+ Summary (1)'!O34+'Summary (2)'!O34+'Summary (3)'!O34+'Summary (4)'!O34+'Summary (5)'!O34+'Summary (6)'!O34+'Summary (7)'!O34+'Summary (8)'!O34+'Summary (9)'!O34+'Summary (10)'!O34</f>
        <v>0</v>
      </c>
      <c r="P34" s="477">
        <f>'+ Summary (1)'!P34+'Summary (2)'!P34+'Summary (3)'!P34+'Summary (4)'!P34+'Summary (5)'!P34+'Summary (6)'!P34+'Summary (7)'!P34+'Summary (8)'!P34+'Summary (9)'!P34+'Summary (10)'!P34</f>
        <v>0</v>
      </c>
      <c r="Q34" s="68">
        <f>'+ Summary (1)'!Q34+'Summary (2)'!Q34+'Summary (3)'!Q34+'Summary (4)'!Q34+'Summary (5)'!Q34+'Summary (6)'!Q34+'Summary (7)'!Q34+'Summary (8)'!Q34+'Summary (9)'!Q34+'Summary (10)'!Q34</f>
        <v>0</v>
      </c>
      <c r="R34" s="69">
        <f>'+ Summary (1)'!R34+'Summary (2)'!R34+'Summary (3)'!R34+'Summary (4)'!R34+'Summary (5)'!R34+'Summary (6)'!R34+'Summary (7)'!R34+'Summary (8)'!R34+'Summary (9)'!R34+'Summary (10)'!R34</f>
        <v>0</v>
      </c>
      <c r="S34" s="477">
        <f>'+ Summary (1)'!S34+'Summary (2)'!S34+'Summary (3)'!S34+'Summary (4)'!S34+'Summary (5)'!S34+'Summary (6)'!S34+'Summary (7)'!S34+'Summary (8)'!S34+'Summary (9)'!S34+'Summary (10)'!S34</f>
        <v>0</v>
      </c>
      <c r="T34" s="159">
        <f>'+ Summary (1)'!T34+'Summary (2)'!T34+'Summary (3)'!T34+'Summary (4)'!T34+'Summary (5)'!T34+'Summary (6)'!T34+'Summary (7)'!T34+'Summary (8)'!T34+'Summary (9)'!T34+'Summary (10)'!T34</f>
        <v>0</v>
      </c>
      <c r="U34" s="69">
        <f>'+ Summary (1)'!U34+'Summary (2)'!U34+'Summary (3)'!U34+'Summary (4)'!U34+'Summary (5)'!U34+'Summary (6)'!U34+'Summary (7)'!U34+'Summary (8)'!U34+'Summary (9)'!U34+'Summary (10)'!U34</f>
        <v>0</v>
      </c>
      <c r="V34" s="476">
        <f>'+ Summary (1)'!V34+'Summary (2)'!V34+'Summary (3)'!V34+'Summary (4)'!V34+'Summary (5)'!V34+'Summary (6)'!V34+'Summary (7)'!V34+'Summary (8)'!V34+'Summary (9)'!V34+'Summary (10)'!V34</f>
        <v>0</v>
      </c>
      <c r="W34" s="68">
        <f>'+ Summary (1)'!W34+'Summary (2)'!W34+'Summary (3)'!W34+'Summary (4)'!W34+'Summary (5)'!W34+'Summary (6)'!W34+'Summary (7)'!W34+'Summary (8)'!W34+'Summary (9)'!W34+'Summary (10)'!W34</f>
        <v>0</v>
      </c>
      <c r="X34" s="69">
        <f>'+ Summary (1)'!X34+'Summary (2)'!X34+'Summary (3)'!X34+'Summary (4)'!X34+'Summary (5)'!X34+'Summary (6)'!X34+'Summary (7)'!X34+'Summary (8)'!X34+'Summary (9)'!X34+'Summary (10)'!X34</f>
        <v>0</v>
      </c>
      <c r="Y34" s="477">
        <f>'+ Summary (1)'!Y34+'Summary (2)'!Y34+'Summary (3)'!Y34+'Summary (4)'!Y34+'Summary (5)'!Y34+'Summary (6)'!Y34+'Summary (7)'!Y34+'Summary (8)'!Y34+'Summary (9)'!Y34+'Summary (10)'!Y34</f>
        <v>0</v>
      </c>
      <c r="Z34" s="68">
        <f>'+ Summary (1)'!Z34+'Summary (2)'!Z34+'Summary (3)'!Z34+'Summary (4)'!Z34+'Summary (5)'!Z34+'Summary (6)'!Z34+'Summary (7)'!Z34+'Summary (8)'!Z34+'Summary (9)'!Z34+'Summary (10)'!Z34</f>
        <v>0</v>
      </c>
      <c r="AA34" s="69">
        <f>'+ Summary (1)'!AA34+'Summary (2)'!AA34+'Summary (3)'!AA34+'Summary (4)'!AA34+'Summary (5)'!AA34+'Summary (6)'!AA34+'Summary (7)'!AA34+'Summary (8)'!AA34+'Summary (9)'!AA34+'Summary (10)'!AA34</f>
        <v>0</v>
      </c>
      <c r="AB34" s="477">
        <f>'+ Summary (1)'!AB34+'Summary (2)'!AB34+'Summary (3)'!AB34+'Summary (4)'!AB34+'Summary (5)'!AB34+'Summary (6)'!AB34+'Summary (7)'!AB34+'Summary (8)'!AB34+'Summary (9)'!AB34+'Summary (10)'!AB34</f>
        <v>0</v>
      </c>
      <c r="AC34" s="68">
        <f>'+ Summary (1)'!AC34+'Summary (2)'!AC34+'Summary (3)'!AC34+'Summary (4)'!AC34+'Summary (5)'!AC34+'Summary (6)'!AC34+'Summary (7)'!AC34+'Summary (8)'!AC34+'Summary (9)'!AC34+'Summary (10)'!AC34</f>
        <v>0</v>
      </c>
      <c r="AD34" s="69">
        <f>'+ Summary (1)'!AD34+'Summary (2)'!AD34+'Summary (3)'!AD34+'Summary (4)'!AD34+'Summary (5)'!AD34+'Summary (6)'!AD34+'Summary (7)'!AD34+'Summary (8)'!AD34+'Summary (9)'!AD34+'Summary (10)'!AD34</f>
        <v>0</v>
      </c>
      <c r="AE34" s="477">
        <f>'+ Summary (1)'!AE34+'Summary (2)'!AE34+'Summary (3)'!AE34+'Summary (4)'!AE34+'Summary (5)'!AE34+'Summary (6)'!AE34+'Summary (7)'!AE34+'Summary (8)'!AE34+'Summary (9)'!AE34+'Summary (10)'!AE34</f>
        <v>0</v>
      </c>
      <c r="AF34" s="68">
        <f>'+ Summary (1)'!AF34+'Summary (2)'!AF34+'Summary (3)'!AF34+'Summary (4)'!AF34+'Summary (5)'!AF34+'Summary (6)'!AF34+'Summary (7)'!AF34+'Summary (8)'!AF34+'Summary (9)'!AF34+'Summary (10)'!AF34</f>
        <v>0</v>
      </c>
      <c r="AG34" s="69">
        <f>'+ Summary (1)'!AG34+'Summary (2)'!AG34+'Summary (3)'!AG34+'Summary (4)'!AG34+'Summary (5)'!AG34+'Summary (6)'!AG34+'Summary (7)'!AG34+'Summary (8)'!AG34+'Summary (9)'!AG34+'Summary (10)'!AG34</f>
        <v>0</v>
      </c>
      <c r="AH34" s="476">
        <f>'+ Summary (1)'!AH34+'Summary (2)'!AH34+'Summary (3)'!AH34+'Summary (4)'!AH34+'Summary (5)'!AH34+'Summary (6)'!AH34+'Summary (7)'!AH34+'Summary (8)'!AH34+'Summary (9)'!AH34+'Summary (10)'!AH34</f>
        <v>0</v>
      </c>
      <c r="AI34" s="722">
        <f t="shared" ref="AI34:AK53" si="8">SUM(E34,H34,K34,N34,Q34,T34,W34,Z34,AC34,AF34)</f>
        <v>0</v>
      </c>
      <c r="AJ34" s="322">
        <f t="shared" si="8"/>
        <v>0</v>
      </c>
      <c r="AK34" s="71">
        <f t="shared" si="8"/>
        <v>0</v>
      </c>
      <c r="AL34" s="64"/>
    </row>
    <row r="35" spans="1:38" s="55" customFormat="1">
      <c r="A35" s="995" t="str">
        <f>IF('+ Summary (1)'!A35:D35&lt;&gt;"",'+ Summary (1)'!A35:D35,"")</f>
        <v/>
      </c>
      <c r="B35" s="993"/>
      <c r="C35" s="993"/>
      <c r="D35" s="993"/>
      <c r="E35" s="68">
        <f>'+ Summary (1)'!E35+'Summary (2)'!E35+'Summary (3)'!E35+'Summary (4)'!E35+'Summary (5)'!E35+'Summary (6)'!E35+'Summary (7)'!E35+'Summary (8)'!E35+'Summary (9)'!E35+'Summary (10)'!E35</f>
        <v>0</v>
      </c>
      <c r="F35" s="69">
        <f>'+ Summary (1)'!F35+'Summary (2)'!F35+'Summary (3)'!F35+'Summary (4)'!F35+'Summary (5)'!F35+'Summary (6)'!F35+'Summary (7)'!F35+'Summary (8)'!F35+'Summary (9)'!F35+'Summary (10)'!F35</f>
        <v>0</v>
      </c>
      <c r="G35" s="477">
        <f>'+ Summary (1)'!G35+'Summary (2)'!G35+'Summary (3)'!G35+'Summary (4)'!G35+'Summary (5)'!G35+'Summary (6)'!G35+'Summary (7)'!G35+'Summary (8)'!G35+'Summary (9)'!G35+'Summary (10)'!G35</f>
        <v>0</v>
      </c>
      <c r="H35" s="159">
        <f>'+ Summary (1)'!H35+'Summary (2)'!H35+'Summary (3)'!H35+'Summary (4)'!H35+'Summary (5)'!H35+'Summary (6)'!H35+'Summary (7)'!H35+'Summary (8)'!H35+'Summary (9)'!H35+'Summary (10)'!H35</f>
        <v>0</v>
      </c>
      <c r="I35" s="69">
        <f>'+ Summary (1)'!I35+'Summary (2)'!I35+'Summary (3)'!I35+'Summary (4)'!I35+'Summary (5)'!I35+'Summary (6)'!I35+'Summary (7)'!I35+'Summary (8)'!I35+'Summary (9)'!I35+'Summary (10)'!I35</f>
        <v>0</v>
      </c>
      <c r="J35" s="477">
        <f>'+ Summary (1)'!J35+'Summary (2)'!J35+'Summary (3)'!J35+'Summary (4)'!J35+'Summary (5)'!J35+'Summary (6)'!J35+'Summary (7)'!J35+'Summary (8)'!J35+'Summary (9)'!J35+'Summary (10)'!J35</f>
        <v>0</v>
      </c>
      <c r="K35" s="159">
        <f>'+ Summary (1)'!K35+'Summary (2)'!K35+'Summary (3)'!K35+'Summary (4)'!K35+'Summary (5)'!K35+'Summary (6)'!K35+'Summary (7)'!K35+'Summary (8)'!K35+'Summary (9)'!K35+'Summary (10)'!K35</f>
        <v>0</v>
      </c>
      <c r="L35" s="69">
        <f>'+ Summary (1)'!L35+'Summary (2)'!L35+'Summary (3)'!L35+'Summary (4)'!L35+'Summary (5)'!L35+'Summary (6)'!L35+'Summary (7)'!L35+'Summary (8)'!L35+'Summary (9)'!L35+'Summary (10)'!L35</f>
        <v>0</v>
      </c>
      <c r="M35" s="476">
        <f>'+ Summary (1)'!M35+'Summary (2)'!M35+'Summary (3)'!M35+'Summary (4)'!M35+'Summary (5)'!M35+'Summary (6)'!M35+'Summary (7)'!M35+'Summary (8)'!M35+'Summary (9)'!M35+'Summary (10)'!M35</f>
        <v>0</v>
      </c>
      <c r="N35" s="68">
        <f>'+ Summary (1)'!N35+'Summary (2)'!N35+'Summary (3)'!N35+'Summary (4)'!N35+'Summary (5)'!N35+'Summary (6)'!N35+'Summary (7)'!N35+'Summary (8)'!N35+'Summary (9)'!N35+'Summary (10)'!N35</f>
        <v>0</v>
      </c>
      <c r="O35" s="69">
        <f>'+ Summary (1)'!O35+'Summary (2)'!O35+'Summary (3)'!O35+'Summary (4)'!O35+'Summary (5)'!O35+'Summary (6)'!O35+'Summary (7)'!O35+'Summary (8)'!O35+'Summary (9)'!O35+'Summary (10)'!O35</f>
        <v>0</v>
      </c>
      <c r="P35" s="477">
        <f>'+ Summary (1)'!P35+'Summary (2)'!P35+'Summary (3)'!P35+'Summary (4)'!P35+'Summary (5)'!P35+'Summary (6)'!P35+'Summary (7)'!P35+'Summary (8)'!P35+'Summary (9)'!P35+'Summary (10)'!P35</f>
        <v>0</v>
      </c>
      <c r="Q35" s="68">
        <f>'+ Summary (1)'!Q35+'Summary (2)'!Q35+'Summary (3)'!Q35+'Summary (4)'!Q35+'Summary (5)'!Q35+'Summary (6)'!Q35+'Summary (7)'!Q35+'Summary (8)'!Q35+'Summary (9)'!Q35+'Summary (10)'!Q35</f>
        <v>0</v>
      </c>
      <c r="R35" s="69">
        <f>'+ Summary (1)'!R35+'Summary (2)'!R35+'Summary (3)'!R35+'Summary (4)'!R35+'Summary (5)'!R35+'Summary (6)'!R35+'Summary (7)'!R35+'Summary (8)'!R35+'Summary (9)'!R35+'Summary (10)'!R35</f>
        <v>0</v>
      </c>
      <c r="S35" s="477">
        <f>'+ Summary (1)'!S35+'Summary (2)'!S35+'Summary (3)'!S35+'Summary (4)'!S35+'Summary (5)'!S35+'Summary (6)'!S35+'Summary (7)'!S35+'Summary (8)'!S35+'Summary (9)'!S35+'Summary (10)'!S35</f>
        <v>0</v>
      </c>
      <c r="T35" s="159">
        <f>'+ Summary (1)'!T35+'Summary (2)'!T35+'Summary (3)'!T35+'Summary (4)'!T35+'Summary (5)'!T35+'Summary (6)'!T35+'Summary (7)'!T35+'Summary (8)'!T35+'Summary (9)'!T35+'Summary (10)'!T35</f>
        <v>0</v>
      </c>
      <c r="U35" s="69">
        <f>'+ Summary (1)'!U35+'Summary (2)'!U35+'Summary (3)'!U35+'Summary (4)'!U35+'Summary (5)'!U35+'Summary (6)'!U35+'Summary (7)'!U35+'Summary (8)'!U35+'Summary (9)'!U35+'Summary (10)'!U35</f>
        <v>0</v>
      </c>
      <c r="V35" s="476">
        <f>'+ Summary (1)'!V35+'Summary (2)'!V35+'Summary (3)'!V35+'Summary (4)'!V35+'Summary (5)'!V35+'Summary (6)'!V35+'Summary (7)'!V35+'Summary (8)'!V35+'Summary (9)'!V35+'Summary (10)'!V35</f>
        <v>0</v>
      </c>
      <c r="W35" s="68">
        <f>'+ Summary (1)'!W35+'Summary (2)'!W35+'Summary (3)'!W35+'Summary (4)'!W35+'Summary (5)'!W35+'Summary (6)'!W35+'Summary (7)'!W35+'Summary (8)'!W35+'Summary (9)'!W35+'Summary (10)'!W35</f>
        <v>0</v>
      </c>
      <c r="X35" s="69">
        <f>'+ Summary (1)'!X35+'Summary (2)'!X35+'Summary (3)'!X35+'Summary (4)'!X35+'Summary (5)'!X35+'Summary (6)'!X35+'Summary (7)'!X35+'Summary (8)'!X35+'Summary (9)'!X35+'Summary (10)'!X35</f>
        <v>0</v>
      </c>
      <c r="Y35" s="477">
        <f>'+ Summary (1)'!Y35+'Summary (2)'!Y35+'Summary (3)'!Y35+'Summary (4)'!Y35+'Summary (5)'!Y35+'Summary (6)'!Y35+'Summary (7)'!Y35+'Summary (8)'!Y35+'Summary (9)'!Y35+'Summary (10)'!Y35</f>
        <v>0</v>
      </c>
      <c r="Z35" s="68">
        <f>'+ Summary (1)'!Z35+'Summary (2)'!Z35+'Summary (3)'!Z35+'Summary (4)'!Z35+'Summary (5)'!Z35+'Summary (6)'!Z35+'Summary (7)'!Z35+'Summary (8)'!Z35+'Summary (9)'!Z35+'Summary (10)'!Z35</f>
        <v>0</v>
      </c>
      <c r="AA35" s="69">
        <f>'+ Summary (1)'!AA35+'Summary (2)'!AA35+'Summary (3)'!AA35+'Summary (4)'!AA35+'Summary (5)'!AA35+'Summary (6)'!AA35+'Summary (7)'!AA35+'Summary (8)'!AA35+'Summary (9)'!AA35+'Summary (10)'!AA35</f>
        <v>0</v>
      </c>
      <c r="AB35" s="477">
        <f>'+ Summary (1)'!AB35+'Summary (2)'!AB35+'Summary (3)'!AB35+'Summary (4)'!AB35+'Summary (5)'!AB35+'Summary (6)'!AB35+'Summary (7)'!AB35+'Summary (8)'!AB35+'Summary (9)'!AB35+'Summary (10)'!AB35</f>
        <v>0</v>
      </c>
      <c r="AC35" s="68">
        <f>'+ Summary (1)'!AC35+'Summary (2)'!AC35+'Summary (3)'!AC35+'Summary (4)'!AC35+'Summary (5)'!AC35+'Summary (6)'!AC35+'Summary (7)'!AC35+'Summary (8)'!AC35+'Summary (9)'!AC35+'Summary (10)'!AC35</f>
        <v>0</v>
      </c>
      <c r="AD35" s="69">
        <f>'+ Summary (1)'!AD35+'Summary (2)'!AD35+'Summary (3)'!AD35+'Summary (4)'!AD35+'Summary (5)'!AD35+'Summary (6)'!AD35+'Summary (7)'!AD35+'Summary (8)'!AD35+'Summary (9)'!AD35+'Summary (10)'!AD35</f>
        <v>0</v>
      </c>
      <c r="AE35" s="477">
        <f>'+ Summary (1)'!AE35+'Summary (2)'!AE35+'Summary (3)'!AE35+'Summary (4)'!AE35+'Summary (5)'!AE35+'Summary (6)'!AE35+'Summary (7)'!AE35+'Summary (8)'!AE35+'Summary (9)'!AE35+'Summary (10)'!AE35</f>
        <v>0</v>
      </c>
      <c r="AF35" s="68">
        <f>'+ Summary (1)'!AF35+'Summary (2)'!AF35+'Summary (3)'!AF35+'Summary (4)'!AF35+'Summary (5)'!AF35+'Summary (6)'!AF35+'Summary (7)'!AF35+'Summary (8)'!AF35+'Summary (9)'!AF35+'Summary (10)'!AF35</f>
        <v>0</v>
      </c>
      <c r="AG35" s="69">
        <f>'+ Summary (1)'!AG35+'Summary (2)'!AG35+'Summary (3)'!AG35+'Summary (4)'!AG35+'Summary (5)'!AG35+'Summary (6)'!AG35+'Summary (7)'!AG35+'Summary (8)'!AG35+'Summary (9)'!AG35+'Summary (10)'!AG35</f>
        <v>0</v>
      </c>
      <c r="AH35" s="476">
        <f>'+ Summary (1)'!AH35+'Summary (2)'!AH35+'Summary (3)'!AH35+'Summary (4)'!AH35+'Summary (5)'!AH35+'Summary (6)'!AH35+'Summary (7)'!AH35+'Summary (8)'!AH35+'Summary (9)'!AH35+'Summary (10)'!AH35</f>
        <v>0</v>
      </c>
      <c r="AI35" s="723">
        <f t="shared" si="8"/>
        <v>0</v>
      </c>
      <c r="AJ35" s="324">
        <f t="shared" si="8"/>
        <v>0</v>
      </c>
      <c r="AK35" s="63">
        <f t="shared" si="8"/>
        <v>0</v>
      </c>
    </row>
    <row r="36" spans="1:38" s="55" customFormat="1">
      <c r="A36" s="995" t="str">
        <f>IF('+ Summary (1)'!A36:D36&lt;&gt;"",'+ Summary (1)'!A36:D36,"")</f>
        <v/>
      </c>
      <c r="B36" s="993"/>
      <c r="C36" s="993"/>
      <c r="D36" s="993"/>
      <c r="E36" s="68">
        <f>'+ Summary (1)'!E36+'Summary (2)'!E36+'Summary (3)'!E36+'Summary (4)'!E36+'Summary (5)'!E36+'Summary (6)'!E36+'Summary (7)'!E36+'Summary (8)'!E36+'Summary (9)'!E36+'Summary (10)'!E36</f>
        <v>0</v>
      </c>
      <c r="F36" s="69">
        <f>'+ Summary (1)'!F36+'Summary (2)'!F36+'Summary (3)'!F36+'Summary (4)'!F36+'Summary (5)'!F36+'Summary (6)'!F36+'Summary (7)'!F36+'Summary (8)'!F36+'Summary (9)'!F36+'Summary (10)'!F36</f>
        <v>0</v>
      </c>
      <c r="G36" s="477">
        <f>'+ Summary (1)'!G36+'Summary (2)'!G36+'Summary (3)'!G36+'Summary (4)'!G36+'Summary (5)'!G36+'Summary (6)'!G36+'Summary (7)'!G36+'Summary (8)'!G36+'Summary (9)'!G36+'Summary (10)'!G36</f>
        <v>0</v>
      </c>
      <c r="H36" s="159">
        <f>'+ Summary (1)'!H36+'Summary (2)'!H36+'Summary (3)'!H36+'Summary (4)'!H36+'Summary (5)'!H36+'Summary (6)'!H36+'Summary (7)'!H36+'Summary (8)'!H36+'Summary (9)'!H36+'Summary (10)'!H36</f>
        <v>0</v>
      </c>
      <c r="I36" s="69">
        <f>'+ Summary (1)'!I36+'Summary (2)'!I36+'Summary (3)'!I36+'Summary (4)'!I36+'Summary (5)'!I36+'Summary (6)'!I36+'Summary (7)'!I36+'Summary (8)'!I36+'Summary (9)'!I36+'Summary (10)'!I36</f>
        <v>0</v>
      </c>
      <c r="J36" s="477">
        <f>'+ Summary (1)'!J36+'Summary (2)'!J36+'Summary (3)'!J36+'Summary (4)'!J36+'Summary (5)'!J36+'Summary (6)'!J36+'Summary (7)'!J36+'Summary (8)'!J36+'Summary (9)'!J36+'Summary (10)'!J36</f>
        <v>0</v>
      </c>
      <c r="K36" s="159">
        <f>'+ Summary (1)'!K36+'Summary (2)'!K36+'Summary (3)'!K36+'Summary (4)'!K36+'Summary (5)'!K36+'Summary (6)'!K36+'Summary (7)'!K36+'Summary (8)'!K36+'Summary (9)'!K36+'Summary (10)'!K36</f>
        <v>0</v>
      </c>
      <c r="L36" s="69">
        <f>'+ Summary (1)'!L36+'Summary (2)'!L36+'Summary (3)'!L36+'Summary (4)'!L36+'Summary (5)'!L36+'Summary (6)'!L36+'Summary (7)'!L36+'Summary (8)'!L36+'Summary (9)'!L36+'Summary (10)'!L36</f>
        <v>0</v>
      </c>
      <c r="M36" s="476">
        <f>'+ Summary (1)'!M36+'Summary (2)'!M36+'Summary (3)'!M36+'Summary (4)'!M36+'Summary (5)'!M36+'Summary (6)'!M36+'Summary (7)'!M36+'Summary (8)'!M36+'Summary (9)'!M36+'Summary (10)'!M36</f>
        <v>0</v>
      </c>
      <c r="N36" s="68">
        <f>'+ Summary (1)'!N36+'Summary (2)'!N36+'Summary (3)'!N36+'Summary (4)'!N36+'Summary (5)'!N36+'Summary (6)'!N36+'Summary (7)'!N36+'Summary (8)'!N36+'Summary (9)'!N36+'Summary (10)'!N36</f>
        <v>0</v>
      </c>
      <c r="O36" s="69">
        <f>'+ Summary (1)'!O36+'Summary (2)'!O36+'Summary (3)'!O36+'Summary (4)'!O36+'Summary (5)'!O36+'Summary (6)'!O36+'Summary (7)'!O36+'Summary (8)'!O36+'Summary (9)'!O36+'Summary (10)'!O36</f>
        <v>0</v>
      </c>
      <c r="P36" s="477">
        <f>'+ Summary (1)'!P36+'Summary (2)'!P36+'Summary (3)'!P36+'Summary (4)'!P36+'Summary (5)'!P36+'Summary (6)'!P36+'Summary (7)'!P36+'Summary (8)'!P36+'Summary (9)'!P36+'Summary (10)'!P36</f>
        <v>0</v>
      </c>
      <c r="Q36" s="68">
        <f>'+ Summary (1)'!Q36+'Summary (2)'!Q36+'Summary (3)'!Q36+'Summary (4)'!Q36+'Summary (5)'!Q36+'Summary (6)'!Q36+'Summary (7)'!Q36+'Summary (8)'!Q36+'Summary (9)'!Q36+'Summary (10)'!Q36</f>
        <v>0</v>
      </c>
      <c r="R36" s="69">
        <f>'+ Summary (1)'!R36+'Summary (2)'!R36+'Summary (3)'!R36+'Summary (4)'!R36+'Summary (5)'!R36+'Summary (6)'!R36+'Summary (7)'!R36+'Summary (8)'!R36+'Summary (9)'!R36+'Summary (10)'!R36</f>
        <v>0</v>
      </c>
      <c r="S36" s="477">
        <f>'+ Summary (1)'!S36+'Summary (2)'!S36+'Summary (3)'!S36+'Summary (4)'!S36+'Summary (5)'!S36+'Summary (6)'!S36+'Summary (7)'!S36+'Summary (8)'!S36+'Summary (9)'!S36+'Summary (10)'!S36</f>
        <v>0</v>
      </c>
      <c r="T36" s="159">
        <f>'+ Summary (1)'!T36+'Summary (2)'!T36+'Summary (3)'!T36+'Summary (4)'!T36+'Summary (5)'!T36+'Summary (6)'!T36+'Summary (7)'!T36+'Summary (8)'!T36+'Summary (9)'!T36+'Summary (10)'!T36</f>
        <v>0</v>
      </c>
      <c r="U36" s="69">
        <f>'+ Summary (1)'!U36+'Summary (2)'!U36+'Summary (3)'!U36+'Summary (4)'!U36+'Summary (5)'!U36+'Summary (6)'!U36+'Summary (7)'!U36+'Summary (8)'!U36+'Summary (9)'!U36+'Summary (10)'!U36</f>
        <v>0</v>
      </c>
      <c r="V36" s="476">
        <f>'+ Summary (1)'!V36+'Summary (2)'!V36+'Summary (3)'!V36+'Summary (4)'!V36+'Summary (5)'!V36+'Summary (6)'!V36+'Summary (7)'!V36+'Summary (8)'!V36+'Summary (9)'!V36+'Summary (10)'!V36</f>
        <v>0</v>
      </c>
      <c r="W36" s="68">
        <f>'+ Summary (1)'!W36+'Summary (2)'!W36+'Summary (3)'!W36+'Summary (4)'!W36+'Summary (5)'!W36+'Summary (6)'!W36+'Summary (7)'!W36+'Summary (8)'!W36+'Summary (9)'!W36+'Summary (10)'!W36</f>
        <v>0</v>
      </c>
      <c r="X36" s="69">
        <f>'+ Summary (1)'!X36+'Summary (2)'!X36+'Summary (3)'!X36+'Summary (4)'!X36+'Summary (5)'!X36+'Summary (6)'!X36+'Summary (7)'!X36+'Summary (8)'!X36+'Summary (9)'!X36+'Summary (10)'!X36</f>
        <v>0</v>
      </c>
      <c r="Y36" s="477">
        <f>'+ Summary (1)'!Y36+'Summary (2)'!Y36+'Summary (3)'!Y36+'Summary (4)'!Y36+'Summary (5)'!Y36+'Summary (6)'!Y36+'Summary (7)'!Y36+'Summary (8)'!Y36+'Summary (9)'!Y36+'Summary (10)'!Y36</f>
        <v>0</v>
      </c>
      <c r="Z36" s="68">
        <f>'+ Summary (1)'!Z36+'Summary (2)'!Z36+'Summary (3)'!Z36+'Summary (4)'!Z36+'Summary (5)'!Z36+'Summary (6)'!Z36+'Summary (7)'!Z36+'Summary (8)'!Z36+'Summary (9)'!Z36+'Summary (10)'!Z36</f>
        <v>0</v>
      </c>
      <c r="AA36" s="69">
        <f>'+ Summary (1)'!AA36+'Summary (2)'!AA36+'Summary (3)'!AA36+'Summary (4)'!AA36+'Summary (5)'!AA36+'Summary (6)'!AA36+'Summary (7)'!AA36+'Summary (8)'!AA36+'Summary (9)'!AA36+'Summary (10)'!AA36</f>
        <v>0</v>
      </c>
      <c r="AB36" s="477">
        <f>'+ Summary (1)'!AB36+'Summary (2)'!AB36+'Summary (3)'!AB36+'Summary (4)'!AB36+'Summary (5)'!AB36+'Summary (6)'!AB36+'Summary (7)'!AB36+'Summary (8)'!AB36+'Summary (9)'!AB36+'Summary (10)'!AB36</f>
        <v>0</v>
      </c>
      <c r="AC36" s="68">
        <f>'+ Summary (1)'!AC36+'Summary (2)'!AC36+'Summary (3)'!AC36+'Summary (4)'!AC36+'Summary (5)'!AC36+'Summary (6)'!AC36+'Summary (7)'!AC36+'Summary (8)'!AC36+'Summary (9)'!AC36+'Summary (10)'!AC36</f>
        <v>0</v>
      </c>
      <c r="AD36" s="69">
        <f>'+ Summary (1)'!AD36+'Summary (2)'!AD36+'Summary (3)'!AD36+'Summary (4)'!AD36+'Summary (5)'!AD36+'Summary (6)'!AD36+'Summary (7)'!AD36+'Summary (8)'!AD36+'Summary (9)'!AD36+'Summary (10)'!AD36</f>
        <v>0</v>
      </c>
      <c r="AE36" s="477">
        <f>'+ Summary (1)'!AE36+'Summary (2)'!AE36+'Summary (3)'!AE36+'Summary (4)'!AE36+'Summary (5)'!AE36+'Summary (6)'!AE36+'Summary (7)'!AE36+'Summary (8)'!AE36+'Summary (9)'!AE36+'Summary (10)'!AE36</f>
        <v>0</v>
      </c>
      <c r="AF36" s="68">
        <f>'+ Summary (1)'!AF36+'Summary (2)'!AF36+'Summary (3)'!AF36+'Summary (4)'!AF36+'Summary (5)'!AF36+'Summary (6)'!AF36+'Summary (7)'!AF36+'Summary (8)'!AF36+'Summary (9)'!AF36+'Summary (10)'!AF36</f>
        <v>0</v>
      </c>
      <c r="AG36" s="69">
        <f>'+ Summary (1)'!AG36+'Summary (2)'!AG36+'Summary (3)'!AG36+'Summary (4)'!AG36+'Summary (5)'!AG36+'Summary (6)'!AG36+'Summary (7)'!AG36+'Summary (8)'!AG36+'Summary (9)'!AG36+'Summary (10)'!AG36</f>
        <v>0</v>
      </c>
      <c r="AH36" s="476">
        <f>'+ Summary (1)'!AH36+'Summary (2)'!AH36+'Summary (3)'!AH36+'Summary (4)'!AH36+'Summary (5)'!AH36+'Summary (6)'!AH36+'Summary (7)'!AH36+'Summary (8)'!AH36+'Summary (9)'!AH36+'Summary (10)'!AH36</f>
        <v>0</v>
      </c>
      <c r="AI36" s="723">
        <f t="shared" ref="AI36:AI46" si="9">SUM(E36,H36,K36,N36,Q36,T36,W36,Z36,AC36,AF36)</f>
        <v>0</v>
      </c>
      <c r="AJ36" s="324">
        <f t="shared" ref="AJ36:AJ46" si="10">SUM(F36,I36,L36,O36,R36,U36,X36,AA36,AD36,AG36)</f>
        <v>0</v>
      </c>
      <c r="AK36" s="63">
        <f t="shared" ref="AK36:AK46" si="11">SUM(G36,J36,M36,P36,S36,V36,Y36,AB36,AE36,AH36)</f>
        <v>0</v>
      </c>
    </row>
    <row r="37" spans="1:38" s="55" customFormat="1">
      <c r="A37" s="995" t="str">
        <f>IF('+ Summary (1)'!A37:D37&lt;&gt;"",'+ Summary (1)'!A37:D37,"")</f>
        <v/>
      </c>
      <c r="B37" s="993"/>
      <c r="C37" s="993"/>
      <c r="D37" s="993"/>
      <c r="E37" s="68">
        <f>'+ Summary (1)'!E37+'Summary (2)'!E37+'Summary (3)'!E37+'Summary (4)'!E37+'Summary (5)'!E37+'Summary (6)'!E37+'Summary (7)'!E37+'Summary (8)'!E37+'Summary (9)'!E37+'Summary (10)'!E37</f>
        <v>0</v>
      </c>
      <c r="F37" s="69">
        <f>'+ Summary (1)'!F37+'Summary (2)'!F37+'Summary (3)'!F37+'Summary (4)'!F37+'Summary (5)'!F37+'Summary (6)'!F37+'Summary (7)'!F37+'Summary (8)'!F37+'Summary (9)'!F37+'Summary (10)'!F37</f>
        <v>0</v>
      </c>
      <c r="G37" s="477">
        <f>'+ Summary (1)'!G37+'Summary (2)'!G37+'Summary (3)'!G37+'Summary (4)'!G37+'Summary (5)'!G37+'Summary (6)'!G37+'Summary (7)'!G37+'Summary (8)'!G37+'Summary (9)'!G37+'Summary (10)'!G37</f>
        <v>0</v>
      </c>
      <c r="H37" s="159">
        <f>'+ Summary (1)'!H37+'Summary (2)'!H37+'Summary (3)'!H37+'Summary (4)'!H37+'Summary (5)'!H37+'Summary (6)'!H37+'Summary (7)'!H37+'Summary (8)'!H37+'Summary (9)'!H37+'Summary (10)'!H37</f>
        <v>0</v>
      </c>
      <c r="I37" s="69">
        <f>'+ Summary (1)'!I37+'Summary (2)'!I37+'Summary (3)'!I37+'Summary (4)'!I37+'Summary (5)'!I37+'Summary (6)'!I37+'Summary (7)'!I37+'Summary (8)'!I37+'Summary (9)'!I37+'Summary (10)'!I37</f>
        <v>0</v>
      </c>
      <c r="J37" s="477">
        <f>'+ Summary (1)'!J37+'Summary (2)'!J37+'Summary (3)'!J37+'Summary (4)'!J37+'Summary (5)'!J37+'Summary (6)'!J37+'Summary (7)'!J37+'Summary (8)'!J37+'Summary (9)'!J37+'Summary (10)'!J37</f>
        <v>0</v>
      </c>
      <c r="K37" s="159">
        <f>'+ Summary (1)'!K37+'Summary (2)'!K37+'Summary (3)'!K37+'Summary (4)'!K37+'Summary (5)'!K37+'Summary (6)'!K37+'Summary (7)'!K37+'Summary (8)'!K37+'Summary (9)'!K37+'Summary (10)'!K37</f>
        <v>0</v>
      </c>
      <c r="L37" s="69">
        <f>'+ Summary (1)'!L37+'Summary (2)'!L37+'Summary (3)'!L37+'Summary (4)'!L37+'Summary (5)'!L37+'Summary (6)'!L37+'Summary (7)'!L37+'Summary (8)'!L37+'Summary (9)'!L37+'Summary (10)'!L37</f>
        <v>0</v>
      </c>
      <c r="M37" s="476">
        <f>'+ Summary (1)'!M37+'Summary (2)'!M37+'Summary (3)'!M37+'Summary (4)'!M37+'Summary (5)'!M37+'Summary (6)'!M37+'Summary (7)'!M37+'Summary (8)'!M37+'Summary (9)'!M37+'Summary (10)'!M37</f>
        <v>0</v>
      </c>
      <c r="N37" s="68">
        <f>'+ Summary (1)'!N37+'Summary (2)'!N37+'Summary (3)'!N37+'Summary (4)'!N37+'Summary (5)'!N37+'Summary (6)'!N37+'Summary (7)'!N37+'Summary (8)'!N37+'Summary (9)'!N37+'Summary (10)'!N37</f>
        <v>0</v>
      </c>
      <c r="O37" s="69">
        <f>'+ Summary (1)'!O37+'Summary (2)'!O37+'Summary (3)'!O37+'Summary (4)'!O37+'Summary (5)'!O37+'Summary (6)'!O37+'Summary (7)'!O37+'Summary (8)'!O37+'Summary (9)'!O37+'Summary (10)'!O37</f>
        <v>0</v>
      </c>
      <c r="P37" s="477">
        <f>'+ Summary (1)'!P37+'Summary (2)'!P37+'Summary (3)'!P37+'Summary (4)'!P37+'Summary (5)'!P37+'Summary (6)'!P37+'Summary (7)'!P37+'Summary (8)'!P37+'Summary (9)'!P37+'Summary (10)'!P37</f>
        <v>0</v>
      </c>
      <c r="Q37" s="68">
        <f>'+ Summary (1)'!Q37+'Summary (2)'!Q37+'Summary (3)'!Q37+'Summary (4)'!Q37+'Summary (5)'!Q37+'Summary (6)'!Q37+'Summary (7)'!Q37+'Summary (8)'!Q37+'Summary (9)'!Q37+'Summary (10)'!Q37</f>
        <v>0</v>
      </c>
      <c r="R37" s="69">
        <f>'+ Summary (1)'!R37+'Summary (2)'!R37+'Summary (3)'!R37+'Summary (4)'!R37+'Summary (5)'!R37+'Summary (6)'!R37+'Summary (7)'!R37+'Summary (8)'!R37+'Summary (9)'!R37+'Summary (10)'!R37</f>
        <v>0</v>
      </c>
      <c r="S37" s="477">
        <f>'+ Summary (1)'!S37+'Summary (2)'!S37+'Summary (3)'!S37+'Summary (4)'!S37+'Summary (5)'!S37+'Summary (6)'!S37+'Summary (7)'!S37+'Summary (8)'!S37+'Summary (9)'!S37+'Summary (10)'!S37</f>
        <v>0</v>
      </c>
      <c r="T37" s="159">
        <f>'+ Summary (1)'!T37+'Summary (2)'!T37+'Summary (3)'!T37+'Summary (4)'!T37+'Summary (5)'!T37+'Summary (6)'!T37+'Summary (7)'!T37+'Summary (8)'!T37+'Summary (9)'!T37+'Summary (10)'!T37</f>
        <v>0</v>
      </c>
      <c r="U37" s="69">
        <f>'+ Summary (1)'!U37+'Summary (2)'!U37+'Summary (3)'!U37+'Summary (4)'!U37+'Summary (5)'!U37+'Summary (6)'!U37+'Summary (7)'!U37+'Summary (8)'!U37+'Summary (9)'!U37+'Summary (10)'!U37</f>
        <v>0</v>
      </c>
      <c r="V37" s="476">
        <f>'+ Summary (1)'!V37+'Summary (2)'!V37+'Summary (3)'!V37+'Summary (4)'!V37+'Summary (5)'!V37+'Summary (6)'!V37+'Summary (7)'!V37+'Summary (8)'!V37+'Summary (9)'!V37+'Summary (10)'!V37</f>
        <v>0</v>
      </c>
      <c r="W37" s="68">
        <f>'+ Summary (1)'!W37+'Summary (2)'!W37+'Summary (3)'!W37+'Summary (4)'!W37+'Summary (5)'!W37+'Summary (6)'!W37+'Summary (7)'!W37+'Summary (8)'!W37+'Summary (9)'!W37+'Summary (10)'!W37</f>
        <v>0</v>
      </c>
      <c r="X37" s="69">
        <f>'+ Summary (1)'!X37+'Summary (2)'!X37+'Summary (3)'!X37+'Summary (4)'!X37+'Summary (5)'!X37+'Summary (6)'!X37+'Summary (7)'!X37+'Summary (8)'!X37+'Summary (9)'!X37+'Summary (10)'!X37</f>
        <v>0</v>
      </c>
      <c r="Y37" s="477">
        <f>'+ Summary (1)'!Y37+'Summary (2)'!Y37+'Summary (3)'!Y37+'Summary (4)'!Y37+'Summary (5)'!Y37+'Summary (6)'!Y37+'Summary (7)'!Y37+'Summary (8)'!Y37+'Summary (9)'!Y37+'Summary (10)'!Y37</f>
        <v>0</v>
      </c>
      <c r="Z37" s="68">
        <f>'+ Summary (1)'!Z37+'Summary (2)'!Z37+'Summary (3)'!Z37+'Summary (4)'!Z37+'Summary (5)'!Z37+'Summary (6)'!Z37+'Summary (7)'!Z37+'Summary (8)'!Z37+'Summary (9)'!Z37+'Summary (10)'!Z37</f>
        <v>0</v>
      </c>
      <c r="AA37" s="69">
        <f>'+ Summary (1)'!AA37+'Summary (2)'!AA37+'Summary (3)'!AA37+'Summary (4)'!AA37+'Summary (5)'!AA37+'Summary (6)'!AA37+'Summary (7)'!AA37+'Summary (8)'!AA37+'Summary (9)'!AA37+'Summary (10)'!AA37</f>
        <v>0</v>
      </c>
      <c r="AB37" s="477">
        <f>'+ Summary (1)'!AB37+'Summary (2)'!AB37+'Summary (3)'!AB37+'Summary (4)'!AB37+'Summary (5)'!AB37+'Summary (6)'!AB37+'Summary (7)'!AB37+'Summary (8)'!AB37+'Summary (9)'!AB37+'Summary (10)'!AB37</f>
        <v>0</v>
      </c>
      <c r="AC37" s="68">
        <f>'+ Summary (1)'!AC37+'Summary (2)'!AC37+'Summary (3)'!AC37+'Summary (4)'!AC37+'Summary (5)'!AC37+'Summary (6)'!AC37+'Summary (7)'!AC37+'Summary (8)'!AC37+'Summary (9)'!AC37+'Summary (10)'!AC37</f>
        <v>0</v>
      </c>
      <c r="AD37" s="69">
        <f>'+ Summary (1)'!AD37+'Summary (2)'!AD37+'Summary (3)'!AD37+'Summary (4)'!AD37+'Summary (5)'!AD37+'Summary (6)'!AD37+'Summary (7)'!AD37+'Summary (8)'!AD37+'Summary (9)'!AD37+'Summary (10)'!AD37</f>
        <v>0</v>
      </c>
      <c r="AE37" s="477">
        <f>'+ Summary (1)'!AE37+'Summary (2)'!AE37+'Summary (3)'!AE37+'Summary (4)'!AE37+'Summary (5)'!AE37+'Summary (6)'!AE37+'Summary (7)'!AE37+'Summary (8)'!AE37+'Summary (9)'!AE37+'Summary (10)'!AE37</f>
        <v>0</v>
      </c>
      <c r="AF37" s="68">
        <f>'+ Summary (1)'!AF37+'Summary (2)'!AF37+'Summary (3)'!AF37+'Summary (4)'!AF37+'Summary (5)'!AF37+'Summary (6)'!AF37+'Summary (7)'!AF37+'Summary (8)'!AF37+'Summary (9)'!AF37+'Summary (10)'!AF37</f>
        <v>0</v>
      </c>
      <c r="AG37" s="69">
        <f>'+ Summary (1)'!AG37+'Summary (2)'!AG37+'Summary (3)'!AG37+'Summary (4)'!AG37+'Summary (5)'!AG37+'Summary (6)'!AG37+'Summary (7)'!AG37+'Summary (8)'!AG37+'Summary (9)'!AG37+'Summary (10)'!AG37</f>
        <v>0</v>
      </c>
      <c r="AH37" s="476">
        <f>'+ Summary (1)'!AH37+'Summary (2)'!AH37+'Summary (3)'!AH37+'Summary (4)'!AH37+'Summary (5)'!AH37+'Summary (6)'!AH37+'Summary (7)'!AH37+'Summary (8)'!AH37+'Summary (9)'!AH37+'Summary (10)'!AH37</f>
        <v>0</v>
      </c>
      <c r="AI37" s="723">
        <f t="shared" si="9"/>
        <v>0</v>
      </c>
      <c r="AJ37" s="324">
        <f t="shared" si="10"/>
        <v>0</v>
      </c>
      <c r="AK37" s="63">
        <f t="shared" si="11"/>
        <v>0</v>
      </c>
    </row>
    <row r="38" spans="1:38" s="55" customFormat="1">
      <c r="A38" s="995" t="str">
        <f>IF('+ Summary (1)'!A38:D38&lt;&gt;"",'+ Summary (1)'!A38:D38,"")</f>
        <v/>
      </c>
      <c r="B38" s="993"/>
      <c r="C38" s="993"/>
      <c r="D38" s="993"/>
      <c r="E38" s="68">
        <f>'+ Summary (1)'!E38+'Summary (2)'!E38+'Summary (3)'!E38+'Summary (4)'!E38+'Summary (5)'!E38+'Summary (6)'!E38+'Summary (7)'!E38+'Summary (8)'!E38+'Summary (9)'!E38+'Summary (10)'!E38</f>
        <v>0</v>
      </c>
      <c r="F38" s="69">
        <f>'+ Summary (1)'!F38+'Summary (2)'!F38+'Summary (3)'!F38+'Summary (4)'!F38+'Summary (5)'!F38+'Summary (6)'!F38+'Summary (7)'!F38+'Summary (8)'!F38+'Summary (9)'!F38+'Summary (10)'!F38</f>
        <v>0</v>
      </c>
      <c r="G38" s="477">
        <f>'+ Summary (1)'!G38+'Summary (2)'!G38+'Summary (3)'!G38+'Summary (4)'!G38+'Summary (5)'!G38+'Summary (6)'!G38+'Summary (7)'!G38+'Summary (8)'!G38+'Summary (9)'!G38+'Summary (10)'!G38</f>
        <v>0</v>
      </c>
      <c r="H38" s="159">
        <f>'+ Summary (1)'!H38+'Summary (2)'!H38+'Summary (3)'!H38+'Summary (4)'!H38+'Summary (5)'!H38+'Summary (6)'!H38+'Summary (7)'!H38+'Summary (8)'!H38+'Summary (9)'!H38+'Summary (10)'!H38</f>
        <v>0</v>
      </c>
      <c r="I38" s="69">
        <f>'+ Summary (1)'!I38+'Summary (2)'!I38+'Summary (3)'!I38+'Summary (4)'!I38+'Summary (5)'!I38+'Summary (6)'!I38+'Summary (7)'!I38+'Summary (8)'!I38+'Summary (9)'!I38+'Summary (10)'!I38</f>
        <v>0</v>
      </c>
      <c r="J38" s="477">
        <f>'+ Summary (1)'!J38+'Summary (2)'!J38+'Summary (3)'!J38+'Summary (4)'!J38+'Summary (5)'!J38+'Summary (6)'!J38+'Summary (7)'!J38+'Summary (8)'!J38+'Summary (9)'!J38+'Summary (10)'!J38</f>
        <v>0</v>
      </c>
      <c r="K38" s="159">
        <f>'+ Summary (1)'!K38+'Summary (2)'!K38+'Summary (3)'!K38+'Summary (4)'!K38+'Summary (5)'!K38+'Summary (6)'!K38+'Summary (7)'!K38+'Summary (8)'!K38+'Summary (9)'!K38+'Summary (10)'!K38</f>
        <v>0</v>
      </c>
      <c r="L38" s="69">
        <f>'+ Summary (1)'!L38+'Summary (2)'!L38+'Summary (3)'!L38+'Summary (4)'!L38+'Summary (5)'!L38+'Summary (6)'!L38+'Summary (7)'!L38+'Summary (8)'!L38+'Summary (9)'!L38+'Summary (10)'!L38</f>
        <v>0</v>
      </c>
      <c r="M38" s="476">
        <f>'+ Summary (1)'!M38+'Summary (2)'!M38+'Summary (3)'!M38+'Summary (4)'!M38+'Summary (5)'!M38+'Summary (6)'!M38+'Summary (7)'!M38+'Summary (8)'!M38+'Summary (9)'!M38+'Summary (10)'!M38</f>
        <v>0</v>
      </c>
      <c r="N38" s="68">
        <f>'+ Summary (1)'!N38+'Summary (2)'!N38+'Summary (3)'!N38+'Summary (4)'!N38+'Summary (5)'!N38+'Summary (6)'!N38+'Summary (7)'!N38+'Summary (8)'!N38+'Summary (9)'!N38+'Summary (10)'!N38</f>
        <v>0</v>
      </c>
      <c r="O38" s="69">
        <f>'+ Summary (1)'!O38+'Summary (2)'!O38+'Summary (3)'!O38+'Summary (4)'!O38+'Summary (5)'!O38+'Summary (6)'!O38+'Summary (7)'!O38+'Summary (8)'!O38+'Summary (9)'!O38+'Summary (10)'!O38</f>
        <v>0</v>
      </c>
      <c r="P38" s="477">
        <f>'+ Summary (1)'!P38+'Summary (2)'!P38+'Summary (3)'!P38+'Summary (4)'!P38+'Summary (5)'!P38+'Summary (6)'!P38+'Summary (7)'!P38+'Summary (8)'!P38+'Summary (9)'!P38+'Summary (10)'!P38</f>
        <v>0</v>
      </c>
      <c r="Q38" s="68">
        <f>'+ Summary (1)'!Q38+'Summary (2)'!Q38+'Summary (3)'!Q38+'Summary (4)'!Q38+'Summary (5)'!Q38+'Summary (6)'!Q38+'Summary (7)'!Q38+'Summary (8)'!Q38+'Summary (9)'!Q38+'Summary (10)'!Q38</f>
        <v>0</v>
      </c>
      <c r="R38" s="69">
        <f>'+ Summary (1)'!R38+'Summary (2)'!R38+'Summary (3)'!R38+'Summary (4)'!R38+'Summary (5)'!R38+'Summary (6)'!R38+'Summary (7)'!R38+'Summary (8)'!R38+'Summary (9)'!R38+'Summary (10)'!R38</f>
        <v>0</v>
      </c>
      <c r="S38" s="477">
        <f>'+ Summary (1)'!S38+'Summary (2)'!S38+'Summary (3)'!S38+'Summary (4)'!S38+'Summary (5)'!S38+'Summary (6)'!S38+'Summary (7)'!S38+'Summary (8)'!S38+'Summary (9)'!S38+'Summary (10)'!S38</f>
        <v>0</v>
      </c>
      <c r="T38" s="159">
        <f>'+ Summary (1)'!T38+'Summary (2)'!T38+'Summary (3)'!T38+'Summary (4)'!T38+'Summary (5)'!T38+'Summary (6)'!T38+'Summary (7)'!T38+'Summary (8)'!T38+'Summary (9)'!T38+'Summary (10)'!T38</f>
        <v>0</v>
      </c>
      <c r="U38" s="69">
        <f>'+ Summary (1)'!U38+'Summary (2)'!U38+'Summary (3)'!U38+'Summary (4)'!U38+'Summary (5)'!U38+'Summary (6)'!U38+'Summary (7)'!U38+'Summary (8)'!U38+'Summary (9)'!U38+'Summary (10)'!U38</f>
        <v>0</v>
      </c>
      <c r="V38" s="476">
        <f>'+ Summary (1)'!V38+'Summary (2)'!V38+'Summary (3)'!V38+'Summary (4)'!V38+'Summary (5)'!V38+'Summary (6)'!V38+'Summary (7)'!V38+'Summary (8)'!V38+'Summary (9)'!V38+'Summary (10)'!V38</f>
        <v>0</v>
      </c>
      <c r="W38" s="68">
        <f>'+ Summary (1)'!W38+'Summary (2)'!W38+'Summary (3)'!W38+'Summary (4)'!W38+'Summary (5)'!W38+'Summary (6)'!W38+'Summary (7)'!W38+'Summary (8)'!W38+'Summary (9)'!W38+'Summary (10)'!W38</f>
        <v>0</v>
      </c>
      <c r="X38" s="69">
        <f>'+ Summary (1)'!X38+'Summary (2)'!X38+'Summary (3)'!X38+'Summary (4)'!X38+'Summary (5)'!X38+'Summary (6)'!X38+'Summary (7)'!X38+'Summary (8)'!X38+'Summary (9)'!X38+'Summary (10)'!X38</f>
        <v>0</v>
      </c>
      <c r="Y38" s="477">
        <f>'+ Summary (1)'!Y38+'Summary (2)'!Y38+'Summary (3)'!Y38+'Summary (4)'!Y38+'Summary (5)'!Y38+'Summary (6)'!Y38+'Summary (7)'!Y38+'Summary (8)'!Y38+'Summary (9)'!Y38+'Summary (10)'!Y38</f>
        <v>0</v>
      </c>
      <c r="Z38" s="68">
        <f>'+ Summary (1)'!Z38+'Summary (2)'!Z38+'Summary (3)'!Z38+'Summary (4)'!Z38+'Summary (5)'!Z38+'Summary (6)'!Z38+'Summary (7)'!Z38+'Summary (8)'!Z38+'Summary (9)'!Z38+'Summary (10)'!Z38</f>
        <v>0</v>
      </c>
      <c r="AA38" s="69">
        <f>'+ Summary (1)'!AA38+'Summary (2)'!AA38+'Summary (3)'!AA38+'Summary (4)'!AA38+'Summary (5)'!AA38+'Summary (6)'!AA38+'Summary (7)'!AA38+'Summary (8)'!AA38+'Summary (9)'!AA38+'Summary (10)'!AA38</f>
        <v>0</v>
      </c>
      <c r="AB38" s="477">
        <f>'+ Summary (1)'!AB38+'Summary (2)'!AB38+'Summary (3)'!AB38+'Summary (4)'!AB38+'Summary (5)'!AB38+'Summary (6)'!AB38+'Summary (7)'!AB38+'Summary (8)'!AB38+'Summary (9)'!AB38+'Summary (10)'!AB38</f>
        <v>0</v>
      </c>
      <c r="AC38" s="68">
        <f>'+ Summary (1)'!AC38+'Summary (2)'!AC38+'Summary (3)'!AC38+'Summary (4)'!AC38+'Summary (5)'!AC38+'Summary (6)'!AC38+'Summary (7)'!AC38+'Summary (8)'!AC38+'Summary (9)'!AC38+'Summary (10)'!AC38</f>
        <v>0</v>
      </c>
      <c r="AD38" s="69">
        <f>'+ Summary (1)'!AD38+'Summary (2)'!AD38+'Summary (3)'!AD38+'Summary (4)'!AD38+'Summary (5)'!AD38+'Summary (6)'!AD38+'Summary (7)'!AD38+'Summary (8)'!AD38+'Summary (9)'!AD38+'Summary (10)'!AD38</f>
        <v>0</v>
      </c>
      <c r="AE38" s="477">
        <f>'+ Summary (1)'!AE38+'Summary (2)'!AE38+'Summary (3)'!AE38+'Summary (4)'!AE38+'Summary (5)'!AE38+'Summary (6)'!AE38+'Summary (7)'!AE38+'Summary (8)'!AE38+'Summary (9)'!AE38+'Summary (10)'!AE38</f>
        <v>0</v>
      </c>
      <c r="AF38" s="68">
        <f>'+ Summary (1)'!AF38+'Summary (2)'!AF38+'Summary (3)'!AF38+'Summary (4)'!AF38+'Summary (5)'!AF38+'Summary (6)'!AF38+'Summary (7)'!AF38+'Summary (8)'!AF38+'Summary (9)'!AF38+'Summary (10)'!AF38</f>
        <v>0</v>
      </c>
      <c r="AG38" s="69">
        <f>'+ Summary (1)'!AG38+'Summary (2)'!AG38+'Summary (3)'!AG38+'Summary (4)'!AG38+'Summary (5)'!AG38+'Summary (6)'!AG38+'Summary (7)'!AG38+'Summary (8)'!AG38+'Summary (9)'!AG38+'Summary (10)'!AG38</f>
        <v>0</v>
      </c>
      <c r="AH38" s="476">
        <f>'+ Summary (1)'!AH38+'Summary (2)'!AH38+'Summary (3)'!AH38+'Summary (4)'!AH38+'Summary (5)'!AH38+'Summary (6)'!AH38+'Summary (7)'!AH38+'Summary (8)'!AH38+'Summary (9)'!AH38+'Summary (10)'!AH38</f>
        <v>0</v>
      </c>
      <c r="AI38" s="723">
        <f t="shared" si="9"/>
        <v>0</v>
      </c>
      <c r="AJ38" s="324">
        <f t="shared" si="10"/>
        <v>0</v>
      </c>
      <c r="AK38" s="63">
        <f t="shared" si="11"/>
        <v>0</v>
      </c>
    </row>
    <row r="39" spans="1:38" s="55" customFormat="1">
      <c r="A39" s="995" t="str">
        <f>IF('+ Summary (1)'!A39:D39&lt;&gt;"",'+ Summary (1)'!A39:D39,"")</f>
        <v/>
      </c>
      <c r="B39" s="993"/>
      <c r="C39" s="993"/>
      <c r="D39" s="993"/>
      <c r="E39" s="68">
        <f>'+ Summary (1)'!E39+'Summary (2)'!E39+'Summary (3)'!E39+'Summary (4)'!E39+'Summary (5)'!E39+'Summary (6)'!E39+'Summary (7)'!E39+'Summary (8)'!E39+'Summary (9)'!E39+'Summary (10)'!E39</f>
        <v>0</v>
      </c>
      <c r="F39" s="69">
        <f>'+ Summary (1)'!F39+'Summary (2)'!F39+'Summary (3)'!F39+'Summary (4)'!F39+'Summary (5)'!F39+'Summary (6)'!F39+'Summary (7)'!F39+'Summary (8)'!F39+'Summary (9)'!F39+'Summary (10)'!F39</f>
        <v>0</v>
      </c>
      <c r="G39" s="477">
        <f>'+ Summary (1)'!G39+'Summary (2)'!G39+'Summary (3)'!G39+'Summary (4)'!G39+'Summary (5)'!G39+'Summary (6)'!G39+'Summary (7)'!G39+'Summary (8)'!G39+'Summary (9)'!G39+'Summary (10)'!G39</f>
        <v>0</v>
      </c>
      <c r="H39" s="159">
        <f>'+ Summary (1)'!H39+'Summary (2)'!H39+'Summary (3)'!H39+'Summary (4)'!H39+'Summary (5)'!H39+'Summary (6)'!H39+'Summary (7)'!H39+'Summary (8)'!H39+'Summary (9)'!H39+'Summary (10)'!H39</f>
        <v>0</v>
      </c>
      <c r="I39" s="69">
        <f>'+ Summary (1)'!I39+'Summary (2)'!I39+'Summary (3)'!I39+'Summary (4)'!I39+'Summary (5)'!I39+'Summary (6)'!I39+'Summary (7)'!I39+'Summary (8)'!I39+'Summary (9)'!I39+'Summary (10)'!I39</f>
        <v>0</v>
      </c>
      <c r="J39" s="477">
        <f>'+ Summary (1)'!J39+'Summary (2)'!J39+'Summary (3)'!J39+'Summary (4)'!J39+'Summary (5)'!J39+'Summary (6)'!J39+'Summary (7)'!J39+'Summary (8)'!J39+'Summary (9)'!J39+'Summary (10)'!J39</f>
        <v>0</v>
      </c>
      <c r="K39" s="159">
        <f>'+ Summary (1)'!K39+'Summary (2)'!K39+'Summary (3)'!K39+'Summary (4)'!K39+'Summary (5)'!K39+'Summary (6)'!K39+'Summary (7)'!K39+'Summary (8)'!K39+'Summary (9)'!K39+'Summary (10)'!K39</f>
        <v>0</v>
      </c>
      <c r="L39" s="69">
        <f>'+ Summary (1)'!L39+'Summary (2)'!L39+'Summary (3)'!L39+'Summary (4)'!L39+'Summary (5)'!L39+'Summary (6)'!L39+'Summary (7)'!L39+'Summary (8)'!L39+'Summary (9)'!L39+'Summary (10)'!L39</f>
        <v>0</v>
      </c>
      <c r="M39" s="476">
        <f>'+ Summary (1)'!M39+'Summary (2)'!M39+'Summary (3)'!M39+'Summary (4)'!M39+'Summary (5)'!M39+'Summary (6)'!M39+'Summary (7)'!M39+'Summary (8)'!M39+'Summary (9)'!M39+'Summary (10)'!M39</f>
        <v>0</v>
      </c>
      <c r="N39" s="68">
        <f>'+ Summary (1)'!N39+'Summary (2)'!N39+'Summary (3)'!N39+'Summary (4)'!N39+'Summary (5)'!N39+'Summary (6)'!N39+'Summary (7)'!N39+'Summary (8)'!N39+'Summary (9)'!N39+'Summary (10)'!N39</f>
        <v>0</v>
      </c>
      <c r="O39" s="69">
        <f>'+ Summary (1)'!O39+'Summary (2)'!O39+'Summary (3)'!O39+'Summary (4)'!O39+'Summary (5)'!O39+'Summary (6)'!O39+'Summary (7)'!O39+'Summary (8)'!O39+'Summary (9)'!O39+'Summary (10)'!O39</f>
        <v>0</v>
      </c>
      <c r="P39" s="477">
        <f>'+ Summary (1)'!P39+'Summary (2)'!P39+'Summary (3)'!P39+'Summary (4)'!P39+'Summary (5)'!P39+'Summary (6)'!P39+'Summary (7)'!P39+'Summary (8)'!P39+'Summary (9)'!P39+'Summary (10)'!P39</f>
        <v>0</v>
      </c>
      <c r="Q39" s="68">
        <f>'+ Summary (1)'!Q39+'Summary (2)'!Q39+'Summary (3)'!Q39+'Summary (4)'!Q39+'Summary (5)'!Q39+'Summary (6)'!Q39+'Summary (7)'!Q39+'Summary (8)'!Q39+'Summary (9)'!Q39+'Summary (10)'!Q39</f>
        <v>0</v>
      </c>
      <c r="R39" s="69">
        <f>'+ Summary (1)'!R39+'Summary (2)'!R39+'Summary (3)'!R39+'Summary (4)'!R39+'Summary (5)'!R39+'Summary (6)'!R39+'Summary (7)'!R39+'Summary (8)'!R39+'Summary (9)'!R39+'Summary (10)'!R39</f>
        <v>0</v>
      </c>
      <c r="S39" s="477">
        <f>'+ Summary (1)'!S39+'Summary (2)'!S39+'Summary (3)'!S39+'Summary (4)'!S39+'Summary (5)'!S39+'Summary (6)'!S39+'Summary (7)'!S39+'Summary (8)'!S39+'Summary (9)'!S39+'Summary (10)'!S39</f>
        <v>0</v>
      </c>
      <c r="T39" s="159">
        <f>'+ Summary (1)'!T39+'Summary (2)'!T39+'Summary (3)'!T39+'Summary (4)'!T39+'Summary (5)'!T39+'Summary (6)'!T39+'Summary (7)'!T39+'Summary (8)'!T39+'Summary (9)'!T39+'Summary (10)'!T39</f>
        <v>0</v>
      </c>
      <c r="U39" s="69">
        <f>'+ Summary (1)'!U39+'Summary (2)'!U39+'Summary (3)'!U39+'Summary (4)'!U39+'Summary (5)'!U39+'Summary (6)'!U39+'Summary (7)'!U39+'Summary (8)'!U39+'Summary (9)'!U39+'Summary (10)'!U39</f>
        <v>0</v>
      </c>
      <c r="V39" s="476">
        <f>'+ Summary (1)'!V39+'Summary (2)'!V39+'Summary (3)'!V39+'Summary (4)'!V39+'Summary (5)'!V39+'Summary (6)'!V39+'Summary (7)'!V39+'Summary (8)'!V39+'Summary (9)'!V39+'Summary (10)'!V39</f>
        <v>0</v>
      </c>
      <c r="W39" s="68">
        <f>'+ Summary (1)'!W39+'Summary (2)'!W39+'Summary (3)'!W39+'Summary (4)'!W39+'Summary (5)'!W39+'Summary (6)'!W39+'Summary (7)'!W39+'Summary (8)'!W39+'Summary (9)'!W39+'Summary (10)'!W39</f>
        <v>0</v>
      </c>
      <c r="X39" s="69">
        <f>'+ Summary (1)'!X39+'Summary (2)'!X39+'Summary (3)'!X39+'Summary (4)'!X39+'Summary (5)'!X39+'Summary (6)'!X39+'Summary (7)'!X39+'Summary (8)'!X39+'Summary (9)'!X39+'Summary (10)'!X39</f>
        <v>0</v>
      </c>
      <c r="Y39" s="477">
        <f>'+ Summary (1)'!Y39+'Summary (2)'!Y39+'Summary (3)'!Y39+'Summary (4)'!Y39+'Summary (5)'!Y39+'Summary (6)'!Y39+'Summary (7)'!Y39+'Summary (8)'!Y39+'Summary (9)'!Y39+'Summary (10)'!Y39</f>
        <v>0</v>
      </c>
      <c r="Z39" s="68">
        <f>'+ Summary (1)'!Z39+'Summary (2)'!Z39+'Summary (3)'!Z39+'Summary (4)'!Z39+'Summary (5)'!Z39+'Summary (6)'!Z39+'Summary (7)'!Z39+'Summary (8)'!Z39+'Summary (9)'!Z39+'Summary (10)'!Z39</f>
        <v>0</v>
      </c>
      <c r="AA39" s="69">
        <f>'+ Summary (1)'!AA39+'Summary (2)'!AA39+'Summary (3)'!AA39+'Summary (4)'!AA39+'Summary (5)'!AA39+'Summary (6)'!AA39+'Summary (7)'!AA39+'Summary (8)'!AA39+'Summary (9)'!AA39+'Summary (10)'!AA39</f>
        <v>0</v>
      </c>
      <c r="AB39" s="477">
        <f>'+ Summary (1)'!AB39+'Summary (2)'!AB39+'Summary (3)'!AB39+'Summary (4)'!AB39+'Summary (5)'!AB39+'Summary (6)'!AB39+'Summary (7)'!AB39+'Summary (8)'!AB39+'Summary (9)'!AB39+'Summary (10)'!AB39</f>
        <v>0</v>
      </c>
      <c r="AC39" s="68">
        <f>'+ Summary (1)'!AC39+'Summary (2)'!AC39+'Summary (3)'!AC39+'Summary (4)'!AC39+'Summary (5)'!AC39+'Summary (6)'!AC39+'Summary (7)'!AC39+'Summary (8)'!AC39+'Summary (9)'!AC39+'Summary (10)'!AC39</f>
        <v>0</v>
      </c>
      <c r="AD39" s="69">
        <f>'+ Summary (1)'!AD39+'Summary (2)'!AD39+'Summary (3)'!AD39+'Summary (4)'!AD39+'Summary (5)'!AD39+'Summary (6)'!AD39+'Summary (7)'!AD39+'Summary (8)'!AD39+'Summary (9)'!AD39+'Summary (10)'!AD39</f>
        <v>0</v>
      </c>
      <c r="AE39" s="477">
        <f>'+ Summary (1)'!AE39+'Summary (2)'!AE39+'Summary (3)'!AE39+'Summary (4)'!AE39+'Summary (5)'!AE39+'Summary (6)'!AE39+'Summary (7)'!AE39+'Summary (8)'!AE39+'Summary (9)'!AE39+'Summary (10)'!AE39</f>
        <v>0</v>
      </c>
      <c r="AF39" s="68">
        <f>'+ Summary (1)'!AF39+'Summary (2)'!AF39+'Summary (3)'!AF39+'Summary (4)'!AF39+'Summary (5)'!AF39+'Summary (6)'!AF39+'Summary (7)'!AF39+'Summary (8)'!AF39+'Summary (9)'!AF39+'Summary (10)'!AF39</f>
        <v>0</v>
      </c>
      <c r="AG39" s="69">
        <f>'+ Summary (1)'!AG39+'Summary (2)'!AG39+'Summary (3)'!AG39+'Summary (4)'!AG39+'Summary (5)'!AG39+'Summary (6)'!AG39+'Summary (7)'!AG39+'Summary (8)'!AG39+'Summary (9)'!AG39+'Summary (10)'!AG39</f>
        <v>0</v>
      </c>
      <c r="AH39" s="476">
        <f>'+ Summary (1)'!AH39+'Summary (2)'!AH39+'Summary (3)'!AH39+'Summary (4)'!AH39+'Summary (5)'!AH39+'Summary (6)'!AH39+'Summary (7)'!AH39+'Summary (8)'!AH39+'Summary (9)'!AH39+'Summary (10)'!AH39</f>
        <v>0</v>
      </c>
      <c r="AI39" s="723">
        <f t="shared" si="9"/>
        <v>0</v>
      </c>
      <c r="AJ39" s="324">
        <f t="shared" si="10"/>
        <v>0</v>
      </c>
      <c r="AK39" s="63">
        <f t="shared" si="11"/>
        <v>0</v>
      </c>
    </row>
    <row r="40" spans="1:38" s="55" customFormat="1">
      <c r="A40" s="995" t="str">
        <f>IF('+ Summary (1)'!A40:D40&lt;&gt;"",'+ Summary (1)'!A40:D40,"")</f>
        <v/>
      </c>
      <c r="B40" s="993"/>
      <c r="C40" s="993"/>
      <c r="D40" s="993"/>
      <c r="E40" s="68">
        <f>'+ Summary (1)'!E40+'Summary (2)'!E40+'Summary (3)'!E40+'Summary (4)'!E40+'Summary (5)'!E40+'Summary (6)'!E40+'Summary (7)'!E40+'Summary (8)'!E40+'Summary (9)'!E40+'Summary (10)'!E40</f>
        <v>0</v>
      </c>
      <c r="F40" s="69">
        <f>'+ Summary (1)'!F40+'Summary (2)'!F40+'Summary (3)'!F40+'Summary (4)'!F40+'Summary (5)'!F40+'Summary (6)'!F40+'Summary (7)'!F40+'Summary (8)'!F40+'Summary (9)'!F40+'Summary (10)'!F40</f>
        <v>0</v>
      </c>
      <c r="G40" s="477">
        <f>'+ Summary (1)'!G40+'Summary (2)'!G40+'Summary (3)'!G40+'Summary (4)'!G40+'Summary (5)'!G40+'Summary (6)'!G40+'Summary (7)'!G40+'Summary (8)'!G40+'Summary (9)'!G40+'Summary (10)'!G40</f>
        <v>0</v>
      </c>
      <c r="H40" s="159">
        <f>'+ Summary (1)'!H40+'Summary (2)'!H40+'Summary (3)'!H40+'Summary (4)'!H40+'Summary (5)'!H40+'Summary (6)'!H40+'Summary (7)'!H40+'Summary (8)'!H40+'Summary (9)'!H40+'Summary (10)'!H40</f>
        <v>0</v>
      </c>
      <c r="I40" s="69">
        <f>'+ Summary (1)'!I40+'Summary (2)'!I40+'Summary (3)'!I40+'Summary (4)'!I40+'Summary (5)'!I40+'Summary (6)'!I40+'Summary (7)'!I40+'Summary (8)'!I40+'Summary (9)'!I40+'Summary (10)'!I40</f>
        <v>0</v>
      </c>
      <c r="J40" s="477">
        <f>'+ Summary (1)'!J40+'Summary (2)'!J40+'Summary (3)'!J40+'Summary (4)'!J40+'Summary (5)'!J40+'Summary (6)'!J40+'Summary (7)'!J40+'Summary (8)'!J40+'Summary (9)'!J40+'Summary (10)'!J40</f>
        <v>0</v>
      </c>
      <c r="K40" s="159">
        <f>'+ Summary (1)'!K40+'Summary (2)'!K40+'Summary (3)'!K40+'Summary (4)'!K40+'Summary (5)'!K40+'Summary (6)'!K40+'Summary (7)'!K40+'Summary (8)'!K40+'Summary (9)'!K40+'Summary (10)'!K40</f>
        <v>0</v>
      </c>
      <c r="L40" s="69">
        <f>'+ Summary (1)'!L40+'Summary (2)'!L40+'Summary (3)'!L40+'Summary (4)'!L40+'Summary (5)'!L40+'Summary (6)'!L40+'Summary (7)'!L40+'Summary (8)'!L40+'Summary (9)'!L40+'Summary (10)'!L40</f>
        <v>0</v>
      </c>
      <c r="M40" s="476">
        <f>'+ Summary (1)'!M40+'Summary (2)'!M40+'Summary (3)'!M40+'Summary (4)'!M40+'Summary (5)'!M40+'Summary (6)'!M40+'Summary (7)'!M40+'Summary (8)'!M40+'Summary (9)'!M40+'Summary (10)'!M40</f>
        <v>0</v>
      </c>
      <c r="N40" s="68">
        <f>'+ Summary (1)'!N40+'Summary (2)'!N40+'Summary (3)'!N40+'Summary (4)'!N40+'Summary (5)'!N40+'Summary (6)'!N40+'Summary (7)'!N40+'Summary (8)'!N40+'Summary (9)'!N40+'Summary (10)'!N40</f>
        <v>0</v>
      </c>
      <c r="O40" s="69">
        <f>'+ Summary (1)'!O40+'Summary (2)'!O40+'Summary (3)'!O40+'Summary (4)'!O40+'Summary (5)'!O40+'Summary (6)'!O40+'Summary (7)'!O40+'Summary (8)'!O40+'Summary (9)'!O40+'Summary (10)'!O40</f>
        <v>0</v>
      </c>
      <c r="P40" s="477">
        <f>'+ Summary (1)'!P40+'Summary (2)'!P40+'Summary (3)'!P40+'Summary (4)'!P40+'Summary (5)'!P40+'Summary (6)'!P40+'Summary (7)'!P40+'Summary (8)'!P40+'Summary (9)'!P40+'Summary (10)'!P40</f>
        <v>0</v>
      </c>
      <c r="Q40" s="68">
        <f>'+ Summary (1)'!Q40+'Summary (2)'!Q40+'Summary (3)'!Q40+'Summary (4)'!Q40+'Summary (5)'!Q40+'Summary (6)'!Q40+'Summary (7)'!Q40+'Summary (8)'!Q40+'Summary (9)'!Q40+'Summary (10)'!Q40</f>
        <v>0</v>
      </c>
      <c r="R40" s="69">
        <f>'+ Summary (1)'!R40+'Summary (2)'!R40+'Summary (3)'!R40+'Summary (4)'!R40+'Summary (5)'!R40+'Summary (6)'!R40+'Summary (7)'!R40+'Summary (8)'!R40+'Summary (9)'!R40+'Summary (10)'!R40</f>
        <v>0</v>
      </c>
      <c r="S40" s="477">
        <f>'+ Summary (1)'!S40+'Summary (2)'!S40+'Summary (3)'!S40+'Summary (4)'!S40+'Summary (5)'!S40+'Summary (6)'!S40+'Summary (7)'!S40+'Summary (8)'!S40+'Summary (9)'!S40+'Summary (10)'!S40</f>
        <v>0</v>
      </c>
      <c r="T40" s="159">
        <f>'+ Summary (1)'!T40+'Summary (2)'!T40+'Summary (3)'!T40+'Summary (4)'!T40+'Summary (5)'!T40+'Summary (6)'!T40+'Summary (7)'!T40+'Summary (8)'!T40+'Summary (9)'!T40+'Summary (10)'!T40</f>
        <v>0</v>
      </c>
      <c r="U40" s="69">
        <f>'+ Summary (1)'!U40+'Summary (2)'!U40+'Summary (3)'!U40+'Summary (4)'!U40+'Summary (5)'!U40+'Summary (6)'!U40+'Summary (7)'!U40+'Summary (8)'!U40+'Summary (9)'!U40+'Summary (10)'!U40</f>
        <v>0</v>
      </c>
      <c r="V40" s="476">
        <f>'+ Summary (1)'!V40+'Summary (2)'!V40+'Summary (3)'!V40+'Summary (4)'!V40+'Summary (5)'!V40+'Summary (6)'!V40+'Summary (7)'!V40+'Summary (8)'!V40+'Summary (9)'!V40+'Summary (10)'!V40</f>
        <v>0</v>
      </c>
      <c r="W40" s="68">
        <f>'+ Summary (1)'!W40+'Summary (2)'!W40+'Summary (3)'!W40+'Summary (4)'!W40+'Summary (5)'!W40+'Summary (6)'!W40+'Summary (7)'!W40+'Summary (8)'!W40+'Summary (9)'!W40+'Summary (10)'!W40</f>
        <v>0</v>
      </c>
      <c r="X40" s="69">
        <f>'+ Summary (1)'!X40+'Summary (2)'!X40+'Summary (3)'!X40+'Summary (4)'!X40+'Summary (5)'!X40+'Summary (6)'!X40+'Summary (7)'!X40+'Summary (8)'!X40+'Summary (9)'!X40+'Summary (10)'!X40</f>
        <v>0</v>
      </c>
      <c r="Y40" s="477">
        <f>'+ Summary (1)'!Y40+'Summary (2)'!Y40+'Summary (3)'!Y40+'Summary (4)'!Y40+'Summary (5)'!Y40+'Summary (6)'!Y40+'Summary (7)'!Y40+'Summary (8)'!Y40+'Summary (9)'!Y40+'Summary (10)'!Y40</f>
        <v>0</v>
      </c>
      <c r="Z40" s="68">
        <f>'+ Summary (1)'!Z40+'Summary (2)'!Z40+'Summary (3)'!Z40+'Summary (4)'!Z40+'Summary (5)'!Z40+'Summary (6)'!Z40+'Summary (7)'!Z40+'Summary (8)'!Z40+'Summary (9)'!Z40+'Summary (10)'!Z40</f>
        <v>0</v>
      </c>
      <c r="AA40" s="69">
        <f>'+ Summary (1)'!AA40+'Summary (2)'!AA40+'Summary (3)'!AA40+'Summary (4)'!AA40+'Summary (5)'!AA40+'Summary (6)'!AA40+'Summary (7)'!AA40+'Summary (8)'!AA40+'Summary (9)'!AA40+'Summary (10)'!AA40</f>
        <v>0</v>
      </c>
      <c r="AB40" s="477">
        <f>'+ Summary (1)'!AB40+'Summary (2)'!AB40+'Summary (3)'!AB40+'Summary (4)'!AB40+'Summary (5)'!AB40+'Summary (6)'!AB40+'Summary (7)'!AB40+'Summary (8)'!AB40+'Summary (9)'!AB40+'Summary (10)'!AB40</f>
        <v>0</v>
      </c>
      <c r="AC40" s="68">
        <f>'+ Summary (1)'!AC40+'Summary (2)'!AC40+'Summary (3)'!AC40+'Summary (4)'!AC40+'Summary (5)'!AC40+'Summary (6)'!AC40+'Summary (7)'!AC40+'Summary (8)'!AC40+'Summary (9)'!AC40+'Summary (10)'!AC40</f>
        <v>0</v>
      </c>
      <c r="AD40" s="69">
        <f>'+ Summary (1)'!AD40+'Summary (2)'!AD40+'Summary (3)'!AD40+'Summary (4)'!AD40+'Summary (5)'!AD40+'Summary (6)'!AD40+'Summary (7)'!AD40+'Summary (8)'!AD40+'Summary (9)'!AD40+'Summary (10)'!AD40</f>
        <v>0</v>
      </c>
      <c r="AE40" s="477">
        <f>'+ Summary (1)'!AE40+'Summary (2)'!AE40+'Summary (3)'!AE40+'Summary (4)'!AE40+'Summary (5)'!AE40+'Summary (6)'!AE40+'Summary (7)'!AE40+'Summary (8)'!AE40+'Summary (9)'!AE40+'Summary (10)'!AE40</f>
        <v>0</v>
      </c>
      <c r="AF40" s="68">
        <f>'+ Summary (1)'!AF40+'Summary (2)'!AF40+'Summary (3)'!AF40+'Summary (4)'!AF40+'Summary (5)'!AF40+'Summary (6)'!AF40+'Summary (7)'!AF40+'Summary (8)'!AF40+'Summary (9)'!AF40+'Summary (10)'!AF40</f>
        <v>0</v>
      </c>
      <c r="AG40" s="69">
        <f>'+ Summary (1)'!AG40+'Summary (2)'!AG40+'Summary (3)'!AG40+'Summary (4)'!AG40+'Summary (5)'!AG40+'Summary (6)'!AG40+'Summary (7)'!AG40+'Summary (8)'!AG40+'Summary (9)'!AG40+'Summary (10)'!AG40</f>
        <v>0</v>
      </c>
      <c r="AH40" s="476">
        <f>'+ Summary (1)'!AH40+'Summary (2)'!AH40+'Summary (3)'!AH40+'Summary (4)'!AH40+'Summary (5)'!AH40+'Summary (6)'!AH40+'Summary (7)'!AH40+'Summary (8)'!AH40+'Summary (9)'!AH40+'Summary (10)'!AH40</f>
        <v>0</v>
      </c>
      <c r="AI40" s="723">
        <f t="shared" si="9"/>
        <v>0</v>
      </c>
      <c r="AJ40" s="324">
        <f t="shared" si="10"/>
        <v>0</v>
      </c>
      <c r="AK40" s="63">
        <f t="shared" si="11"/>
        <v>0</v>
      </c>
    </row>
    <row r="41" spans="1:38" s="55" customFormat="1">
      <c r="A41" s="995" t="str">
        <f>IF('+ Summary (1)'!A41:D41&lt;&gt;"",'+ Summary (1)'!A41:D41,"")</f>
        <v/>
      </c>
      <c r="B41" s="993"/>
      <c r="C41" s="993"/>
      <c r="D41" s="993"/>
      <c r="E41" s="68">
        <f>'+ Summary (1)'!E41+'Summary (2)'!E41+'Summary (3)'!E41+'Summary (4)'!E41+'Summary (5)'!E41+'Summary (6)'!E41+'Summary (7)'!E41+'Summary (8)'!E41+'Summary (9)'!E41+'Summary (10)'!E41</f>
        <v>0</v>
      </c>
      <c r="F41" s="69">
        <f>'+ Summary (1)'!F41+'Summary (2)'!F41+'Summary (3)'!F41+'Summary (4)'!F41+'Summary (5)'!F41+'Summary (6)'!F41+'Summary (7)'!F41+'Summary (8)'!F41+'Summary (9)'!F41+'Summary (10)'!F41</f>
        <v>0</v>
      </c>
      <c r="G41" s="477">
        <f>'+ Summary (1)'!G41+'Summary (2)'!G41+'Summary (3)'!G41+'Summary (4)'!G41+'Summary (5)'!G41+'Summary (6)'!G41+'Summary (7)'!G41+'Summary (8)'!G41+'Summary (9)'!G41+'Summary (10)'!G41</f>
        <v>0</v>
      </c>
      <c r="H41" s="159">
        <f>'+ Summary (1)'!H41+'Summary (2)'!H41+'Summary (3)'!H41+'Summary (4)'!H41+'Summary (5)'!H41+'Summary (6)'!H41+'Summary (7)'!H41+'Summary (8)'!H41+'Summary (9)'!H41+'Summary (10)'!H41</f>
        <v>0</v>
      </c>
      <c r="I41" s="69">
        <f>'+ Summary (1)'!I41+'Summary (2)'!I41+'Summary (3)'!I41+'Summary (4)'!I41+'Summary (5)'!I41+'Summary (6)'!I41+'Summary (7)'!I41+'Summary (8)'!I41+'Summary (9)'!I41+'Summary (10)'!I41</f>
        <v>0</v>
      </c>
      <c r="J41" s="477">
        <f>'+ Summary (1)'!J41+'Summary (2)'!J41+'Summary (3)'!J41+'Summary (4)'!J41+'Summary (5)'!J41+'Summary (6)'!J41+'Summary (7)'!J41+'Summary (8)'!J41+'Summary (9)'!J41+'Summary (10)'!J41</f>
        <v>0</v>
      </c>
      <c r="K41" s="159">
        <f>'+ Summary (1)'!K41+'Summary (2)'!K41+'Summary (3)'!K41+'Summary (4)'!K41+'Summary (5)'!K41+'Summary (6)'!K41+'Summary (7)'!K41+'Summary (8)'!K41+'Summary (9)'!K41+'Summary (10)'!K41</f>
        <v>0</v>
      </c>
      <c r="L41" s="69">
        <f>'+ Summary (1)'!L41+'Summary (2)'!L41+'Summary (3)'!L41+'Summary (4)'!L41+'Summary (5)'!L41+'Summary (6)'!L41+'Summary (7)'!L41+'Summary (8)'!L41+'Summary (9)'!L41+'Summary (10)'!L41</f>
        <v>0</v>
      </c>
      <c r="M41" s="476">
        <f>'+ Summary (1)'!M41+'Summary (2)'!M41+'Summary (3)'!M41+'Summary (4)'!M41+'Summary (5)'!M41+'Summary (6)'!M41+'Summary (7)'!M41+'Summary (8)'!M41+'Summary (9)'!M41+'Summary (10)'!M41</f>
        <v>0</v>
      </c>
      <c r="N41" s="68">
        <f>'+ Summary (1)'!N41+'Summary (2)'!N41+'Summary (3)'!N41+'Summary (4)'!N41+'Summary (5)'!N41+'Summary (6)'!N41+'Summary (7)'!N41+'Summary (8)'!N41+'Summary (9)'!N41+'Summary (10)'!N41</f>
        <v>0</v>
      </c>
      <c r="O41" s="69">
        <f>'+ Summary (1)'!O41+'Summary (2)'!O41+'Summary (3)'!O41+'Summary (4)'!O41+'Summary (5)'!O41+'Summary (6)'!O41+'Summary (7)'!O41+'Summary (8)'!O41+'Summary (9)'!O41+'Summary (10)'!O41</f>
        <v>0</v>
      </c>
      <c r="P41" s="477">
        <f>'+ Summary (1)'!P41+'Summary (2)'!P41+'Summary (3)'!P41+'Summary (4)'!P41+'Summary (5)'!P41+'Summary (6)'!P41+'Summary (7)'!P41+'Summary (8)'!P41+'Summary (9)'!P41+'Summary (10)'!P41</f>
        <v>0</v>
      </c>
      <c r="Q41" s="68">
        <f>'+ Summary (1)'!Q41+'Summary (2)'!Q41+'Summary (3)'!Q41+'Summary (4)'!Q41+'Summary (5)'!Q41+'Summary (6)'!Q41+'Summary (7)'!Q41+'Summary (8)'!Q41+'Summary (9)'!Q41+'Summary (10)'!Q41</f>
        <v>0</v>
      </c>
      <c r="R41" s="69">
        <f>'+ Summary (1)'!R41+'Summary (2)'!R41+'Summary (3)'!R41+'Summary (4)'!R41+'Summary (5)'!R41+'Summary (6)'!R41+'Summary (7)'!R41+'Summary (8)'!R41+'Summary (9)'!R41+'Summary (10)'!R41</f>
        <v>0</v>
      </c>
      <c r="S41" s="477">
        <f>'+ Summary (1)'!S41+'Summary (2)'!S41+'Summary (3)'!S41+'Summary (4)'!S41+'Summary (5)'!S41+'Summary (6)'!S41+'Summary (7)'!S41+'Summary (8)'!S41+'Summary (9)'!S41+'Summary (10)'!S41</f>
        <v>0</v>
      </c>
      <c r="T41" s="159">
        <f>'+ Summary (1)'!T41+'Summary (2)'!T41+'Summary (3)'!T41+'Summary (4)'!T41+'Summary (5)'!T41+'Summary (6)'!T41+'Summary (7)'!T41+'Summary (8)'!T41+'Summary (9)'!T41+'Summary (10)'!T41</f>
        <v>0</v>
      </c>
      <c r="U41" s="69">
        <f>'+ Summary (1)'!U41+'Summary (2)'!U41+'Summary (3)'!U41+'Summary (4)'!U41+'Summary (5)'!U41+'Summary (6)'!U41+'Summary (7)'!U41+'Summary (8)'!U41+'Summary (9)'!U41+'Summary (10)'!U41</f>
        <v>0</v>
      </c>
      <c r="V41" s="476">
        <f>'+ Summary (1)'!V41+'Summary (2)'!V41+'Summary (3)'!V41+'Summary (4)'!V41+'Summary (5)'!V41+'Summary (6)'!V41+'Summary (7)'!V41+'Summary (8)'!V41+'Summary (9)'!V41+'Summary (10)'!V41</f>
        <v>0</v>
      </c>
      <c r="W41" s="68">
        <f>'+ Summary (1)'!W41+'Summary (2)'!W41+'Summary (3)'!W41+'Summary (4)'!W41+'Summary (5)'!W41+'Summary (6)'!W41+'Summary (7)'!W41+'Summary (8)'!W41+'Summary (9)'!W41+'Summary (10)'!W41</f>
        <v>0</v>
      </c>
      <c r="X41" s="69">
        <f>'+ Summary (1)'!X41+'Summary (2)'!X41+'Summary (3)'!X41+'Summary (4)'!X41+'Summary (5)'!X41+'Summary (6)'!X41+'Summary (7)'!X41+'Summary (8)'!X41+'Summary (9)'!X41+'Summary (10)'!X41</f>
        <v>0</v>
      </c>
      <c r="Y41" s="477">
        <f>'+ Summary (1)'!Y41+'Summary (2)'!Y41+'Summary (3)'!Y41+'Summary (4)'!Y41+'Summary (5)'!Y41+'Summary (6)'!Y41+'Summary (7)'!Y41+'Summary (8)'!Y41+'Summary (9)'!Y41+'Summary (10)'!Y41</f>
        <v>0</v>
      </c>
      <c r="Z41" s="68">
        <f>'+ Summary (1)'!Z41+'Summary (2)'!Z41+'Summary (3)'!Z41+'Summary (4)'!Z41+'Summary (5)'!Z41+'Summary (6)'!Z41+'Summary (7)'!Z41+'Summary (8)'!Z41+'Summary (9)'!Z41+'Summary (10)'!Z41</f>
        <v>0</v>
      </c>
      <c r="AA41" s="69">
        <f>'+ Summary (1)'!AA41+'Summary (2)'!AA41+'Summary (3)'!AA41+'Summary (4)'!AA41+'Summary (5)'!AA41+'Summary (6)'!AA41+'Summary (7)'!AA41+'Summary (8)'!AA41+'Summary (9)'!AA41+'Summary (10)'!AA41</f>
        <v>0</v>
      </c>
      <c r="AB41" s="477">
        <f>'+ Summary (1)'!AB41+'Summary (2)'!AB41+'Summary (3)'!AB41+'Summary (4)'!AB41+'Summary (5)'!AB41+'Summary (6)'!AB41+'Summary (7)'!AB41+'Summary (8)'!AB41+'Summary (9)'!AB41+'Summary (10)'!AB41</f>
        <v>0</v>
      </c>
      <c r="AC41" s="68">
        <f>'+ Summary (1)'!AC41+'Summary (2)'!AC41+'Summary (3)'!AC41+'Summary (4)'!AC41+'Summary (5)'!AC41+'Summary (6)'!AC41+'Summary (7)'!AC41+'Summary (8)'!AC41+'Summary (9)'!AC41+'Summary (10)'!AC41</f>
        <v>0</v>
      </c>
      <c r="AD41" s="69">
        <f>'+ Summary (1)'!AD41+'Summary (2)'!AD41+'Summary (3)'!AD41+'Summary (4)'!AD41+'Summary (5)'!AD41+'Summary (6)'!AD41+'Summary (7)'!AD41+'Summary (8)'!AD41+'Summary (9)'!AD41+'Summary (10)'!AD41</f>
        <v>0</v>
      </c>
      <c r="AE41" s="477">
        <f>'+ Summary (1)'!AE41+'Summary (2)'!AE41+'Summary (3)'!AE41+'Summary (4)'!AE41+'Summary (5)'!AE41+'Summary (6)'!AE41+'Summary (7)'!AE41+'Summary (8)'!AE41+'Summary (9)'!AE41+'Summary (10)'!AE41</f>
        <v>0</v>
      </c>
      <c r="AF41" s="68">
        <f>'+ Summary (1)'!AF41+'Summary (2)'!AF41+'Summary (3)'!AF41+'Summary (4)'!AF41+'Summary (5)'!AF41+'Summary (6)'!AF41+'Summary (7)'!AF41+'Summary (8)'!AF41+'Summary (9)'!AF41+'Summary (10)'!AF41</f>
        <v>0</v>
      </c>
      <c r="AG41" s="69">
        <f>'+ Summary (1)'!AG41+'Summary (2)'!AG41+'Summary (3)'!AG41+'Summary (4)'!AG41+'Summary (5)'!AG41+'Summary (6)'!AG41+'Summary (7)'!AG41+'Summary (8)'!AG41+'Summary (9)'!AG41+'Summary (10)'!AG41</f>
        <v>0</v>
      </c>
      <c r="AH41" s="476">
        <f>'+ Summary (1)'!AH41+'Summary (2)'!AH41+'Summary (3)'!AH41+'Summary (4)'!AH41+'Summary (5)'!AH41+'Summary (6)'!AH41+'Summary (7)'!AH41+'Summary (8)'!AH41+'Summary (9)'!AH41+'Summary (10)'!AH41</f>
        <v>0</v>
      </c>
      <c r="AI41" s="723">
        <f t="shared" si="9"/>
        <v>0</v>
      </c>
      <c r="AJ41" s="324">
        <f t="shared" si="10"/>
        <v>0</v>
      </c>
      <c r="AK41" s="63">
        <f t="shared" si="11"/>
        <v>0</v>
      </c>
    </row>
    <row r="42" spans="1:38" s="55" customFormat="1">
      <c r="A42" s="995" t="str">
        <f>IF('+ Summary (1)'!A42:D42&lt;&gt;"",'+ Summary (1)'!A42:D42,"")</f>
        <v/>
      </c>
      <c r="B42" s="993"/>
      <c r="C42" s="993"/>
      <c r="D42" s="993"/>
      <c r="E42" s="68">
        <f>'+ Summary (1)'!E42+'Summary (2)'!E42+'Summary (3)'!E42+'Summary (4)'!E42+'Summary (5)'!E42+'Summary (6)'!E42+'Summary (7)'!E42+'Summary (8)'!E42+'Summary (9)'!E42+'Summary (10)'!E42</f>
        <v>0</v>
      </c>
      <c r="F42" s="69">
        <f>'+ Summary (1)'!F42+'Summary (2)'!F42+'Summary (3)'!F42+'Summary (4)'!F42+'Summary (5)'!F42+'Summary (6)'!F42+'Summary (7)'!F42+'Summary (8)'!F42+'Summary (9)'!F42+'Summary (10)'!F42</f>
        <v>0</v>
      </c>
      <c r="G42" s="477">
        <f>'+ Summary (1)'!G42+'Summary (2)'!G42+'Summary (3)'!G42+'Summary (4)'!G42+'Summary (5)'!G42+'Summary (6)'!G42+'Summary (7)'!G42+'Summary (8)'!G42+'Summary (9)'!G42+'Summary (10)'!G42</f>
        <v>0</v>
      </c>
      <c r="H42" s="159">
        <f>'+ Summary (1)'!H42+'Summary (2)'!H42+'Summary (3)'!H42+'Summary (4)'!H42+'Summary (5)'!H42+'Summary (6)'!H42+'Summary (7)'!H42+'Summary (8)'!H42+'Summary (9)'!H42+'Summary (10)'!H42</f>
        <v>0</v>
      </c>
      <c r="I42" s="69">
        <f>'+ Summary (1)'!I42+'Summary (2)'!I42+'Summary (3)'!I42+'Summary (4)'!I42+'Summary (5)'!I42+'Summary (6)'!I42+'Summary (7)'!I42+'Summary (8)'!I42+'Summary (9)'!I42+'Summary (10)'!I42</f>
        <v>0</v>
      </c>
      <c r="J42" s="477">
        <f>'+ Summary (1)'!J42+'Summary (2)'!J42+'Summary (3)'!J42+'Summary (4)'!J42+'Summary (5)'!J42+'Summary (6)'!J42+'Summary (7)'!J42+'Summary (8)'!J42+'Summary (9)'!J42+'Summary (10)'!J42</f>
        <v>0</v>
      </c>
      <c r="K42" s="159">
        <f>'+ Summary (1)'!K42+'Summary (2)'!K42+'Summary (3)'!K42+'Summary (4)'!K42+'Summary (5)'!K42+'Summary (6)'!K42+'Summary (7)'!K42+'Summary (8)'!K42+'Summary (9)'!K42+'Summary (10)'!K42</f>
        <v>0</v>
      </c>
      <c r="L42" s="69">
        <f>'+ Summary (1)'!L42+'Summary (2)'!L42+'Summary (3)'!L42+'Summary (4)'!L42+'Summary (5)'!L42+'Summary (6)'!L42+'Summary (7)'!L42+'Summary (8)'!L42+'Summary (9)'!L42+'Summary (10)'!L42</f>
        <v>0</v>
      </c>
      <c r="M42" s="476">
        <f>'+ Summary (1)'!M42+'Summary (2)'!M42+'Summary (3)'!M42+'Summary (4)'!M42+'Summary (5)'!M42+'Summary (6)'!M42+'Summary (7)'!M42+'Summary (8)'!M42+'Summary (9)'!M42+'Summary (10)'!M42</f>
        <v>0</v>
      </c>
      <c r="N42" s="68">
        <f>'+ Summary (1)'!N42+'Summary (2)'!N42+'Summary (3)'!N42+'Summary (4)'!N42+'Summary (5)'!N42+'Summary (6)'!N42+'Summary (7)'!N42+'Summary (8)'!N42+'Summary (9)'!N42+'Summary (10)'!N42</f>
        <v>0</v>
      </c>
      <c r="O42" s="69">
        <f>'+ Summary (1)'!O42+'Summary (2)'!O42+'Summary (3)'!O42+'Summary (4)'!O42+'Summary (5)'!O42+'Summary (6)'!O42+'Summary (7)'!O42+'Summary (8)'!O42+'Summary (9)'!O42+'Summary (10)'!O42</f>
        <v>0</v>
      </c>
      <c r="P42" s="477">
        <f>'+ Summary (1)'!P42+'Summary (2)'!P42+'Summary (3)'!P42+'Summary (4)'!P42+'Summary (5)'!P42+'Summary (6)'!P42+'Summary (7)'!P42+'Summary (8)'!P42+'Summary (9)'!P42+'Summary (10)'!P42</f>
        <v>0</v>
      </c>
      <c r="Q42" s="68">
        <f>'+ Summary (1)'!Q42+'Summary (2)'!Q42+'Summary (3)'!Q42+'Summary (4)'!Q42+'Summary (5)'!Q42+'Summary (6)'!Q42+'Summary (7)'!Q42+'Summary (8)'!Q42+'Summary (9)'!Q42+'Summary (10)'!Q42</f>
        <v>0</v>
      </c>
      <c r="R42" s="69">
        <f>'+ Summary (1)'!R42+'Summary (2)'!R42+'Summary (3)'!R42+'Summary (4)'!R42+'Summary (5)'!R42+'Summary (6)'!R42+'Summary (7)'!R42+'Summary (8)'!R42+'Summary (9)'!R42+'Summary (10)'!R42</f>
        <v>0</v>
      </c>
      <c r="S42" s="477">
        <f>'+ Summary (1)'!S42+'Summary (2)'!S42+'Summary (3)'!S42+'Summary (4)'!S42+'Summary (5)'!S42+'Summary (6)'!S42+'Summary (7)'!S42+'Summary (8)'!S42+'Summary (9)'!S42+'Summary (10)'!S42</f>
        <v>0</v>
      </c>
      <c r="T42" s="159">
        <f>'+ Summary (1)'!T42+'Summary (2)'!T42+'Summary (3)'!T42+'Summary (4)'!T42+'Summary (5)'!T42+'Summary (6)'!T42+'Summary (7)'!T42+'Summary (8)'!T42+'Summary (9)'!T42+'Summary (10)'!T42</f>
        <v>0</v>
      </c>
      <c r="U42" s="69">
        <f>'+ Summary (1)'!U42+'Summary (2)'!U42+'Summary (3)'!U42+'Summary (4)'!U42+'Summary (5)'!U42+'Summary (6)'!U42+'Summary (7)'!U42+'Summary (8)'!U42+'Summary (9)'!U42+'Summary (10)'!U42</f>
        <v>0</v>
      </c>
      <c r="V42" s="476">
        <f>'+ Summary (1)'!V42+'Summary (2)'!V42+'Summary (3)'!V42+'Summary (4)'!V42+'Summary (5)'!V42+'Summary (6)'!V42+'Summary (7)'!V42+'Summary (8)'!V42+'Summary (9)'!V42+'Summary (10)'!V42</f>
        <v>0</v>
      </c>
      <c r="W42" s="68">
        <f>'+ Summary (1)'!W42+'Summary (2)'!W42+'Summary (3)'!W42+'Summary (4)'!W42+'Summary (5)'!W42+'Summary (6)'!W42+'Summary (7)'!W42+'Summary (8)'!W42+'Summary (9)'!W42+'Summary (10)'!W42</f>
        <v>0</v>
      </c>
      <c r="X42" s="69">
        <f>'+ Summary (1)'!X42+'Summary (2)'!X42+'Summary (3)'!X42+'Summary (4)'!X42+'Summary (5)'!X42+'Summary (6)'!X42+'Summary (7)'!X42+'Summary (8)'!X42+'Summary (9)'!X42+'Summary (10)'!X42</f>
        <v>0</v>
      </c>
      <c r="Y42" s="477">
        <f>'+ Summary (1)'!Y42+'Summary (2)'!Y42+'Summary (3)'!Y42+'Summary (4)'!Y42+'Summary (5)'!Y42+'Summary (6)'!Y42+'Summary (7)'!Y42+'Summary (8)'!Y42+'Summary (9)'!Y42+'Summary (10)'!Y42</f>
        <v>0</v>
      </c>
      <c r="Z42" s="68">
        <f>'+ Summary (1)'!Z42+'Summary (2)'!Z42+'Summary (3)'!Z42+'Summary (4)'!Z42+'Summary (5)'!Z42+'Summary (6)'!Z42+'Summary (7)'!Z42+'Summary (8)'!Z42+'Summary (9)'!Z42+'Summary (10)'!Z42</f>
        <v>0</v>
      </c>
      <c r="AA42" s="69">
        <f>'+ Summary (1)'!AA42+'Summary (2)'!AA42+'Summary (3)'!AA42+'Summary (4)'!AA42+'Summary (5)'!AA42+'Summary (6)'!AA42+'Summary (7)'!AA42+'Summary (8)'!AA42+'Summary (9)'!AA42+'Summary (10)'!AA42</f>
        <v>0</v>
      </c>
      <c r="AB42" s="477">
        <f>'+ Summary (1)'!AB42+'Summary (2)'!AB42+'Summary (3)'!AB42+'Summary (4)'!AB42+'Summary (5)'!AB42+'Summary (6)'!AB42+'Summary (7)'!AB42+'Summary (8)'!AB42+'Summary (9)'!AB42+'Summary (10)'!AB42</f>
        <v>0</v>
      </c>
      <c r="AC42" s="68">
        <f>'+ Summary (1)'!AC42+'Summary (2)'!AC42+'Summary (3)'!AC42+'Summary (4)'!AC42+'Summary (5)'!AC42+'Summary (6)'!AC42+'Summary (7)'!AC42+'Summary (8)'!AC42+'Summary (9)'!AC42+'Summary (10)'!AC42</f>
        <v>0</v>
      </c>
      <c r="AD42" s="69">
        <f>'+ Summary (1)'!AD42+'Summary (2)'!AD42+'Summary (3)'!AD42+'Summary (4)'!AD42+'Summary (5)'!AD42+'Summary (6)'!AD42+'Summary (7)'!AD42+'Summary (8)'!AD42+'Summary (9)'!AD42+'Summary (10)'!AD42</f>
        <v>0</v>
      </c>
      <c r="AE42" s="477">
        <f>'+ Summary (1)'!AE42+'Summary (2)'!AE42+'Summary (3)'!AE42+'Summary (4)'!AE42+'Summary (5)'!AE42+'Summary (6)'!AE42+'Summary (7)'!AE42+'Summary (8)'!AE42+'Summary (9)'!AE42+'Summary (10)'!AE42</f>
        <v>0</v>
      </c>
      <c r="AF42" s="68">
        <f>'+ Summary (1)'!AF42+'Summary (2)'!AF42+'Summary (3)'!AF42+'Summary (4)'!AF42+'Summary (5)'!AF42+'Summary (6)'!AF42+'Summary (7)'!AF42+'Summary (8)'!AF42+'Summary (9)'!AF42+'Summary (10)'!AF42</f>
        <v>0</v>
      </c>
      <c r="AG42" s="69">
        <f>'+ Summary (1)'!AG42+'Summary (2)'!AG42+'Summary (3)'!AG42+'Summary (4)'!AG42+'Summary (5)'!AG42+'Summary (6)'!AG42+'Summary (7)'!AG42+'Summary (8)'!AG42+'Summary (9)'!AG42+'Summary (10)'!AG42</f>
        <v>0</v>
      </c>
      <c r="AH42" s="476">
        <f>'+ Summary (1)'!AH42+'Summary (2)'!AH42+'Summary (3)'!AH42+'Summary (4)'!AH42+'Summary (5)'!AH42+'Summary (6)'!AH42+'Summary (7)'!AH42+'Summary (8)'!AH42+'Summary (9)'!AH42+'Summary (10)'!AH42</f>
        <v>0</v>
      </c>
      <c r="AI42" s="723">
        <f t="shared" si="9"/>
        <v>0</v>
      </c>
      <c r="AJ42" s="324">
        <f t="shared" si="10"/>
        <v>0</v>
      </c>
      <c r="AK42" s="63">
        <f t="shared" si="11"/>
        <v>0</v>
      </c>
    </row>
    <row r="43" spans="1:38" s="55" customFormat="1">
      <c r="A43" s="995" t="str">
        <f>IF('+ Summary (1)'!A43:D43&lt;&gt;"",'+ Summary (1)'!A43:D43,"")</f>
        <v/>
      </c>
      <c r="B43" s="993"/>
      <c r="C43" s="993"/>
      <c r="D43" s="993"/>
      <c r="E43" s="68">
        <f>'+ Summary (1)'!E43+'Summary (2)'!E43+'Summary (3)'!E43+'Summary (4)'!E43+'Summary (5)'!E43+'Summary (6)'!E43+'Summary (7)'!E43+'Summary (8)'!E43+'Summary (9)'!E43+'Summary (10)'!E43</f>
        <v>0</v>
      </c>
      <c r="F43" s="69">
        <f>'+ Summary (1)'!F43+'Summary (2)'!F43+'Summary (3)'!F43+'Summary (4)'!F43+'Summary (5)'!F43+'Summary (6)'!F43+'Summary (7)'!F43+'Summary (8)'!F43+'Summary (9)'!F43+'Summary (10)'!F43</f>
        <v>0</v>
      </c>
      <c r="G43" s="477">
        <f>'+ Summary (1)'!G43+'Summary (2)'!G43+'Summary (3)'!G43+'Summary (4)'!G43+'Summary (5)'!G43+'Summary (6)'!G43+'Summary (7)'!G43+'Summary (8)'!G43+'Summary (9)'!G43+'Summary (10)'!G43</f>
        <v>0</v>
      </c>
      <c r="H43" s="159">
        <f>'+ Summary (1)'!H43+'Summary (2)'!H43+'Summary (3)'!H43+'Summary (4)'!H43+'Summary (5)'!H43+'Summary (6)'!H43+'Summary (7)'!H43+'Summary (8)'!H43+'Summary (9)'!H43+'Summary (10)'!H43</f>
        <v>0</v>
      </c>
      <c r="I43" s="69">
        <f>'+ Summary (1)'!I43+'Summary (2)'!I43+'Summary (3)'!I43+'Summary (4)'!I43+'Summary (5)'!I43+'Summary (6)'!I43+'Summary (7)'!I43+'Summary (8)'!I43+'Summary (9)'!I43+'Summary (10)'!I43</f>
        <v>0</v>
      </c>
      <c r="J43" s="477">
        <f>'+ Summary (1)'!J43+'Summary (2)'!J43+'Summary (3)'!J43+'Summary (4)'!J43+'Summary (5)'!J43+'Summary (6)'!J43+'Summary (7)'!J43+'Summary (8)'!J43+'Summary (9)'!J43+'Summary (10)'!J43</f>
        <v>0</v>
      </c>
      <c r="K43" s="159">
        <f>'+ Summary (1)'!K43+'Summary (2)'!K43+'Summary (3)'!K43+'Summary (4)'!K43+'Summary (5)'!K43+'Summary (6)'!K43+'Summary (7)'!K43+'Summary (8)'!K43+'Summary (9)'!K43+'Summary (10)'!K43</f>
        <v>0</v>
      </c>
      <c r="L43" s="69">
        <f>'+ Summary (1)'!L43+'Summary (2)'!L43+'Summary (3)'!L43+'Summary (4)'!L43+'Summary (5)'!L43+'Summary (6)'!L43+'Summary (7)'!L43+'Summary (8)'!L43+'Summary (9)'!L43+'Summary (10)'!L43</f>
        <v>0</v>
      </c>
      <c r="M43" s="476">
        <f>'+ Summary (1)'!M43+'Summary (2)'!M43+'Summary (3)'!M43+'Summary (4)'!M43+'Summary (5)'!M43+'Summary (6)'!M43+'Summary (7)'!M43+'Summary (8)'!M43+'Summary (9)'!M43+'Summary (10)'!M43</f>
        <v>0</v>
      </c>
      <c r="N43" s="68">
        <f>'+ Summary (1)'!N43+'Summary (2)'!N43+'Summary (3)'!N43+'Summary (4)'!N43+'Summary (5)'!N43+'Summary (6)'!N43+'Summary (7)'!N43+'Summary (8)'!N43+'Summary (9)'!N43+'Summary (10)'!N43</f>
        <v>0</v>
      </c>
      <c r="O43" s="69">
        <f>'+ Summary (1)'!O43+'Summary (2)'!O43+'Summary (3)'!O43+'Summary (4)'!O43+'Summary (5)'!O43+'Summary (6)'!O43+'Summary (7)'!O43+'Summary (8)'!O43+'Summary (9)'!O43+'Summary (10)'!O43</f>
        <v>0</v>
      </c>
      <c r="P43" s="477">
        <f>'+ Summary (1)'!P43+'Summary (2)'!P43+'Summary (3)'!P43+'Summary (4)'!P43+'Summary (5)'!P43+'Summary (6)'!P43+'Summary (7)'!P43+'Summary (8)'!P43+'Summary (9)'!P43+'Summary (10)'!P43</f>
        <v>0</v>
      </c>
      <c r="Q43" s="68">
        <f>'+ Summary (1)'!Q43+'Summary (2)'!Q43+'Summary (3)'!Q43+'Summary (4)'!Q43+'Summary (5)'!Q43+'Summary (6)'!Q43+'Summary (7)'!Q43+'Summary (8)'!Q43+'Summary (9)'!Q43+'Summary (10)'!Q43</f>
        <v>0</v>
      </c>
      <c r="R43" s="69">
        <f>'+ Summary (1)'!R43+'Summary (2)'!R43+'Summary (3)'!R43+'Summary (4)'!R43+'Summary (5)'!R43+'Summary (6)'!R43+'Summary (7)'!R43+'Summary (8)'!R43+'Summary (9)'!R43+'Summary (10)'!R43</f>
        <v>0</v>
      </c>
      <c r="S43" s="477">
        <f>'+ Summary (1)'!S43+'Summary (2)'!S43+'Summary (3)'!S43+'Summary (4)'!S43+'Summary (5)'!S43+'Summary (6)'!S43+'Summary (7)'!S43+'Summary (8)'!S43+'Summary (9)'!S43+'Summary (10)'!S43</f>
        <v>0</v>
      </c>
      <c r="T43" s="159">
        <f>'+ Summary (1)'!T43+'Summary (2)'!T43+'Summary (3)'!T43+'Summary (4)'!T43+'Summary (5)'!T43+'Summary (6)'!T43+'Summary (7)'!T43+'Summary (8)'!T43+'Summary (9)'!T43+'Summary (10)'!T43</f>
        <v>0</v>
      </c>
      <c r="U43" s="69">
        <f>'+ Summary (1)'!U43+'Summary (2)'!U43+'Summary (3)'!U43+'Summary (4)'!U43+'Summary (5)'!U43+'Summary (6)'!U43+'Summary (7)'!U43+'Summary (8)'!U43+'Summary (9)'!U43+'Summary (10)'!U43</f>
        <v>0</v>
      </c>
      <c r="V43" s="476">
        <f>'+ Summary (1)'!V43+'Summary (2)'!V43+'Summary (3)'!V43+'Summary (4)'!V43+'Summary (5)'!V43+'Summary (6)'!V43+'Summary (7)'!V43+'Summary (8)'!V43+'Summary (9)'!V43+'Summary (10)'!V43</f>
        <v>0</v>
      </c>
      <c r="W43" s="68">
        <f>'+ Summary (1)'!W43+'Summary (2)'!W43+'Summary (3)'!W43+'Summary (4)'!W43+'Summary (5)'!W43+'Summary (6)'!W43+'Summary (7)'!W43+'Summary (8)'!W43+'Summary (9)'!W43+'Summary (10)'!W43</f>
        <v>0</v>
      </c>
      <c r="X43" s="69">
        <f>'+ Summary (1)'!X43+'Summary (2)'!X43+'Summary (3)'!X43+'Summary (4)'!X43+'Summary (5)'!X43+'Summary (6)'!X43+'Summary (7)'!X43+'Summary (8)'!X43+'Summary (9)'!X43+'Summary (10)'!X43</f>
        <v>0</v>
      </c>
      <c r="Y43" s="477">
        <f>'+ Summary (1)'!Y43+'Summary (2)'!Y43+'Summary (3)'!Y43+'Summary (4)'!Y43+'Summary (5)'!Y43+'Summary (6)'!Y43+'Summary (7)'!Y43+'Summary (8)'!Y43+'Summary (9)'!Y43+'Summary (10)'!Y43</f>
        <v>0</v>
      </c>
      <c r="Z43" s="68">
        <f>'+ Summary (1)'!Z43+'Summary (2)'!Z43+'Summary (3)'!Z43+'Summary (4)'!Z43+'Summary (5)'!Z43+'Summary (6)'!Z43+'Summary (7)'!Z43+'Summary (8)'!Z43+'Summary (9)'!Z43+'Summary (10)'!Z43</f>
        <v>0</v>
      </c>
      <c r="AA43" s="69">
        <f>'+ Summary (1)'!AA43+'Summary (2)'!AA43+'Summary (3)'!AA43+'Summary (4)'!AA43+'Summary (5)'!AA43+'Summary (6)'!AA43+'Summary (7)'!AA43+'Summary (8)'!AA43+'Summary (9)'!AA43+'Summary (10)'!AA43</f>
        <v>0</v>
      </c>
      <c r="AB43" s="477">
        <f>'+ Summary (1)'!AB43+'Summary (2)'!AB43+'Summary (3)'!AB43+'Summary (4)'!AB43+'Summary (5)'!AB43+'Summary (6)'!AB43+'Summary (7)'!AB43+'Summary (8)'!AB43+'Summary (9)'!AB43+'Summary (10)'!AB43</f>
        <v>0</v>
      </c>
      <c r="AC43" s="68">
        <f>'+ Summary (1)'!AC43+'Summary (2)'!AC43+'Summary (3)'!AC43+'Summary (4)'!AC43+'Summary (5)'!AC43+'Summary (6)'!AC43+'Summary (7)'!AC43+'Summary (8)'!AC43+'Summary (9)'!AC43+'Summary (10)'!AC43</f>
        <v>0</v>
      </c>
      <c r="AD43" s="69">
        <f>'+ Summary (1)'!AD43+'Summary (2)'!AD43+'Summary (3)'!AD43+'Summary (4)'!AD43+'Summary (5)'!AD43+'Summary (6)'!AD43+'Summary (7)'!AD43+'Summary (8)'!AD43+'Summary (9)'!AD43+'Summary (10)'!AD43</f>
        <v>0</v>
      </c>
      <c r="AE43" s="477">
        <f>'+ Summary (1)'!AE43+'Summary (2)'!AE43+'Summary (3)'!AE43+'Summary (4)'!AE43+'Summary (5)'!AE43+'Summary (6)'!AE43+'Summary (7)'!AE43+'Summary (8)'!AE43+'Summary (9)'!AE43+'Summary (10)'!AE43</f>
        <v>0</v>
      </c>
      <c r="AF43" s="68">
        <f>'+ Summary (1)'!AF43+'Summary (2)'!AF43+'Summary (3)'!AF43+'Summary (4)'!AF43+'Summary (5)'!AF43+'Summary (6)'!AF43+'Summary (7)'!AF43+'Summary (8)'!AF43+'Summary (9)'!AF43+'Summary (10)'!AF43</f>
        <v>0</v>
      </c>
      <c r="AG43" s="69">
        <f>'+ Summary (1)'!AG43+'Summary (2)'!AG43+'Summary (3)'!AG43+'Summary (4)'!AG43+'Summary (5)'!AG43+'Summary (6)'!AG43+'Summary (7)'!AG43+'Summary (8)'!AG43+'Summary (9)'!AG43+'Summary (10)'!AG43</f>
        <v>0</v>
      </c>
      <c r="AH43" s="476">
        <f>'+ Summary (1)'!AH43+'Summary (2)'!AH43+'Summary (3)'!AH43+'Summary (4)'!AH43+'Summary (5)'!AH43+'Summary (6)'!AH43+'Summary (7)'!AH43+'Summary (8)'!AH43+'Summary (9)'!AH43+'Summary (10)'!AH43</f>
        <v>0</v>
      </c>
      <c r="AI43" s="723">
        <f t="shared" si="9"/>
        <v>0</v>
      </c>
      <c r="AJ43" s="324">
        <f t="shared" si="10"/>
        <v>0</v>
      </c>
      <c r="AK43" s="63">
        <f t="shared" si="11"/>
        <v>0</v>
      </c>
    </row>
    <row r="44" spans="1:38" s="55" customFormat="1">
      <c r="A44" s="995" t="str">
        <f>IF('+ Summary (1)'!A44:D44&lt;&gt;"",'+ Summary (1)'!A44:D44,"")</f>
        <v/>
      </c>
      <c r="B44" s="993"/>
      <c r="C44" s="993"/>
      <c r="D44" s="993"/>
      <c r="E44" s="68">
        <f>'+ Summary (1)'!E44+'Summary (2)'!E44+'Summary (3)'!E44+'Summary (4)'!E44+'Summary (5)'!E44+'Summary (6)'!E44+'Summary (7)'!E44+'Summary (8)'!E44+'Summary (9)'!E44+'Summary (10)'!E44</f>
        <v>0</v>
      </c>
      <c r="F44" s="69">
        <f>'+ Summary (1)'!F44+'Summary (2)'!F44+'Summary (3)'!F44+'Summary (4)'!F44+'Summary (5)'!F44+'Summary (6)'!F44+'Summary (7)'!F44+'Summary (8)'!F44+'Summary (9)'!F44+'Summary (10)'!F44</f>
        <v>0</v>
      </c>
      <c r="G44" s="477">
        <f>'+ Summary (1)'!G44+'Summary (2)'!G44+'Summary (3)'!G44+'Summary (4)'!G44+'Summary (5)'!G44+'Summary (6)'!G44+'Summary (7)'!G44+'Summary (8)'!G44+'Summary (9)'!G44+'Summary (10)'!G44</f>
        <v>0</v>
      </c>
      <c r="H44" s="159">
        <f>'+ Summary (1)'!H44+'Summary (2)'!H44+'Summary (3)'!H44+'Summary (4)'!H44+'Summary (5)'!H44+'Summary (6)'!H44+'Summary (7)'!H44+'Summary (8)'!H44+'Summary (9)'!H44+'Summary (10)'!H44</f>
        <v>0</v>
      </c>
      <c r="I44" s="69">
        <f>'+ Summary (1)'!I44+'Summary (2)'!I44+'Summary (3)'!I44+'Summary (4)'!I44+'Summary (5)'!I44+'Summary (6)'!I44+'Summary (7)'!I44+'Summary (8)'!I44+'Summary (9)'!I44+'Summary (10)'!I44</f>
        <v>0</v>
      </c>
      <c r="J44" s="477">
        <f>'+ Summary (1)'!J44+'Summary (2)'!J44+'Summary (3)'!J44+'Summary (4)'!J44+'Summary (5)'!J44+'Summary (6)'!J44+'Summary (7)'!J44+'Summary (8)'!J44+'Summary (9)'!J44+'Summary (10)'!J44</f>
        <v>0</v>
      </c>
      <c r="K44" s="159">
        <f>'+ Summary (1)'!K44+'Summary (2)'!K44+'Summary (3)'!K44+'Summary (4)'!K44+'Summary (5)'!K44+'Summary (6)'!K44+'Summary (7)'!K44+'Summary (8)'!K44+'Summary (9)'!K44+'Summary (10)'!K44</f>
        <v>0</v>
      </c>
      <c r="L44" s="69">
        <f>'+ Summary (1)'!L44+'Summary (2)'!L44+'Summary (3)'!L44+'Summary (4)'!L44+'Summary (5)'!L44+'Summary (6)'!L44+'Summary (7)'!L44+'Summary (8)'!L44+'Summary (9)'!L44+'Summary (10)'!L44</f>
        <v>0</v>
      </c>
      <c r="M44" s="476">
        <f>'+ Summary (1)'!M44+'Summary (2)'!M44+'Summary (3)'!M44+'Summary (4)'!M44+'Summary (5)'!M44+'Summary (6)'!M44+'Summary (7)'!M44+'Summary (8)'!M44+'Summary (9)'!M44+'Summary (10)'!M44</f>
        <v>0</v>
      </c>
      <c r="N44" s="68">
        <f>'+ Summary (1)'!N44+'Summary (2)'!N44+'Summary (3)'!N44+'Summary (4)'!N44+'Summary (5)'!N44+'Summary (6)'!N44+'Summary (7)'!N44+'Summary (8)'!N44+'Summary (9)'!N44+'Summary (10)'!N44</f>
        <v>0</v>
      </c>
      <c r="O44" s="69">
        <f>'+ Summary (1)'!O44+'Summary (2)'!O44+'Summary (3)'!O44+'Summary (4)'!O44+'Summary (5)'!O44+'Summary (6)'!O44+'Summary (7)'!O44+'Summary (8)'!O44+'Summary (9)'!O44+'Summary (10)'!O44</f>
        <v>0</v>
      </c>
      <c r="P44" s="477">
        <f>'+ Summary (1)'!P44+'Summary (2)'!P44+'Summary (3)'!P44+'Summary (4)'!P44+'Summary (5)'!P44+'Summary (6)'!P44+'Summary (7)'!P44+'Summary (8)'!P44+'Summary (9)'!P44+'Summary (10)'!P44</f>
        <v>0</v>
      </c>
      <c r="Q44" s="68">
        <f>'+ Summary (1)'!Q44+'Summary (2)'!Q44+'Summary (3)'!Q44+'Summary (4)'!Q44+'Summary (5)'!Q44+'Summary (6)'!Q44+'Summary (7)'!Q44+'Summary (8)'!Q44+'Summary (9)'!Q44+'Summary (10)'!Q44</f>
        <v>0</v>
      </c>
      <c r="R44" s="69">
        <f>'+ Summary (1)'!R44+'Summary (2)'!R44+'Summary (3)'!R44+'Summary (4)'!R44+'Summary (5)'!R44+'Summary (6)'!R44+'Summary (7)'!R44+'Summary (8)'!R44+'Summary (9)'!R44+'Summary (10)'!R44</f>
        <v>0</v>
      </c>
      <c r="S44" s="477">
        <f>'+ Summary (1)'!S44+'Summary (2)'!S44+'Summary (3)'!S44+'Summary (4)'!S44+'Summary (5)'!S44+'Summary (6)'!S44+'Summary (7)'!S44+'Summary (8)'!S44+'Summary (9)'!S44+'Summary (10)'!S44</f>
        <v>0</v>
      </c>
      <c r="T44" s="159">
        <f>'+ Summary (1)'!T44+'Summary (2)'!T44+'Summary (3)'!T44+'Summary (4)'!T44+'Summary (5)'!T44+'Summary (6)'!T44+'Summary (7)'!T44+'Summary (8)'!T44+'Summary (9)'!T44+'Summary (10)'!T44</f>
        <v>0</v>
      </c>
      <c r="U44" s="69">
        <f>'+ Summary (1)'!U44+'Summary (2)'!U44+'Summary (3)'!U44+'Summary (4)'!U44+'Summary (5)'!U44+'Summary (6)'!U44+'Summary (7)'!U44+'Summary (8)'!U44+'Summary (9)'!U44+'Summary (10)'!U44</f>
        <v>0</v>
      </c>
      <c r="V44" s="476">
        <f>'+ Summary (1)'!V44+'Summary (2)'!V44+'Summary (3)'!V44+'Summary (4)'!V44+'Summary (5)'!V44+'Summary (6)'!V44+'Summary (7)'!V44+'Summary (8)'!V44+'Summary (9)'!V44+'Summary (10)'!V44</f>
        <v>0</v>
      </c>
      <c r="W44" s="68">
        <f>'+ Summary (1)'!W44+'Summary (2)'!W44+'Summary (3)'!W44+'Summary (4)'!W44+'Summary (5)'!W44+'Summary (6)'!W44+'Summary (7)'!W44+'Summary (8)'!W44+'Summary (9)'!W44+'Summary (10)'!W44</f>
        <v>0</v>
      </c>
      <c r="X44" s="69">
        <f>'+ Summary (1)'!X44+'Summary (2)'!X44+'Summary (3)'!X44+'Summary (4)'!X44+'Summary (5)'!X44+'Summary (6)'!X44+'Summary (7)'!X44+'Summary (8)'!X44+'Summary (9)'!X44+'Summary (10)'!X44</f>
        <v>0</v>
      </c>
      <c r="Y44" s="477">
        <f>'+ Summary (1)'!Y44+'Summary (2)'!Y44+'Summary (3)'!Y44+'Summary (4)'!Y44+'Summary (5)'!Y44+'Summary (6)'!Y44+'Summary (7)'!Y44+'Summary (8)'!Y44+'Summary (9)'!Y44+'Summary (10)'!Y44</f>
        <v>0</v>
      </c>
      <c r="Z44" s="68">
        <f>'+ Summary (1)'!Z44+'Summary (2)'!Z44+'Summary (3)'!Z44+'Summary (4)'!Z44+'Summary (5)'!Z44+'Summary (6)'!Z44+'Summary (7)'!Z44+'Summary (8)'!Z44+'Summary (9)'!Z44+'Summary (10)'!Z44</f>
        <v>0</v>
      </c>
      <c r="AA44" s="69">
        <f>'+ Summary (1)'!AA44+'Summary (2)'!AA44+'Summary (3)'!AA44+'Summary (4)'!AA44+'Summary (5)'!AA44+'Summary (6)'!AA44+'Summary (7)'!AA44+'Summary (8)'!AA44+'Summary (9)'!AA44+'Summary (10)'!AA44</f>
        <v>0</v>
      </c>
      <c r="AB44" s="477">
        <f>'+ Summary (1)'!AB44+'Summary (2)'!AB44+'Summary (3)'!AB44+'Summary (4)'!AB44+'Summary (5)'!AB44+'Summary (6)'!AB44+'Summary (7)'!AB44+'Summary (8)'!AB44+'Summary (9)'!AB44+'Summary (10)'!AB44</f>
        <v>0</v>
      </c>
      <c r="AC44" s="68">
        <f>'+ Summary (1)'!AC44+'Summary (2)'!AC44+'Summary (3)'!AC44+'Summary (4)'!AC44+'Summary (5)'!AC44+'Summary (6)'!AC44+'Summary (7)'!AC44+'Summary (8)'!AC44+'Summary (9)'!AC44+'Summary (10)'!AC44</f>
        <v>0</v>
      </c>
      <c r="AD44" s="69">
        <f>'+ Summary (1)'!AD44+'Summary (2)'!AD44+'Summary (3)'!AD44+'Summary (4)'!AD44+'Summary (5)'!AD44+'Summary (6)'!AD44+'Summary (7)'!AD44+'Summary (8)'!AD44+'Summary (9)'!AD44+'Summary (10)'!AD44</f>
        <v>0</v>
      </c>
      <c r="AE44" s="477">
        <f>'+ Summary (1)'!AE44+'Summary (2)'!AE44+'Summary (3)'!AE44+'Summary (4)'!AE44+'Summary (5)'!AE44+'Summary (6)'!AE44+'Summary (7)'!AE44+'Summary (8)'!AE44+'Summary (9)'!AE44+'Summary (10)'!AE44</f>
        <v>0</v>
      </c>
      <c r="AF44" s="68">
        <f>'+ Summary (1)'!AF44+'Summary (2)'!AF44+'Summary (3)'!AF44+'Summary (4)'!AF44+'Summary (5)'!AF44+'Summary (6)'!AF44+'Summary (7)'!AF44+'Summary (8)'!AF44+'Summary (9)'!AF44+'Summary (10)'!AF44</f>
        <v>0</v>
      </c>
      <c r="AG44" s="69">
        <f>'+ Summary (1)'!AG44+'Summary (2)'!AG44+'Summary (3)'!AG44+'Summary (4)'!AG44+'Summary (5)'!AG44+'Summary (6)'!AG44+'Summary (7)'!AG44+'Summary (8)'!AG44+'Summary (9)'!AG44+'Summary (10)'!AG44</f>
        <v>0</v>
      </c>
      <c r="AH44" s="476">
        <f>'+ Summary (1)'!AH44+'Summary (2)'!AH44+'Summary (3)'!AH44+'Summary (4)'!AH44+'Summary (5)'!AH44+'Summary (6)'!AH44+'Summary (7)'!AH44+'Summary (8)'!AH44+'Summary (9)'!AH44+'Summary (10)'!AH44</f>
        <v>0</v>
      </c>
      <c r="AI44" s="723">
        <f t="shared" si="9"/>
        <v>0</v>
      </c>
      <c r="AJ44" s="324">
        <f t="shared" si="10"/>
        <v>0</v>
      </c>
      <c r="AK44" s="63">
        <f t="shared" si="11"/>
        <v>0</v>
      </c>
    </row>
    <row r="45" spans="1:38" s="55" customFormat="1">
      <c r="A45" s="995" t="str">
        <f>IF('+ Summary (1)'!A45:D45&lt;&gt;"",'+ Summary (1)'!A45:D45,"")</f>
        <v/>
      </c>
      <c r="B45" s="993"/>
      <c r="C45" s="993"/>
      <c r="D45" s="993"/>
      <c r="E45" s="68">
        <f>'+ Summary (1)'!E45+'Summary (2)'!E45+'Summary (3)'!E45+'Summary (4)'!E45+'Summary (5)'!E45+'Summary (6)'!E45+'Summary (7)'!E45+'Summary (8)'!E45+'Summary (9)'!E45+'Summary (10)'!E45</f>
        <v>0</v>
      </c>
      <c r="F45" s="69">
        <f>'+ Summary (1)'!F45+'Summary (2)'!F45+'Summary (3)'!F45+'Summary (4)'!F45+'Summary (5)'!F45+'Summary (6)'!F45+'Summary (7)'!F45+'Summary (8)'!F45+'Summary (9)'!F45+'Summary (10)'!F45</f>
        <v>0</v>
      </c>
      <c r="G45" s="477">
        <f>'+ Summary (1)'!G45+'Summary (2)'!G45+'Summary (3)'!G45+'Summary (4)'!G45+'Summary (5)'!G45+'Summary (6)'!G45+'Summary (7)'!G45+'Summary (8)'!G45+'Summary (9)'!G45+'Summary (10)'!G45</f>
        <v>0</v>
      </c>
      <c r="H45" s="159">
        <f>'+ Summary (1)'!H45+'Summary (2)'!H45+'Summary (3)'!H45+'Summary (4)'!H45+'Summary (5)'!H45+'Summary (6)'!H45+'Summary (7)'!H45+'Summary (8)'!H45+'Summary (9)'!H45+'Summary (10)'!H45</f>
        <v>0</v>
      </c>
      <c r="I45" s="69">
        <f>'+ Summary (1)'!I45+'Summary (2)'!I45+'Summary (3)'!I45+'Summary (4)'!I45+'Summary (5)'!I45+'Summary (6)'!I45+'Summary (7)'!I45+'Summary (8)'!I45+'Summary (9)'!I45+'Summary (10)'!I45</f>
        <v>0</v>
      </c>
      <c r="J45" s="477">
        <f>'+ Summary (1)'!J45+'Summary (2)'!J45+'Summary (3)'!J45+'Summary (4)'!J45+'Summary (5)'!J45+'Summary (6)'!J45+'Summary (7)'!J45+'Summary (8)'!J45+'Summary (9)'!J45+'Summary (10)'!J45</f>
        <v>0</v>
      </c>
      <c r="K45" s="159">
        <f>'+ Summary (1)'!K45+'Summary (2)'!K45+'Summary (3)'!K45+'Summary (4)'!K45+'Summary (5)'!K45+'Summary (6)'!K45+'Summary (7)'!K45+'Summary (8)'!K45+'Summary (9)'!K45+'Summary (10)'!K45</f>
        <v>0</v>
      </c>
      <c r="L45" s="69">
        <f>'+ Summary (1)'!L45+'Summary (2)'!L45+'Summary (3)'!L45+'Summary (4)'!L45+'Summary (5)'!L45+'Summary (6)'!L45+'Summary (7)'!L45+'Summary (8)'!L45+'Summary (9)'!L45+'Summary (10)'!L45</f>
        <v>0</v>
      </c>
      <c r="M45" s="476">
        <f>'+ Summary (1)'!M45+'Summary (2)'!M45+'Summary (3)'!M45+'Summary (4)'!M45+'Summary (5)'!M45+'Summary (6)'!M45+'Summary (7)'!M45+'Summary (8)'!M45+'Summary (9)'!M45+'Summary (10)'!M45</f>
        <v>0</v>
      </c>
      <c r="N45" s="68">
        <f>'+ Summary (1)'!N45+'Summary (2)'!N45+'Summary (3)'!N45+'Summary (4)'!N45+'Summary (5)'!N45+'Summary (6)'!N45+'Summary (7)'!N45+'Summary (8)'!N45+'Summary (9)'!N45+'Summary (10)'!N45</f>
        <v>0</v>
      </c>
      <c r="O45" s="69">
        <f>'+ Summary (1)'!O45+'Summary (2)'!O45+'Summary (3)'!O45+'Summary (4)'!O45+'Summary (5)'!O45+'Summary (6)'!O45+'Summary (7)'!O45+'Summary (8)'!O45+'Summary (9)'!O45+'Summary (10)'!O45</f>
        <v>0</v>
      </c>
      <c r="P45" s="477">
        <f>'+ Summary (1)'!P45+'Summary (2)'!P45+'Summary (3)'!P45+'Summary (4)'!P45+'Summary (5)'!P45+'Summary (6)'!P45+'Summary (7)'!P45+'Summary (8)'!P45+'Summary (9)'!P45+'Summary (10)'!P45</f>
        <v>0</v>
      </c>
      <c r="Q45" s="68">
        <f>'+ Summary (1)'!Q45+'Summary (2)'!Q45+'Summary (3)'!Q45+'Summary (4)'!Q45+'Summary (5)'!Q45+'Summary (6)'!Q45+'Summary (7)'!Q45+'Summary (8)'!Q45+'Summary (9)'!Q45+'Summary (10)'!Q45</f>
        <v>0</v>
      </c>
      <c r="R45" s="69">
        <f>'+ Summary (1)'!R45+'Summary (2)'!R45+'Summary (3)'!R45+'Summary (4)'!R45+'Summary (5)'!R45+'Summary (6)'!R45+'Summary (7)'!R45+'Summary (8)'!R45+'Summary (9)'!R45+'Summary (10)'!R45</f>
        <v>0</v>
      </c>
      <c r="S45" s="477">
        <f>'+ Summary (1)'!S45+'Summary (2)'!S45+'Summary (3)'!S45+'Summary (4)'!S45+'Summary (5)'!S45+'Summary (6)'!S45+'Summary (7)'!S45+'Summary (8)'!S45+'Summary (9)'!S45+'Summary (10)'!S45</f>
        <v>0</v>
      </c>
      <c r="T45" s="159">
        <f>'+ Summary (1)'!T45+'Summary (2)'!T45+'Summary (3)'!T45+'Summary (4)'!T45+'Summary (5)'!T45+'Summary (6)'!T45+'Summary (7)'!T45+'Summary (8)'!T45+'Summary (9)'!T45+'Summary (10)'!T45</f>
        <v>0</v>
      </c>
      <c r="U45" s="69">
        <f>'+ Summary (1)'!U45+'Summary (2)'!U45+'Summary (3)'!U45+'Summary (4)'!U45+'Summary (5)'!U45+'Summary (6)'!U45+'Summary (7)'!U45+'Summary (8)'!U45+'Summary (9)'!U45+'Summary (10)'!U45</f>
        <v>0</v>
      </c>
      <c r="V45" s="476">
        <f>'+ Summary (1)'!V45+'Summary (2)'!V45+'Summary (3)'!V45+'Summary (4)'!V45+'Summary (5)'!V45+'Summary (6)'!V45+'Summary (7)'!V45+'Summary (8)'!V45+'Summary (9)'!V45+'Summary (10)'!V45</f>
        <v>0</v>
      </c>
      <c r="W45" s="68">
        <f>'+ Summary (1)'!W45+'Summary (2)'!W45+'Summary (3)'!W45+'Summary (4)'!W45+'Summary (5)'!W45+'Summary (6)'!W45+'Summary (7)'!W45+'Summary (8)'!W45+'Summary (9)'!W45+'Summary (10)'!W45</f>
        <v>0</v>
      </c>
      <c r="X45" s="69">
        <f>'+ Summary (1)'!X45+'Summary (2)'!X45+'Summary (3)'!X45+'Summary (4)'!X45+'Summary (5)'!X45+'Summary (6)'!X45+'Summary (7)'!X45+'Summary (8)'!X45+'Summary (9)'!X45+'Summary (10)'!X45</f>
        <v>0</v>
      </c>
      <c r="Y45" s="477">
        <f>'+ Summary (1)'!Y45+'Summary (2)'!Y45+'Summary (3)'!Y45+'Summary (4)'!Y45+'Summary (5)'!Y45+'Summary (6)'!Y45+'Summary (7)'!Y45+'Summary (8)'!Y45+'Summary (9)'!Y45+'Summary (10)'!Y45</f>
        <v>0</v>
      </c>
      <c r="Z45" s="68">
        <f>'+ Summary (1)'!Z45+'Summary (2)'!Z45+'Summary (3)'!Z45+'Summary (4)'!Z45+'Summary (5)'!Z45+'Summary (6)'!Z45+'Summary (7)'!Z45+'Summary (8)'!Z45+'Summary (9)'!Z45+'Summary (10)'!Z45</f>
        <v>0</v>
      </c>
      <c r="AA45" s="69">
        <f>'+ Summary (1)'!AA45+'Summary (2)'!AA45+'Summary (3)'!AA45+'Summary (4)'!AA45+'Summary (5)'!AA45+'Summary (6)'!AA45+'Summary (7)'!AA45+'Summary (8)'!AA45+'Summary (9)'!AA45+'Summary (10)'!AA45</f>
        <v>0</v>
      </c>
      <c r="AB45" s="477">
        <f>'+ Summary (1)'!AB45+'Summary (2)'!AB45+'Summary (3)'!AB45+'Summary (4)'!AB45+'Summary (5)'!AB45+'Summary (6)'!AB45+'Summary (7)'!AB45+'Summary (8)'!AB45+'Summary (9)'!AB45+'Summary (10)'!AB45</f>
        <v>0</v>
      </c>
      <c r="AC45" s="68">
        <f>'+ Summary (1)'!AC45+'Summary (2)'!AC45+'Summary (3)'!AC45+'Summary (4)'!AC45+'Summary (5)'!AC45+'Summary (6)'!AC45+'Summary (7)'!AC45+'Summary (8)'!AC45+'Summary (9)'!AC45+'Summary (10)'!AC45</f>
        <v>0</v>
      </c>
      <c r="AD45" s="69">
        <f>'+ Summary (1)'!AD45+'Summary (2)'!AD45+'Summary (3)'!AD45+'Summary (4)'!AD45+'Summary (5)'!AD45+'Summary (6)'!AD45+'Summary (7)'!AD45+'Summary (8)'!AD45+'Summary (9)'!AD45+'Summary (10)'!AD45</f>
        <v>0</v>
      </c>
      <c r="AE45" s="477">
        <f>'+ Summary (1)'!AE45+'Summary (2)'!AE45+'Summary (3)'!AE45+'Summary (4)'!AE45+'Summary (5)'!AE45+'Summary (6)'!AE45+'Summary (7)'!AE45+'Summary (8)'!AE45+'Summary (9)'!AE45+'Summary (10)'!AE45</f>
        <v>0</v>
      </c>
      <c r="AF45" s="68">
        <f>'+ Summary (1)'!AF45+'Summary (2)'!AF45+'Summary (3)'!AF45+'Summary (4)'!AF45+'Summary (5)'!AF45+'Summary (6)'!AF45+'Summary (7)'!AF45+'Summary (8)'!AF45+'Summary (9)'!AF45+'Summary (10)'!AF45</f>
        <v>0</v>
      </c>
      <c r="AG45" s="69">
        <f>'+ Summary (1)'!AG45+'Summary (2)'!AG45+'Summary (3)'!AG45+'Summary (4)'!AG45+'Summary (5)'!AG45+'Summary (6)'!AG45+'Summary (7)'!AG45+'Summary (8)'!AG45+'Summary (9)'!AG45+'Summary (10)'!AG45</f>
        <v>0</v>
      </c>
      <c r="AH45" s="476">
        <f>'+ Summary (1)'!AH45+'Summary (2)'!AH45+'Summary (3)'!AH45+'Summary (4)'!AH45+'Summary (5)'!AH45+'Summary (6)'!AH45+'Summary (7)'!AH45+'Summary (8)'!AH45+'Summary (9)'!AH45+'Summary (10)'!AH45</f>
        <v>0</v>
      </c>
      <c r="AI45" s="723">
        <f t="shared" si="9"/>
        <v>0</v>
      </c>
      <c r="AJ45" s="324">
        <f t="shared" si="10"/>
        <v>0</v>
      </c>
      <c r="AK45" s="63">
        <f t="shared" si="11"/>
        <v>0</v>
      </c>
    </row>
    <row r="46" spans="1:38" s="55" customFormat="1">
      <c r="A46" s="995" t="str">
        <f>IF('+ Summary (1)'!A46:D46&lt;&gt;"",'+ Summary (1)'!A46:D46,"")</f>
        <v/>
      </c>
      <c r="B46" s="993"/>
      <c r="C46" s="993"/>
      <c r="D46" s="993"/>
      <c r="E46" s="68">
        <f>'+ Summary (1)'!E46+'Summary (2)'!E46+'Summary (3)'!E46+'Summary (4)'!E46+'Summary (5)'!E46+'Summary (6)'!E46+'Summary (7)'!E46+'Summary (8)'!E46+'Summary (9)'!E46+'Summary (10)'!E46</f>
        <v>0</v>
      </c>
      <c r="F46" s="69">
        <f>'+ Summary (1)'!F46+'Summary (2)'!F46+'Summary (3)'!F46+'Summary (4)'!F46+'Summary (5)'!F46+'Summary (6)'!F46+'Summary (7)'!F46+'Summary (8)'!F46+'Summary (9)'!F46+'Summary (10)'!F46</f>
        <v>0</v>
      </c>
      <c r="G46" s="477">
        <f>'+ Summary (1)'!G46+'Summary (2)'!G46+'Summary (3)'!G46+'Summary (4)'!G46+'Summary (5)'!G46+'Summary (6)'!G46+'Summary (7)'!G46+'Summary (8)'!G46+'Summary (9)'!G46+'Summary (10)'!G46</f>
        <v>0</v>
      </c>
      <c r="H46" s="159">
        <f>'+ Summary (1)'!H46+'Summary (2)'!H46+'Summary (3)'!H46+'Summary (4)'!H46+'Summary (5)'!H46+'Summary (6)'!H46+'Summary (7)'!H46+'Summary (8)'!H46+'Summary (9)'!H46+'Summary (10)'!H46</f>
        <v>0</v>
      </c>
      <c r="I46" s="69">
        <f>'+ Summary (1)'!I46+'Summary (2)'!I46+'Summary (3)'!I46+'Summary (4)'!I46+'Summary (5)'!I46+'Summary (6)'!I46+'Summary (7)'!I46+'Summary (8)'!I46+'Summary (9)'!I46+'Summary (10)'!I46</f>
        <v>0</v>
      </c>
      <c r="J46" s="477">
        <f>'+ Summary (1)'!J46+'Summary (2)'!J46+'Summary (3)'!J46+'Summary (4)'!J46+'Summary (5)'!J46+'Summary (6)'!J46+'Summary (7)'!J46+'Summary (8)'!J46+'Summary (9)'!J46+'Summary (10)'!J46</f>
        <v>0</v>
      </c>
      <c r="K46" s="159">
        <f>'+ Summary (1)'!K46+'Summary (2)'!K46+'Summary (3)'!K46+'Summary (4)'!K46+'Summary (5)'!K46+'Summary (6)'!K46+'Summary (7)'!K46+'Summary (8)'!K46+'Summary (9)'!K46+'Summary (10)'!K46</f>
        <v>0</v>
      </c>
      <c r="L46" s="69">
        <f>'+ Summary (1)'!L46+'Summary (2)'!L46+'Summary (3)'!L46+'Summary (4)'!L46+'Summary (5)'!L46+'Summary (6)'!L46+'Summary (7)'!L46+'Summary (8)'!L46+'Summary (9)'!L46+'Summary (10)'!L46</f>
        <v>0</v>
      </c>
      <c r="M46" s="476">
        <f>'+ Summary (1)'!M46+'Summary (2)'!M46+'Summary (3)'!M46+'Summary (4)'!M46+'Summary (5)'!M46+'Summary (6)'!M46+'Summary (7)'!M46+'Summary (8)'!M46+'Summary (9)'!M46+'Summary (10)'!M46</f>
        <v>0</v>
      </c>
      <c r="N46" s="68">
        <f>'+ Summary (1)'!N46+'Summary (2)'!N46+'Summary (3)'!N46+'Summary (4)'!N46+'Summary (5)'!N46+'Summary (6)'!N46+'Summary (7)'!N46+'Summary (8)'!N46+'Summary (9)'!N46+'Summary (10)'!N46</f>
        <v>0</v>
      </c>
      <c r="O46" s="69">
        <f>'+ Summary (1)'!O46+'Summary (2)'!O46+'Summary (3)'!O46+'Summary (4)'!O46+'Summary (5)'!O46+'Summary (6)'!O46+'Summary (7)'!O46+'Summary (8)'!O46+'Summary (9)'!O46+'Summary (10)'!O46</f>
        <v>0</v>
      </c>
      <c r="P46" s="477">
        <f>'+ Summary (1)'!P46+'Summary (2)'!P46+'Summary (3)'!P46+'Summary (4)'!P46+'Summary (5)'!P46+'Summary (6)'!P46+'Summary (7)'!P46+'Summary (8)'!P46+'Summary (9)'!P46+'Summary (10)'!P46</f>
        <v>0</v>
      </c>
      <c r="Q46" s="68">
        <f>'+ Summary (1)'!Q46+'Summary (2)'!Q46+'Summary (3)'!Q46+'Summary (4)'!Q46+'Summary (5)'!Q46+'Summary (6)'!Q46+'Summary (7)'!Q46+'Summary (8)'!Q46+'Summary (9)'!Q46+'Summary (10)'!Q46</f>
        <v>0</v>
      </c>
      <c r="R46" s="69">
        <f>'+ Summary (1)'!R46+'Summary (2)'!R46+'Summary (3)'!R46+'Summary (4)'!R46+'Summary (5)'!R46+'Summary (6)'!R46+'Summary (7)'!R46+'Summary (8)'!R46+'Summary (9)'!R46+'Summary (10)'!R46</f>
        <v>0</v>
      </c>
      <c r="S46" s="477">
        <f>'+ Summary (1)'!S46+'Summary (2)'!S46+'Summary (3)'!S46+'Summary (4)'!S46+'Summary (5)'!S46+'Summary (6)'!S46+'Summary (7)'!S46+'Summary (8)'!S46+'Summary (9)'!S46+'Summary (10)'!S46</f>
        <v>0</v>
      </c>
      <c r="T46" s="159">
        <f>'+ Summary (1)'!T46+'Summary (2)'!T46+'Summary (3)'!T46+'Summary (4)'!T46+'Summary (5)'!T46+'Summary (6)'!T46+'Summary (7)'!T46+'Summary (8)'!T46+'Summary (9)'!T46+'Summary (10)'!T46</f>
        <v>0</v>
      </c>
      <c r="U46" s="69">
        <f>'+ Summary (1)'!U46+'Summary (2)'!U46+'Summary (3)'!U46+'Summary (4)'!U46+'Summary (5)'!U46+'Summary (6)'!U46+'Summary (7)'!U46+'Summary (8)'!U46+'Summary (9)'!U46+'Summary (10)'!U46</f>
        <v>0</v>
      </c>
      <c r="V46" s="476">
        <f>'+ Summary (1)'!V46+'Summary (2)'!V46+'Summary (3)'!V46+'Summary (4)'!V46+'Summary (5)'!V46+'Summary (6)'!V46+'Summary (7)'!V46+'Summary (8)'!V46+'Summary (9)'!V46+'Summary (10)'!V46</f>
        <v>0</v>
      </c>
      <c r="W46" s="68">
        <f>'+ Summary (1)'!W46+'Summary (2)'!W46+'Summary (3)'!W46+'Summary (4)'!W46+'Summary (5)'!W46+'Summary (6)'!W46+'Summary (7)'!W46+'Summary (8)'!W46+'Summary (9)'!W46+'Summary (10)'!W46</f>
        <v>0</v>
      </c>
      <c r="X46" s="69">
        <f>'+ Summary (1)'!X46+'Summary (2)'!X46+'Summary (3)'!X46+'Summary (4)'!X46+'Summary (5)'!X46+'Summary (6)'!X46+'Summary (7)'!X46+'Summary (8)'!X46+'Summary (9)'!X46+'Summary (10)'!X46</f>
        <v>0</v>
      </c>
      <c r="Y46" s="477">
        <f>'+ Summary (1)'!Y46+'Summary (2)'!Y46+'Summary (3)'!Y46+'Summary (4)'!Y46+'Summary (5)'!Y46+'Summary (6)'!Y46+'Summary (7)'!Y46+'Summary (8)'!Y46+'Summary (9)'!Y46+'Summary (10)'!Y46</f>
        <v>0</v>
      </c>
      <c r="Z46" s="68">
        <f>'+ Summary (1)'!Z46+'Summary (2)'!Z46+'Summary (3)'!Z46+'Summary (4)'!Z46+'Summary (5)'!Z46+'Summary (6)'!Z46+'Summary (7)'!Z46+'Summary (8)'!Z46+'Summary (9)'!Z46+'Summary (10)'!Z46</f>
        <v>0</v>
      </c>
      <c r="AA46" s="69">
        <f>'+ Summary (1)'!AA46+'Summary (2)'!AA46+'Summary (3)'!AA46+'Summary (4)'!AA46+'Summary (5)'!AA46+'Summary (6)'!AA46+'Summary (7)'!AA46+'Summary (8)'!AA46+'Summary (9)'!AA46+'Summary (10)'!AA46</f>
        <v>0</v>
      </c>
      <c r="AB46" s="477">
        <f>'+ Summary (1)'!AB46+'Summary (2)'!AB46+'Summary (3)'!AB46+'Summary (4)'!AB46+'Summary (5)'!AB46+'Summary (6)'!AB46+'Summary (7)'!AB46+'Summary (8)'!AB46+'Summary (9)'!AB46+'Summary (10)'!AB46</f>
        <v>0</v>
      </c>
      <c r="AC46" s="68">
        <f>'+ Summary (1)'!AC46+'Summary (2)'!AC46+'Summary (3)'!AC46+'Summary (4)'!AC46+'Summary (5)'!AC46+'Summary (6)'!AC46+'Summary (7)'!AC46+'Summary (8)'!AC46+'Summary (9)'!AC46+'Summary (10)'!AC46</f>
        <v>0</v>
      </c>
      <c r="AD46" s="69">
        <f>'+ Summary (1)'!AD46+'Summary (2)'!AD46+'Summary (3)'!AD46+'Summary (4)'!AD46+'Summary (5)'!AD46+'Summary (6)'!AD46+'Summary (7)'!AD46+'Summary (8)'!AD46+'Summary (9)'!AD46+'Summary (10)'!AD46</f>
        <v>0</v>
      </c>
      <c r="AE46" s="477">
        <f>'+ Summary (1)'!AE46+'Summary (2)'!AE46+'Summary (3)'!AE46+'Summary (4)'!AE46+'Summary (5)'!AE46+'Summary (6)'!AE46+'Summary (7)'!AE46+'Summary (8)'!AE46+'Summary (9)'!AE46+'Summary (10)'!AE46</f>
        <v>0</v>
      </c>
      <c r="AF46" s="68">
        <f>'+ Summary (1)'!AF46+'Summary (2)'!AF46+'Summary (3)'!AF46+'Summary (4)'!AF46+'Summary (5)'!AF46+'Summary (6)'!AF46+'Summary (7)'!AF46+'Summary (8)'!AF46+'Summary (9)'!AF46+'Summary (10)'!AF46</f>
        <v>0</v>
      </c>
      <c r="AG46" s="69">
        <f>'+ Summary (1)'!AG46+'Summary (2)'!AG46+'Summary (3)'!AG46+'Summary (4)'!AG46+'Summary (5)'!AG46+'Summary (6)'!AG46+'Summary (7)'!AG46+'Summary (8)'!AG46+'Summary (9)'!AG46+'Summary (10)'!AG46</f>
        <v>0</v>
      </c>
      <c r="AH46" s="476">
        <f>'+ Summary (1)'!AH46+'Summary (2)'!AH46+'Summary (3)'!AH46+'Summary (4)'!AH46+'Summary (5)'!AH46+'Summary (6)'!AH46+'Summary (7)'!AH46+'Summary (8)'!AH46+'Summary (9)'!AH46+'Summary (10)'!AH46</f>
        <v>0</v>
      </c>
      <c r="AI46" s="723">
        <f t="shared" si="9"/>
        <v>0</v>
      </c>
      <c r="AJ46" s="324">
        <f t="shared" si="10"/>
        <v>0</v>
      </c>
      <c r="AK46" s="63">
        <f t="shared" si="11"/>
        <v>0</v>
      </c>
    </row>
    <row r="47" spans="1:38">
      <c r="A47" s="995" t="str">
        <f>IF('+ Summary (1)'!A47:D47&lt;&gt;"",'+ Summary (1)'!A47:D47,"")</f>
        <v/>
      </c>
      <c r="B47" s="993"/>
      <c r="C47" s="993"/>
      <c r="D47" s="993"/>
      <c r="E47" s="68">
        <f>'+ Summary (1)'!E47+'Summary (2)'!E47+'Summary (3)'!E47+'Summary (4)'!E47+'Summary (5)'!E47+'Summary (6)'!E47+'Summary (7)'!E47+'Summary (8)'!E47+'Summary (9)'!E47+'Summary (10)'!E47</f>
        <v>0</v>
      </c>
      <c r="F47" s="69">
        <f>'+ Summary (1)'!F47+'Summary (2)'!F47+'Summary (3)'!F47+'Summary (4)'!F47+'Summary (5)'!F47+'Summary (6)'!F47+'Summary (7)'!F47+'Summary (8)'!F47+'Summary (9)'!F47+'Summary (10)'!F47</f>
        <v>0</v>
      </c>
      <c r="G47" s="477">
        <f>'+ Summary (1)'!G47+'Summary (2)'!G47+'Summary (3)'!G47+'Summary (4)'!G47+'Summary (5)'!G47+'Summary (6)'!G47+'Summary (7)'!G47+'Summary (8)'!G47+'Summary (9)'!G47+'Summary (10)'!G47</f>
        <v>0</v>
      </c>
      <c r="H47" s="159">
        <f>'+ Summary (1)'!H47+'Summary (2)'!H47+'Summary (3)'!H47+'Summary (4)'!H47+'Summary (5)'!H47+'Summary (6)'!H47+'Summary (7)'!H47+'Summary (8)'!H47+'Summary (9)'!H47+'Summary (10)'!H47</f>
        <v>0</v>
      </c>
      <c r="I47" s="69">
        <f>'+ Summary (1)'!I47+'Summary (2)'!I47+'Summary (3)'!I47+'Summary (4)'!I47+'Summary (5)'!I47+'Summary (6)'!I47+'Summary (7)'!I47+'Summary (8)'!I47+'Summary (9)'!I47+'Summary (10)'!I47</f>
        <v>0</v>
      </c>
      <c r="J47" s="477">
        <f>'+ Summary (1)'!J47+'Summary (2)'!J47+'Summary (3)'!J47+'Summary (4)'!J47+'Summary (5)'!J47+'Summary (6)'!J47+'Summary (7)'!J47+'Summary (8)'!J47+'Summary (9)'!J47+'Summary (10)'!J47</f>
        <v>0</v>
      </c>
      <c r="K47" s="159">
        <f>'+ Summary (1)'!K47+'Summary (2)'!K47+'Summary (3)'!K47+'Summary (4)'!K47+'Summary (5)'!K47+'Summary (6)'!K47+'Summary (7)'!K47+'Summary (8)'!K47+'Summary (9)'!K47+'Summary (10)'!K47</f>
        <v>0</v>
      </c>
      <c r="L47" s="69">
        <f>'+ Summary (1)'!L47+'Summary (2)'!L47+'Summary (3)'!L47+'Summary (4)'!L47+'Summary (5)'!L47+'Summary (6)'!L47+'Summary (7)'!L47+'Summary (8)'!L47+'Summary (9)'!L47+'Summary (10)'!L47</f>
        <v>0</v>
      </c>
      <c r="M47" s="476">
        <f>'+ Summary (1)'!M47+'Summary (2)'!M47+'Summary (3)'!M47+'Summary (4)'!M47+'Summary (5)'!M47+'Summary (6)'!M47+'Summary (7)'!M47+'Summary (8)'!M47+'Summary (9)'!M47+'Summary (10)'!M47</f>
        <v>0</v>
      </c>
      <c r="N47" s="68">
        <f>'+ Summary (1)'!N47+'Summary (2)'!N47+'Summary (3)'!N47+'Summary (4)'!N47+'Summary (5)'!N47+'Summary (6)'!N47+'Summary (7)'!N47+'Summary (8)'!N47+'Summary (9)'!N47+'Summary (10)'!N47</f>
        <v>0</v>
      </c>
      <c r="O47" s="69">
        <f>'+ Summary (1)'!O47+'Summary (2)'!O47+'Summary (3)'!O47+'Summary (4)'!O47+'Summary (5)'!O47+'Summary (6)'!O47+'Summary (7)'!O47+'Summary (8)'!O47+'Summary (9)'!O47+'Summary (10)'!O47</f>
        <v>0</v>
      </c>
      <c r="P47" s="477">
        <f>'+ Summary (1)'!P47+'Summary (2)'!P47+'Summary (3)'!P47+'Summary (4)'!P47+'Summary (5)'!P47+'Summary (6)'!P47+'Summary (7)'!P47+'Summary (8)'!P47+'Summary (9)'!P47+'Summary (10)'!P47</f>
        <v>0</v>
      </c>
      <c r="Q47" s="68">
        <f>'+ Summary (1)'!Q47+'Summary (2)'!Q47+'Summary (3)'!Q47+'Summary (4)'!Q47+'Summary (5)'!Q47+'Summary (6)'!Q47+'Summary (7)'!Q47+'Summary (8)'!Q47+'Summary (9)'!Q47+'Summary (10)'!Q47</f>
        <v>0</v>
      </c>
      <c r="R47" s="69">
        <f>'+ Summary (1)'!R47+'Summary (2)'!R47+'Summary (3)'!R47+'Summary (4)'!R47+'Summary (5)'!R47+'Summary (6)'!R47+'Summary (7)'!R47+'Summary (8)'!R47+'Summary (9)'!R47+'Summary (10)'!R47</f>
        <v>0</v>
      </c>
      <c r="S47" s="477">
        <f>'+ Summary (1)'!S47+'Summary (2)'!S47+'Summary (3)'!S47+'Summary (4)'!S47+'Summary (5)'!S47+'Summary (6)'!S47+'Summary (7)'!S47+'Summary (8)'!S47+'Summary (9)'!S47+'Summary (10)'!S47</f>
        <v>0</v>
      </c>
      <c r="T47" s="159">
        <f>'+ Summary (1)'!T47+'Summary (2)'!T47+'Summary (3)'!T47+'Summary (4)'!T47+'Summary (5)'!T47+'Summary (6)'!T47+'Summary (7)'!T47+'Summary (8)'!T47+'Summary (9)'!T47+'Summary (10)'!T47</f>
        <v>0</v>
      </c>
      <c r="U47" s="69">
        <f>'+ Summary (1)'!U47+'Summary (2)'!U47+'Summary (3)'!U47+'Summary (4)'!U47+'Summary (5)'!U47+'Summary (6)'!U47+'Summary (7)'!U47+'Summary (8)'!U47+'Summary (9)'!U47+'Summary (10)'!U47</f>
        <v>0</v>
      </c>
      <c r="V47" s="476">
        <f>'+ Summary (1)'!V47+'Summary (2)'!V47+'Summary (3)'!V47+'Summary (4)'!V47+'Summary (5)'!V47+'Summary (6)'!V47+'Summary (7)'!V47+'Summary (8)'!V47+'Summary (9)'!V47+'Summary (10)'!V47</f>
        <v>0</v>
      </c>
      <c r="W47" s="68">
        <f>'+ Summary (1)'!W47+'Summary (2)'!W47+'Summary (3)'!W47+'Summary (4)'!W47+'Summary (5)'!W47+'Summary (6)'!W47+'Summary (7)'!W47+'Summary (8)'!W47+'Summary (9)'!W47+'Summary (10)'!W47</f>
        <v>0</v>
      </c>
      <c r="X47" s="69">
        <f>'+ Summary (1)'!X47+'Summary (2)'!X47+'Summary (3)'!X47+'Summary (4)'!X47+'Summary (5)'!X47+'Summary (6)'!X47+'Summary (7)'!X47+'Summary (8)'!X47+'Summary (9)'!X47+'Summary (10)'!X47</f>
        <v>0</v>
      </c>
      <c r="Y47" s="477">
        <f>'+ Summary (1)'!Y47+'Summary (2)'!Y47+'Summary (3)'!Y47+'Summary (4)'!Y47+'Summary (5)'!Y47+'Summary (6)'!Y47+'Summary (7)'!Y47+'Summary (8)'!Y47+'Summary (9)'!Y47+'Summary (10)'!Y47</f>
        <v>0</v>
      </c>
      <c r="Z47" s="68">
        <f>'+ Summary (1)'!Z47+'Summary (2)'!Z47+'Summary (3)'!Z47+'Summary (4)'!Z47+'Summary (5)'!Z47+'Summary (6)'!Z47+'Summary (7)'!Z47+'Summary (8)'!Z47+'Summary (9)'!Z47+'Summary (10)'!Z47</f>
        <v>0</v>
      </c>
      <c r="AA47" s="69">
        <f>'+ Summary (1)'!AA47+'Summary (2)'!AA47+'Summary (3)'!AA47+'Summary (4)'!AA47+'Summary (5)'!AA47+'Summary (6)'!AA47+'Summary (7)'!AA47+'Summary (8)'!AA47+'Summary (9)'!AA47+'Summary (10)'!AA47</f>
        <v>0</v>
      </c>
      <c r="AB47" s="477">
        <f>'+ Summary (1)'!AB47+'Summary (2)'!AB47+'Summary (3)'!AB47+'Summary (4)'!AB47+'Summary (5)'!AB47+'Summary (6)'!AB47+'Summary (7)'!AB47+'Summary (8)'!AB47+'Summary (9)'!AB47+'Summary (10)'!AB47</f>
        <v>0</v>
      </c>
      <c r="AC47" s="68">
        <f>'+ Summary (1)'!AC47+'Summary (2)'!AC47+'Summary (3)'!AC47+'Summary (4)'!AC47+'Summary (5)'!AC47+'Summary (6)'!AC47+'Summary (7)'!AC47+'Summary (8)'!AC47+'Summary (9)'!AC47+'Summary (10)'!AC47</f>
        <v>0</v>
      </c>
      <c r="AD47" s="69">
        <f>'+ Summary (1)'!AD47+'Summary (2)'!AD47+'Summary (3)'!AD47+'Summary (4)'!AD47+'Summary (5)'!AD47+'Summary (6)'!AD47+'Summary (7)'!AD47+'Summary (8)'!AD47+'Summary (9)'!AD47+'Summary (10)'!AD47</f>
        <v>0</v>
      </c>
      <c r="AE47" s="477">
        <f>'+ Summary (1)'!AE47+'Summary (2)'!AE47+'Summary (3)'!AE47+'Summary (4)'!AE47+'Summary (5)'!AE47+'Summary (6)'!AE47+'Summary (7)'!AE47+'Summary (8)'!AE47+'Summary (9)'!AE47+'Summary (10)'!AE47</f>
        <v>0</v>
      </c>
      <c r="AF47" s="68">
        <f>'+ Summary (1)'!AF47+'Summary (2)'!AF47+'Summary (3)'!AF47+'Summary (4)'!AF47+'Summary (5)'!AF47+'Summary (6)'!AF47+'Summary (7)'!AF47+'Summary (8)'!AF47+'Summary (9)'!AF47+'Summary (10)'!AF47</f>
        <v>0</v>
      </c>
      <c r="AG47" s="69">
        <f>'+ Summary (1)'!AG47+'Summary (2)'!AG47+'Summary (3)'!AG47+'Summary (4)'!AG47+'Summary (5)'!AG47+'Summary (6)'!AG47+'Summary (7)'!AG47+'Summary (8)'!AG47+'Summary (9)'!AG47+'Summary (10)'!AG47</f>
        <v>0</v>
      </c>
      <c r="AH47" s="476">
        <f>'+ Summary (1)'!AH47+'Summary (2)'!AH47+'Summary (3)'!AH47+'Summary (4)'!AH47+'Summary (5)'!AH47+'Summary (6)'!AH47+'Summary (7)'!AH47+'Summary (8)'!AH47+'Summary (9)'!AH47+'Summary (10)'!AH47</f>
        <v>0</v>
      </c>
      <c r="AI47" s="723">
        <f t="shared" si="8"/>
        <v>0</v>
      </c>
      <c r="AJ47" s="324">
        <f t="shared" si="8"/>
        <v>0</v>
      </c>
      <c r="AK47" s="63">
        <f t="shared" si="8"/>
        <v>0</v>
      </c>
    </row>
    <row r="48" spans="1:38">
      <c r="A48" s="995" t="str">
        <f>IF('+ Summary (1)'!A48:D48&lt;&gt;"",'+ Summary (1)'!A48:D48,"")</f>
        <v/>
      </c>
      <c r="B48" s="993"/>
      <c r="C48" s="993"/>
      <c r="D48" s="993"/>
      <c r="E48" s="68">
        <f>'+ Summary (1)'!E48+'Summary (2)'!E48+'Summary (3)'!E48+'Summary (4)'!E48+'Summary (5)'!E48+'Summary (6)'!E48+'Summary (7)'!E48+'Summary (8)'!E48+'Summary (9)'!E48+'Summary (10)'!E48</f>
        <v>0</v>
      </c>
      <c r="F48" s="69">
        <f>'+ Summary (1)'!F48+'Summary (2)'!F48+'Summary (3)'!F48+'Summary (4)'!F48+'Summary (5)'!F48+'Summary (6)'!F48+'Summary (7)'!F48+'Summary (8)'!F48+'Summary (9)'!F48+'Summary (10)'!F48</f>
        <v>0</v>
      </c>
      <c r="G48" s="477">
        <f>'+ Summary (1)'!G48+'Summary (2)'!G48+'Summary (3)'!G48+'Summary (4)'!G48+'Summary (5)'!G48+'Summary (6)'!G48+'Summary (7)'!G48+'Summary (8)'!G48+'Summary (9)'!G48+'Summary (10)'!G48</f>
        <v>0</v>
      </c>
      <c r="H48" s="159">
        <f>'+ Summary (1)'!H48+'Summary (2)'!H48+'Summary (3)'!H48+'Summary (4)'!H48+'Summary (5)'!H48+'Summary (6)'!H48+'Summary (7)'!H48+'Summary (8)'!H48+'Summary (9)'!H48+'Summary (10)'!H48</f>
        <v>0</v>
      </c>
      <c r="I48" s="69">
        <f>'+ Summary (1)'!I48+'Summary (2)'!I48+'Summary (3)'!I48+'Summary (4)'!I48+'Summary (5)'!I48+'Summary (6)'!I48+'Summary (7)'!I48+'Summary (8)'!I48+'Summary (9)'!I48+'Summary (10)'!I48</f>
        <v>0</v>
      </c>
      <c r="J48" s="477">
        <f>'+ Summary (1)'!J48+'Summary (2)'!J48+'Summary (3)'!J48+'Summary (4)'!J48+'Summary (5)'!J48+'Summary (6)'!J48+'Summary (7)'!J48+'Summary (8)'!J48+'Summary (9)'!J48+'Summary (10)'!J48</f>
        <v>0</v>
      </c>
      <c r="K48" s="159">
        <f>'+ Summary (1)'!K48+'Summary (2)'!K48+'Summary (3)'!K48+'Summary (4)'!K48+'Summary (5)'!K48+'Summary (6)'!K48+'Summary (7)'!K48+'Summary (8)'!K48+'Summary (9)'!K48+'Summary (10)'!K48</f>
        <v>0</v>
      </c>
      <c r="L48" s="69">
        <f>'+ Summary (1)'!L48+'Summary (2)'!L48+'Summary (3)'!L48+'Summary (4)'!L48+'Summary (5)'!L48+'Summary (6)'!L48+'Summary (7)'!L48+'Summary (8)'!L48+'Summary (9)'!L48+'Summary (10)'!L48</f>
        <v>0</v>
      </c>
      <c r="M48" s="476">
        <f>'+ Summary (1)'!M48+'Summary (2)'!M48+'Summary (3)'!M48+'Summary (4)'!M48+'Summary (5)'!M48+'Summary (6)'!M48+'Summary (7)'!M48+'Summary (8)'!M48+'Summary (9)'!M48+'Summary (10)'!M48</f>
        <v>0</v>
      </c>
      <c r="N48" s="68">
        <f>'+ Summary (1)'!N48+'Summary (2)'!N48+'Summary (3)'!N48+'Summary (4)'!N48+'Summary (5)'!N48+'Summary (6)'!N48+'Summary (7)'!N48+'Summary (8)'!N48+'Summary (9)'!N48+'Summary (10)'!N48</f>
        <v>0</v>
      </c>
      <c r="O48" s="69">
        <f>'+ Summary (1)'!O48+'Summary (2)'!O48+'Summary (3)'!O48+'Summary (4)'!O48+'Summary (5)'!O48+'Summary (6)'!O48+'Summary (7)'!O48+'Summary (8)'!O48+'Summary (9)'!O48+'Summary (10)'!O48</f>
        <v>0</v>
      </c>
      <c r="P48" s="477">
        <f>'+ Summary (1)'!P48+'Summary (2)'!P48+'Summary (3)'!P48+'Summary (4)'!P48+'Summary (5)'!P48+'Summary (6)'!P48+'Summary (7)'!P48+'Summary (8)'!P48+'Summary (9)'!P48+'Summary (10)'!P48</f>
        <v>0</v>
      </c>
      <c r="Q48" s="68">
        <f>'+ Summary (1)'!Q48+'Summary (2)'!Q48+'Summary (3)'!Q48+'Summary (4)'!Q48+'Summary (5)'!Q48+'Summary (6)'!Q48+'Summary (7)'!Q48+'Summary (8)'!Q48+'Summary (9)'!Q48+'Summary (10)'!Q48</f>
        <v>0</v>
      </c>
      <c r="R48" s="69">
        <f>'+ Summary (1)'!R48+'Summary (2)'!R48+'Summary (3)'!R48+'Summary (4)'!R48+'Summary (5)'!R48+'Summary (6)'!R48+'Summary (7)'!R48+'Summary (8)'!R48+'Summary (9)'!R48+'Summary (10)'!R48</f>
        <v>0</v>
      </c>
      <c r="S48" s="477">
        <f>'+ Summary (1)'!S48+'Summary (2)'!S48+'Summary (3)'!S48+'Summary (4)'!S48+'Summary (5)'!S48+'Summary (6)'!S48+'Summary (7)'!S48+'Summary (8)'!S48+'Summary (9)'!S48+'Summary (10)'!S48</f>
        <v>0</v>
      </c>
      <c r="T48" s="159">
        <f>'+ Summary (1)'!T48+'Summary (2)'!T48+'Summary (3)'!T48+'Summary (4)'!T48+'Summary (5)'!T48+'Summary (6)'!T48+'Summary (7)'!T48+'Summary (8)'!T48+'Summary (9)'!T48+'Summary (10)'!T48</f>
        <v>0</v>
      </c>
      <c r="U48" s="69">
        <f>'+ Summary (1)'!U48+'Summary (2)'!U48+'Summary (3)'!U48+'Summary (4)'!U48+'Summary (5)'!U48+'Summary (6)'!U48+'Summary (7)'!U48+'Summary (8)'!U48+'Summary (9)'!U48+'Summary (10)'!U48</f>
        <v>0</v>
      </c>
      <c r="V48" s="476">
        <f>'+ Summary (1)'!V48+'Summary (2)'!V48+'Summary (3)'!V48+'Summary (4)'!V48+'Summary (5)'!V48+'Summary (6)'!V48+'Summary (7)'!V48+'Summary (8)'!V48+'Summary (9)'!V48+'Summary (10)'!V48</f>
        <v>0</v>
      </c>
      <c r="W48" s="68">
        <f>'+ Summary (1)'!W48+'Summary (2)'!W48+'Summary (3)'!W48+'Summary (4)'!W48+'Summary (5)'!W48+'Summary (6)'!W48+'Summary (7)'!W48+'Summary (8)'!W48+'Summary (9)'!W48+'Summary (10)'!W48</f>
        <v>0</v>
      </c>
      <c r="X48" s="69">
        <f>'+ Summary (1)'!X48+'Summary (2)'!X48+'Summary (3)'!X48+'Summary (4)'!X48+'Summary (5)'!X48+'Summary (6)'!X48+'Summary (7)'!X48+'Summary (8)'!X48+'Summary (9)'!X48+'Summary (10)'!X48</f>
        <v>0</v>
      </c>
      <c r="Y48" s="477">
        <f>'+ Summary (1)'!Y48+'Summary (2)'!Y48+'Summary (3)'!Y48+'Summary (4)'!Y48+'Summary (5)'!Y48+'Summary (6)'!Y48+'Summary (7)'!Y48+'Summary (8)'!Y48+'Summary (9)'!Y48+'Summary (10)'!Y48</f>
        <v>0</v>
      </c>
      <c r="Z48" s="68">
        <f>'+ Summary (1)'!Z48+'Summary (2)'!Z48+'Summary (3)'!Z48+'Summary (4)'!Z48+'Summary (5)'!Z48+'Summary (6)'!Z48+'Summary (7)'!Z48+'Summary (8)'!Z48+'Summary (9)'!Z48+'Summary (10)'!Z48</f>
        <v>0</v>
      </c>
      <c r="AA48" s="69">
        <f>'+ Summary (1)'!AA48+'Summary (2)'!AA48+'Summary (3)'!AA48+'Summary (4)'!AA48+'Summary (5)'!AA48+'Summary (6)'!AA48+'Summary (7)'!AA48+'Summary (8)'!AA48+'Summary (9)'!AA48+'Summary (10)'!AA48</f>
        <v>0</v>
      </c>
      <c r="AB48" s="477">
        <f>'+ Summary (1)'!AB48+'Summary (2)'!AB48+'Summary (3)'!AB48+'Summary (4)'!AB48+'Summary (5)'!AB48+'Summary (6)'!AB48+'Summary (7)'!AB48+'Summary (8)'!AB48+'Summary (9)'!AB48+'Summary (10)'!AB48</f>
        <v>0</v>
      </c>
      <c r="AC48" s="68">
        <f>'+ Summary (1)'!AC48+'Summary (2)'!AC48+'Summary (3)'!AC48+'Summary (4)'!AC48+'Summary (5)'!AC48+'Summary (6)'!AC48+'Summary (7)'!AC48+'Summary (8)'!AC48+'Summary (9)'!AC48+'Summary (10)'!AC48</f>
        <v>0</v>
      </c>
      <c r="AD48" s="69">
        <f>'+ Summary (1)'!AD48+'Summary (2)'!AD48+'Summary (3)'!AD48+'Summary (4)'!AD48+'Summary (5)'!AD48+'Summary (6)'!AD48+'Summary (7)'!AD48+'Summary (8)'!AD48+'Summary (9)'!AD48+'Summary (10)'!AD48</f>
        <v>0</v>
      </c>
      <c r="AE48" s="477">
        <f>'+ Summary (1)'!AE48+'Summary (2)'!AE48+'Summary (3)'!AE48+'Summary (4)'!AE48+'Summary (5)'!AE48+'Summary (6)'!AE48+'Summary (7)'!AE48+'Summary (8)'!AE48+'Summary (9)'!AE48+'Summary (10)'!AE48</f>
        <v>0</v>
      </c>
      <c r="AF48" s="68">
        <f>'+ Summary (1)'!AF48+'Summary (2)'!AF48+'Summary (3)'!AF48+'Summary (4)'!AF48+'Summary (5)'!AF48+'Summary (6)'!AF48+'Summary (7)'!AF48+'Summary (8)'!AF48+'Summary (9)'!AF48+'Summary (10)'!AF48</f>
        <v>0</v>
      </c>
      <c r="AG48" s="69">
        <f>'+ Summary (1)'!AG48+'Summary (2)'!AG48+'Summary (3)'!AG48+'Summary (4)'!AG48+'Summary (5)'!AG48+'Summary (6)'!AG48+'Summary (7)'!AG48+'Summary (8)'!AG48+'Summary (9)'!AG48+'Summary (10)'!AG48</f>
        <v>0</v>
      </c>
      <c r="AH48" s="476">
        <f>'+ Summary (1)'!AH48+'Summary (2)'!AH48+'Summary (3)'!AH48+'Summary (4)'!AH48+'Summary (5)'!AH48+'Summary (6)'!AH48+'Summary (7)'!AH48+'Summary (8)'!AH48+'Summary (9)'!AH48+'Summary (10)'!AH48</f>
        <v>0</v>
      </c>
      <c r="AI48" s="723">
        <f t="shared" ref="AI48:AI49" si="12">SUM(E48,H48,K48,N48,Q48,T48,W48,Z48,AC48,AF48)</f>
        <v>0</v>
      </c>
      <c r="AJ48" s="324">
        <f t="shared" ref="AJ48:AJ49" si="13">SUM(F48,I48,L48,O48,R48,U48,X48,AA48,AD48,AG48)</f>
        <v>0</v>
      </c>
      <c r="AK48" s="63">
        <f t="shared" ref="AK48:AK49" si="14">SUM(G48,J48,M48,P48,S48,V48,Y48,AB48,AE48,AH48)</f>
        <v>0</v>
      </c>
    </row>
    <row r="49" spans="1:39">
      <c r="A49" s="995" t="str">
        <f>IF('+ Summary (1)'!A49:D49&lt;&gt;"",'+ Summary (1)'!A49:D49,"")</f>
        <v/>
      </c>
      <c r="B49" s="993"/>
      <c r="C49" s="993"/>
      <c r="D49" s="993"/>
      <c r="E49" s="68">
        <f>'+ Summary (1)'!E49+'Summary (2)'!E49+'Summary (3)'!E49+'Summary (4)'!E49+'Summary (5)'!E49+'Summary (6)'!E49+'Summary (7)'!E49+'Summary (8)'!E49+'Summary (9)'!E49+'Summary (10)'!E49</f>
        <v>0</v>
      </c>
      <c r="F49" s="69">
        <f>'+ Summary (1)'!F49+'Summary (2)'!F49+'Summary (3)'!F49+'Summary (4)'!F49+'Summary (5)'!F49+'Summary (6)'!F49+'Summary (7)'!F49+'Summary (8)'!F49+'Summary (9)'!F49+'Summary (10)'!F49</f>
        <v>0</v>
      </c>
      <c r="G49" s="477">
        <f>'+ Summary (1)'!G49+'Summary (2)'!G49+'Summary (3)'!G49+'Summary (4)'!G49+'Summary (5)'!G49+'Summary (6)'!G49+'Summary (7)'!G49+'Summary (8)'!G49+'Summary (9)'!G49+'Summary (10)'!G49</f>
        <v>0</v>
      </c>
      <c r="H49" s="159">
        <f>'+ Summary (1)'!H49+'Summary (2)'!H49+'Summary (3)'!H49+'Summary (4)'!H49+'Summary (5)'!H49+'Summary (6)'!H49+'Summary (7)'!H49+'Summary (8)'!H49+'Summary (9)'!H49+'Summary (10)'!H49</f>
        <v>0</v>
      </c>
      <c r="I49" s="69">
        <f>'+ Summary (1)'!I49+'Summary (2)'!I49+'Summary (3)'!I49+'Summary (4)'!I49+'Summary (5)'!I49+'Summary (6)'!I49+'Summary (7)'!I49+'Summary (8)'!I49+'Summary (9)'!I49+'Summary (10)'!I49</f>
        <v>0</v>
      </c>
      <c r="J49" s="477">
        <f>'+ Summary (1)'!J49+'Summary (2)'!J49+'Summary (3)'!J49+'Summary (4)'!J49+'Summary (5)'!J49+'Summary (6)'!J49+'Summary (7)'!J49+'Summary (8)'!J49+'Summary (9)'!J49+'Summary (10)'!J49</f>
        <v>0</v>
      </c>
      <c r="K49" s="159">
        <f>'+ Summary (1)'!K49+'Summary (2)'!K49+'Summary (3)'!K49+'Summary (4)'!K49+'Summary (5)'!K49+'Summary (6)'!K49+'Summary (7)'!K49+'Summary (8)'!K49+'Summary (9)'!K49+'Summary (10)'!K49</f>
        <v>0</v>
      </c>
      <c r="L49" s="69">
        <f>'+ Summary (1)'!L49+'Summary (2)'!L49+'Summary (3)'!L49+'Summary (4)'!L49+'Summary (5)'!L49+'Summary (6)'!L49+'Summary (7)'!L49+'Summary (8)'!L49+'Summary (9)'!L49+'Summary (10)'!L49</f>
        <v>0</v>
      </c>
      <c r="M49" s="476">
        <f>'+ Summary (1)'!M49+'Summary (2)'!M49+'Summary (3)'!M49+'Summary (4)'!M49+'Summary (5)'!M49+'Summary (6)'!M49+'Summary (7)'!M49+'Summary (8)'!M49+'Summary (9)'!M49+'Summary (10)'!M49</f>
        <v>0</v>
      </c>
      <c r="N49" s="68">
        <f>'+ Summary (1)'!N49+'Summary (2)'!N49+'Summary (3)'!N49+'Summary (4)'!N49+'Summary (5)'!N49+'Summary (6)'!N49+'Summary (7)'!N49+'Summary (8)'!N49+'Summary (9)'!N49+'Summary (10)'!N49</f>
        <v>0</v>
      </c>
      <c r="O49" s="69">
        <f>'+ Summary (1)'!O49+'Summary (2)'!O49+'Summary (3)'!O49+'Summary (4)'!O49+'Summary (5)'!O49+'Summary (6)'!O49+'Summary (7)'!O49+'Summary (8)'!O49+'Summary (9)'!O49+'Summary (10)'!O49</f>
        <v>0</v>
      </c>
      <c r="P49" s="477">
        <f>'+ Summary (1)'!P49+'Summary (2)'!P49+'Summary (3)'!P49+'Summary (4)'!P49+'Summary (5)'!P49+'Summary (6)'!P49+'Summary (7)'!P49+'Summary (8)'!P49+'Summary (9)'!P49+'Summary (10)'!P49</f>
        <v>0</v>
      </c>
      <c r="Q49" s="68">
        <f>'+ Summary (1)'!Q49+'Summary (2)'!Q49+'Summary (3)'!Q49+'Summary (4)'!Q49+'Summary (5)'!Q49+'Summary (6)'!Q49+'Summary (7)'!Q49+'Summary (8)'!Q49+'Summary (9)'!Q49+'Summary (10)'!Q49</f>
        <v>0</v>
      </c>
      <c r="R49" s="69">
        <f>'+ Summary (1)'!R49+'Summary (2)'!R49+'Summary (3)'!R49+'Summary (4)'!R49+'Summary (5)'!R49+'Summary (6)'!R49+'Summary (7)'!R49+'Summary (8)'!R49+'Summary (9)'!R49+'Summary (10)'!R49</f>
        <v>0</v>
      </c>
      <c r="S49" s="477">
        <f>'+ Summary (1)'!S49+'Summary (2)'!S49+'Summary (3)'!S49+'Summary (4)'!S49+'Summary (5)'!S49+'Summary (6)'!S49+'Summary (7)'!S49+'Summary (8)'!S49+'Summary (9)'!S49+'Summary (10)'!S49</f>
        <v>0</v>
      </c>
      <c r="T49" s="159">
        <f>'+ Summary (1)'!T49+'Summary (2)'!T49+'Summary (3)'!T49+'Summary (4)'!T49+'Summary (5)'!T49+'Summary (6)'!T49+'Summary (7)'!T49+'Summary (8)'!T49+'Summary (9)'!T49+'Summary (10)'!T49</f>
        <v>0</v>
      </c>
      <c r="U49" s="69">
        <f>'+ Summary (1)'!U49+'Summary (2)'!U49+'Summary (3)'!U49+'Summary (4)'!U49+'Summary (5)'!U49+'Summary (6)'!U49+'Summary (7)'!U49+'Summary (8)'!U49+'Summary (9)'!U49+'Summary (10)'!U49</f>
        <v>0</v>
      </c>
      <c r="V49" s="476">
        <f>'+ Summary (1)'!V49+'Summary (2)'!V49+'Summary (3)'!V49+'Summary (4)'!V49+'Summary (5)'!V49+'Summary (6)'!V49+'Summary (7)'!V49+'Summary (8)'!V49+'Summary (9)'!V49+'Summary (10)'!V49</f>
        <v>0</v>
      </c>
      <c r="W49" s="68">
        <f>'+ Summary (1)'!W49+'Summary (2)'!W49+'Summary (3)'!W49+'Summary (4)'!W49+'Summary (5)'!W49+'Summary (6)'!W49+'Summary (7)'!W49+'Summary (8)'!W49+'Summary (9)'!W49+'Summary (10)'!W49</f>
        <v>0</v>
      </c>
      <c r="X49" s="69">
        <f>'+ Summary (1)'!X49+'Summary (2)'!X49+'Summary (3)'!X49+'Summary (4)'!X49+'Summary (5)'!X49+'Summary (6)'!X49+'Summary (7)'!X49+'Summary (8)'!X49+'Summary (9)'!X49+'Summary (10)'!X49</f>
        <v>0</v>
      </c>
      <c r="Y49" s="477">
        <f>'+ Summary (1)'!Y49+'Summary (2)'!Y49+'Summary (3)'!Y49+'Summary (4)'!Y49+'Summary (5)'!Y49+'Summary (6)'!Y49+'Summary (7)'!Y49+'Summary (8)'!Y49+'Summary (9)'!Y49+'Summary (10)'!Y49</f>
        <v>0</v>
      </c>
      <c r="Z49" s="68">
        <f>'+ Summary (1)'!Z49+'Summary (2)'!Z49+'Summary (3)'!Z49+'Summary (4)'!Z49+'Summary (5)'!Z49+'Summary (6)'!Z49+'Summary (7)'!Z49+'Summary (8)'!Z49+'Summary (9)'!Z49+'Summary (10)'!Z49</f>
        <v>0</v>
      </c>
      <c r="AA49" s="69">
        <f>'+ Summary (1)'!AA49+'Summary (2)'!AA49+'Summary (3)'!AA49+'Summary (4)'!AA49+'Summary (5)'!AA49+'Summary (6)'!AA49+'Summary (7)'!AA49+'Summary (8)'!AA49+'Summary (9)'!AA49+'Summary (10)'!AA49</f>
        <v>0</v>
      </c>
      <c r="AB49" s="477">
        <f>'+ Summary (1)'!AB49+'Summary (2)'!AB49+'Summary (3)'!AB49+'Summary (4)'!AB49+'Summary (5)'!AB49+'Summary (6)'!AB49+'Summary (7)'!AB49+'Summary (8)'!AB49+'Summary (9)'!AB49+'Summary (10)'!AB49</f>
        <v>0</v>
      </c>
      <c r="AC49" s="68">
        <f>'+ Summary (1)'!AC49+'Summary (2)'!AC49+'Summary (3)'!AC49+'Summary (4)'!AC49+'Summary (5)'!AC49+'Summary (6)'!AC49+'Summary (7)'!AC49+'Summary (8)'!AC49+'Summary (9)'!AC49+'Summary (10)'!AC49</f>
        <v>0</v>
      </c>
      <c r="AD49" s="69">
        <f>'+ Summary (1)'!AD49+'Summary (2)'!AD49+'Summary (3)'!AD49+'Summary (4)'!AD49+'Summary (5)'!AD49+'Summary (6)'!AD49+'Summary (7)'!AD49+'Summary (8)'!AD49+'Summary (9)'!AD49+'Summary (10)'!AD49</f>
        <v>0</v>
      </c>
      <c r="AE49" s="477">
        <f>'+ Summary (1)'!AE49+'Summary (2)'!AE49+'Summary (3)'!AE49+'Summary (4)'!AE49+'Summary (5)'!AE49+'Summary (6)'!AE49+'Summary (7)'!AE49+'Summary (8)'!AE49+'Summary (9)'!AE49+'Summary (10)'!AE49</f>
        <v>0</v>
      </c>
      <c r="AF49" s="68">
        <f>'+ Summary (1)'!AF49+'Summary (2)'!AF49+'Summary (3)'!AF49+'Summary (4)'!AF49+'Summary (5)'!AF49+'Summary (6)'!AF49+'Summary (7)'!AF49+'Summary (8)'!AF49+'Summary (9)'!AF49+'Summary (10)'!AF49</f>
        <v>0</v>
      </c>
      <c r="AG49" s="69">
        <f>'+ Summary (1)'!AG49+'Summary (2)'!AG49+'Summary (3)'!AG49+'Summary (4)'!AG49+'Summary (5)'!AG49+'Summary (6)'!AG49+'Summary (7)'!AG49+'Summary (8)'!AG49+'Summary (9)'!AG49+'Summary (10)'!AG49</f>
        <v>0</v>
      </c>
      <c r="AH49" s="476">
        <f>'+ Summary (1)'!AH49+'Summary (2)'!AH49+'Summary (3)'!AH49+'Summary (4)'!AH49+'Summary (5)'!AH49+'Summary (6)'!AH49+'Summary (7)'!AH49+'Summary (8)'!AH49+'Summary (9)'!AH49+'Summary (10)'!AH49</f>
        <v>0</v>
      </c>
      <c r="AI49" s="723">
        <f t="shared" si="12"/>
        <v>0</v>
      </c>
      <c r="AJ49" s="324">
        <f t="shared" si="13"/>
        <v>0</v>
      </c>
      <c r="AK49" s="63">
        <f t="shared" si="14"/>
        <v>0</v>
      </c>
    </row>
    <row r="50" spans="1:39">
      <c r="A50" s="995" t="str">
        <f>IF('+ Summary (1)'!A50:D50&lt;&gt;"",'+ Summary (1)'!A50:D50,"")</f>
        <v/>
      </c>
      <c r="B50" s="993"/>
      <c r="C50" s="993"/>
      <c r="D50" s="993"/>
      <c r="E50" s="68">
        <f>'+ Summary (1)'!E50+'Summary (2)'!E50+'Summary (3)'!E50+'Summary (4)'!E50+'Summary (5)'!E50+'Summary (6)'!E50+'Summary (7)'!E50+'Summary (8)'!E50+'Summary (9)'!E50+'Summary (10)'!E50</f>
        <v>0</v>
      </c>
      <c r="F50" s="69">
        <f>'+ Summary (1)'!F50+'Summary (2)'!F50+'Summary (3)'!F50+'Summary (4)'!F50+'Summary (5)'!F50+'Summary (6)'!F50+'Summary (7)'!F50+'Summary (8)'!F50+'Summary (9)'!F50+'Summary (10)'!F50</f>
        <v>0</v>
      </c>
      <c r="G50" s="477">
        <f>'+ Summary (1)'!G50+'Summary (2)'!G50+'Summary (3)'!G50+'Summary (4)'!G50+'Summary (5)'!G50+'Summary (6)'!G50+'Summary (7)'!G50+'Summary (8)'!G50+'Summary (9)'!G50+'Summary (10)'!G50</f>
        <v>0</v>
      </c>
      <c r="H50" s="159">
        <f>'+ Summary (1)'!H50+'Summary (2)'!H50+'Summary (3)'!H50+'Summary (4)'!H50+'Summary (5)'!H50+'Summary (6)'!H50+'Summary (7)'!H50+'Summary (8)'!H50+'Summary (9)'!H50+'Summary (10)'!H50</f>
        <v>0</v>
      </c>
      <c r="I50" s="69">
        <f>'+ Summary (1)'!I50+'Summary (2)'!I50+'Summary (3)'!I50+'Summary (4)'!I50+'Summary (5)'!I50+'Summary (6)'!I50+'Summary (7)'!I50+'Summary (8)'!I50+'Summary (9)'!I50+'Summary (10)'!I50</f>
        <v>0</v>
      </c>
      <c r="J50" s="477">
        <f>'+ Summary (1)'!J50+'Summary (2)'!J50+'Summary (3)'!J50+'Summary (4)'!J50+'Summary (5)'!J50+'Summary (6)'!J50+'Summary (7)'!J50+'Summary (8)'!J50+'Summary (9)'!J50+'Summary (10)'!J50</f>
        <v>0</v>
      </c>
      <c r="K50" s="159">
        <f>'+ Summary (1)'!K50+'Summary (2)'!K50+'Summary (3)'!K50+'Summary (4)'!K50+'Summary (5)'!K50+'Summary (6)'!K50+'Summary (7)'!K50+'Summary (8)'!K50+'Summary (9)'!K50+'Summary (10)'!K50</f>
        <v>0</v>
      </c>
      <c r="L50" s="69">
        <f>'+ Summary (1)'!L50+'Summary (2)'!L50+'Summary (3)'!L50+'Summary (4)'!L50+'Summary (5)'!L50+'Summary (6)'!L50+'Summary (7)'!L50+'Summary (8)'!L50+'Summary (9)'!L50+'Summary (10)'!L50</f>
        <v>0</v>
      </c>
      <c r="M50" s="476">
        <f>'+ Summary (1)'!M50+'Summary (2)'!M50+'Summary (3)'!M50+'Summary (4)'!M50+'Summary (5)'!M50+'Summary (6)'!M50+'Summary (7)'!M50+'Summary (8)'!M50+'Summary (9)'!M50+'Summary (10)'!M50</f>
        <v>0</v>
      </c>
      <c r="N50" s="68">
        <f>'+ Summary (1)'!N50+'Summary (2)'!N50+'Summary (3)'!N50+'Summary (4)'!N50+'Summary (5)'!N50+'Summary (6)'!N50+'Summary (7)'!N50+'Summary (8)'!N50+'Summary (9)'!N50+'Summary (10)'!N50</f>
        <v>0</v>
      </c>
      <c r="O50" s="69">
        <f>'+ Summary (1)'!O50+'Summary (2)'!O50+'Summary (3)'!O50+'Summary (4)'!O50+'Summary (5)'!O50+'Summary (6)'!O50+'Summary (7)'!O50+'Summary (8)'!O50+'Summary (9)'!O50+'Summary (10)'!O50</f>
        <v>0</v>
      </c>
      <c r="P50" s="477">
        <f>'+ Summary (1)'!P50+'Summary (2)'!P50+'Summary (3)'!P50+'Summary (4)'!P50+'Summary (5)'!P50+'Summary (6)'!P50+'Summary (7)'!P50+'Summary (8)'!P50+'Summary (9)'!P50+'Summary (10)'!P50</f>
        <v>0</v>
      </c>
      <c r="Q50" s="68">
        <f>'+ Summary (1)'!Q50+'Summary (2)'!Q50+'Summary (3)'!Q50+'Summary (4)'!Q50+'Summary (5)'!Q50+'Summary (6)'!Q50+'Summary (7)'!Q50+'Summary (8)'!Q50+'Summary (9)'!Q50+'Summary (10)'!Q50</f>
        <v>0</v>
      </c>
      <c r="R50" s="69">
        <f>'+ Summary (1)'!R50+'Summary (2)'!R50+'Summary (3)'!R50+'Summary (4)'!R50+'Summary (5)'!R50+'Summary (6)'!R50+'Summary (7)'!R50+'Summary (8)'!R50+'Summary (9)'!R50+'Summary (10)'!R50</f>
        <v>0</v>
      </c>
      <c r="S50" s="477">
        <f>'+ Summary (1)'!S50+'Summary (2)'!S50+'Summary (3)'!S50+'Summary (4)'!S50+'Summary (5)'!S50+'Summary (6)'!S50+'Summary (7)'!S50+'Summary (8)'!S50+'Summary (9)'!S50+'Summary (10)'!S50</f>
        <v>0</v>
      </c>
      <c r="T50" s="159">
        <f>'+ Summary (1)'!T50+'Summary (2)'!T50+'Summary (3)'!T50+'Summary (4)'!T50+'Summary (5)'!T50+'Summary (6)'!T50+'Summary (7)'!T50+'Summary (8)'!T50+'Summary (9)'!T50+'Summary (10)'!T50</f>
        <v>0</v>
      </c>
      <c r="U50" s="69">
        <f>'+ Summary (1)'!U50+'Summary (2)'!U50+'Summary (3)'!U50+'Summary (4)'!U50+'Summary (5)'!U50+'Summary (6)'!U50+'Summary (7)'!U50+'Summary (8)'!U50+'Summary (9)'!U50+'Summary (10)'!U50</f>
        <v>0</v>
      </c>
      <c r="V50" s="476">
        <f>'+ Summary (1)'!V50+'Summary (2)'!V50+'Summary (3)'!V50+'Summary (4)'!V50+'Summary (5)'!V50+'Summary (6)'!V50+'Summary (7)'!V50+'Summary (8)'!V50+'Summary (9)'!V50+'Summary (10)'!V50</f>
        <v>0</v>
      </c>
      <c r="W50" s="68">
        <f>'+ Summary (1)'!W50+'Summary (2)'!W50+'Summary (3)'!W50+'Summary (4)'!W50+'Summary (5)'!W50+'Summary (6)'!W50+'Summary (7)'!W50+'Summary (8)'!W50+'Summary (9)'!W50+'Summary (10)'!W50</f>
        <v>0</v>
      </c>
      <c r="X50" s="69">
        <f>'+ Summary (1)'!X50+'Summary (2)'!X50+'Summary (3)'!X50+'Summary (4)'!X50+'Summary (5)'!X50+'Summary (6)'!X50+'Summary (7)'!X50+'Summary (8)'!X50+'Summary (9)'!X50+'Summary (10)'!X50</f>
        <v>0</v>
      </c>
      <c r="Y50" s="477">
        <f>'+ Summary (1)'!Y50+'Summary (2)'!Y50+'Summary (3)'!Y50+'Summary (4)'!Y50+'Summary (5)'!Y50+'Summary (6)'!Y50+'Summary (7)'!Y50+'Summary (8)'!Y50+'Summary (9)'!Y50+'Summary (10)'!Y50</f>
        <v>0</v>
      </c>
      <c r="Z50" s="68">
        <f>'+ Summary (1)'!Z50+'Summary (2)'!Z50+'Summary (3)'!Z50+'Summary (4)'!Z50+'Summary (5)'!Z50+'Summary (6)'!Z50+'Summary (7)'!Z50+'Summary (8)'!Z50+'Summary (9)'!Z50+'Summary (10)'!Z50</f>
        <v>0</v>
      </c>
      <c r="AA50" s="69">
        <f>'+ Summary (1)'!AA50+'Summary (2)'!AA50+'Summary (3)'!AA50+'Summary (4)'!AA50+'Summary (5)'!AA50+'Summary (6)'!AA50+'Summary (7)'!AA50+'Summary (8)'!AA50+'Summary (9)'!AA50+'Summary (10)'!AA50</f>
        <v>0</v>
      </c>
      <c r="AB50" s="477">
        <f>'+ Summary (1)'!AB50+'Summary (2)'!AB50+'Summary (3)'!AB50+'Summary (4)'!AB50+'Summary (5)'!AB50+'Summary (6)'!AB50+'Summary (7)'!AB50+'Summary (8)'!AB50+'Summary (9)'!AB50+'Summary (10)'!AB50</f>
        <v>0</v>
      </c>
      <c r="AC50" s="68">
        <f>'+ Summary (1)'!AC50+'Summary (2)'!AC50+'Summary (3)'!AC50+'Summary (4)'!AC50+'Summary (5)'!AC50+'Summary (6)'!AC50+'Summary (7)'!AC50+'Summary (8)'!AC50+'Summary (9)'!AC50+'Summary (10)'!AC50</f>
        <v>0</v>
      </c>
      <c r="AD50" s="69">
        <f>'+ Summary (1)'!AD50+'Summary (2)'!AD50+'Summary (3)'!AD50+'Summary (4)'!AD50+'Summary (5)'!AD50+'Summary (6)'!AD50+'Summary (7)'!AD50+'Summary (8)'!AD50+'Summary (9)'!AD50+'Summary (10)'!AD50</f>
        <v>0</v>
      </c>
      <c r="AE50" s="477">
        <f>'+ Summary (1)'!AE50+'Summary (2)'!AE50+'Summary (3)'!AE50+'Summary (4)'!AE50+'Summary (5)'!AE50+'Summary (6)'!AE50+'Summary (7)'!AE50+'Summary (8)'!AE50+'Summary (9)'!AE50+'Summary (10)'!AE50</f>
        <v>0</v>
      </c>
      <c r="AF50" s="68">
        <f>'+ Summary (1)'!AF50+'Summary (2)'!AF50+'Summary (3)'!AF50+'Summary (4)'!AF50+'Summary (5)'!AF50+'Summary (6)'!AF50+'Summary (7)'!AF50+'Summary (8)'!AF50+'Summary (9)'!AF50+'Summary (10)'!AF50</f>
        <v>0</v>
      </c>
      <c r="AG50" s="69">
        <f>'+ Summary (1)'!AG50+'Summary (2)'!AG50+'Summary (3)'!AG50+'Summary (4)'!AG50+'Summary (5)'!AG50+'Summary (6)'!AG50+'Summary (7)'!AG50+'Summary (8)'!AG50+'Summary (9)'!AG50+'Summary (10)'!AG50</f>
        <v>0</v>
      </c>
      <c r="AH50" s="476">
        <f>'+ Summary (1)'!AH50+'Summary (2)'!AH50+'Summary (3)'!AH50+'Summary (4)'!AH50+'Summary (5)'!AH50+'Summary (6)'!AH50+'Summary (7)'!AH50+'Summary (8)'!AH50+'Summary (9)'!AH50+'Summary (10)'!AH50</f>
        <v>0</v>
      </c>
      <c r="AI50" s="723">
        <f t="shared" si="8"/>
        <v>0</v>
      </c>
      <c r="AJ50" s="324">
        <f t="shared" si="8"/>
        <v>0</v>
      </c>
      <c r="AK50" s="71">
        <f t="shared" si="8"/>
        <v>0</v>
      </c>
    </row>
    <row r="51" spans="1:39">
      <c r="A51" s="995" t="str">
        <f>IF('+ Summary (1)'!A51:D51&lt;&gt;"",'+ Summary (1)'!A51:D51,"")</f>
        <v/>
      </c>
      <c r="B51" s="993"/>
      <c r="C51" s="993"/>
      <c r="D51" s="993"/>
      <c r="E51" s="68">
        <f>'+ Summary (1)'!E51+'Summary (2)'!E51+'Summary (3)'!E51+'Summary (4)'!E51+'Summary (5)'!E51+'Summary (6)'!E51+'Summary (7)'!E51+'Summary (8)'!E51+'Summary (9)'!E51+'Summary (10)'!E51</f>
        <v>0</v>
      </c>
      <c r="F51" s="69">
        <f>'+ Summary (1)'!F51+'Summary (2)'!F51+'Summary (3)'!F51+'Summary (4)'!F51+'Summary (5)'!F51+'Summary (6)'!F51+'Summary (7)'!F51+'Summary (8)'!F51+'Summary (9)'!F51+'Summary (10)'!F51</f>
        <v>0</v>
      </c>
      <c r="G51" s="477">
        <f>'+ Summary (1)'!G51+'Summary (2)'!G51+'Summary (3)'!G51+'Summary (4)'!G51+'Summary (5)'!G51+'Summary (6)'!G51+'Summary (7)'!G51+'Summary (8)'!G51+'Summary (9)'!G51+'Summary (10)'!G51</f>
        <v>0</v>
      </c>
      <c r="H51" s="159">
        <f>'+ Summary (1)'!H51+'Summary (2)'!H51+'Summary (3)'!H51+'Summary (4)'!H51+'Summary (5)'!H51+'Summary (6)'!H51+'Summary (7)'!H51+'Summary (8)'!H51+'Summary (9)'!H51+'Summary (10)'!H51</f>
        <v>0</v>
      </c>
      <c r="I51" s="69">
        <f>'+ Summary (1)'!I51+'Summary (2)'!I51+'Summary (3)'!I51+'Summary (4)'!I51+'Summary (5)'!I51+'Summary (6)'!I51+'Summary (7)'!I51+'Summary (8)'!I51+'Summary (9)'!I51+'Summary (10)'!I51</f>
        <v>0</v>
      </c>
      <c r="J51" s="477">
        <f>'+ Summary (1)'!J51+'Summary (2)'!J51+'Summary (3)'!J51+'Summary (4)'!J51+'Summary (5)'!J51+'Summary (6)'!J51+'Summary (7)'!J51+'Summary (8)'!J51+'Summary (9)'!J51+'Summary (10)'!J51</f>
        <v>0</v>
      </c>
      <c r="K51" s="159">
        <f>'+ Summary (1)'!K51+'Summary (2)'!K51+'Summary (3)'!K51+'Summary (4)'!K51+'Summary (5)'!K51+'Summary (6)'!K51+'Summary (7)'!K51+'Summary (8)'!K51+'Summary (9)'!K51+'Summary (10)'!K51</f>
        <v>0</v>
      </c>
      <c r="L51" s="69">
        <f>'+ Summary (1)'!L51+'Summary (2)'!L51+'Summary (3)'!L51+'Summary (4)'!L51+'Summary (5)'!L51+'Summary (6)'!L51+'Summary (7)'!L51+'Summary (8)'!L51+'Summary (9)'!L51+'Summary (10)'!L51</f>
        <v>0</v>
      </c>
      <c r="M51" s="476">
        <f>'+ Summary (1)'!M51+'Summary (2)'!M51+'Summary (3)'!M51+'Summary (4)'!M51+'Summary (5)'!M51+'Summary (6)'!M51+'Summary (7)'!M51+'Summary (8)'!M51+'Summary (9)'!M51+'Summary (10)'!M51</f>
        <v>0</v>
      </c>
      <c r="N51" s="68">
        <f>'+ Summary (1)'!N51+'Summary (2)'!N51+'Summary (3)'!N51+'Summary (4)'!N51+'Summary (5)'!N51+'Summary (6)'!N51+'Summary (7)'!N51+'Summary (8)'!N51+'Summary (9)'!N51+'Summary (10)'!N51</f>
        <v>0</v>
      </c>
      <c r="O51" s="69">
        <f>'+ Summary (1)'!O51+'Summary (2)'!O51+'Summary (3)'!O51+'Summary (4)'!O51+'Summary (5)'!O51+'Summary (6)'!O51+'Summary (7)'!O51+'Summary (8)'!O51+'Summary (9)'!O51+'Summary (10)'!O51</f>
        <v>0</v>
      </c>
      <c r="P51" s="477">
        <f>'+ Summary (1)'!P51+'Summary (2)'!P51+'Summary (3)'!P51+'Summary (4)'!P51+'Summary (5)'!P51+'Summary (6)'!P51+'Summary (7)'!P51+'Summary (8)'!P51+'Summary (9)'!P51+'Summary (10)'!P51</f>
        <v>0</v>
      </c>
      <c r="Q51" s="68">
        <f>'+ Summary (1)'!Q51+'Summary (2)'!Q51+'Summary (3)'!Q51+'Summary (4)'!Q51+'Summary (5)'!Q51+'Summary (6)'!Q51+'Summary (7)'!Q51+'Summary (8)'!Q51+'Summary (9)'!Q51+'Summary (10)'!Q51</f>
        <v>0</v>
      </c>
      <c r="R51" s="69">
        <f>'+ Summary (1)'!R51+'Summary (2)'!R51+'Summary (3)'!R51+'Summary (4)'!R51+'Summary (5)'!R51+'Summary (6)'!R51+'Summary (7)'!R51+'Summary (8)'!R51+'Summary (9)'!R51+'Summary (10)'!R51</f>
        <v>0</v>
      </c>
      <c r="S51" s="477">
        <f>'+ Summary (1)'!S51+'Summary (2)'!S51+'Summary (3)'!S51+'Summary (4)'!S51+'Summary (5)'!S51+'Summary (6)'!S51+'Summary (7)'!S51+'Summary (8)'!S51+'Summary (9)'!S51+'Summary (10)'!S51</f>
        <v>0</v>
      </c>
      <c r="T51" s="159">
        <f>'+ Summary (1)'!T51+'Summary (2)'!T51+'Summary (3)'!T51+'Summary (4)'!T51+'Summary (5)'!T51+'Summary (6)'!T51+'Summary (7)'!T51+'Summary (8)'!T51+'Summary (9)'!T51+'Summary (10)'!T51</f>
        <v>0</v>
      </c>
      <c r="U51" s="69">
        <f>'+ Summary (1)'!U51+'Summary (2)'!U51+'Summary (3)'!U51+'Summary (4)'!U51+'Summary (5)'!U51+'Summary (6)'!U51+'Summary (7)'!U51+'Summary (8)'!U51+'Summary (9)'!U51+'Summary (10)'!U51</f>
        <v>0</v>
      </c>
      <c r="V51" s="476">
        <f>'+ Summary (1)'!V51+'Summary (2)'!V51+'Summary (3)'!V51+'Summary (4)'!V51+'Summary (5)'!V51+'Summary (6)'!V51+'Summary (7)'!V51+'Summary (8)'!V51+'Summary (9)'!V51+'Summary (10)'!V51</f>
        <v>0</v>
      </c>
      <c r="W51" s="68">
        <f>'+ Summary (1)'!W51+'Summary (2)'!W51+'Summary (3)'!W51+'Summary (4)'!W51+'Summary (5)'!W51+'Summary (6)'!W51+'Summary (7)'!W51+'Summary (8)'!W51+'Summary (9)'!W51+'Summary (10)'!W51</f>
        <v>0</v>
      </c>
      <c r="X51" s="69">
        <f>'+ Summary (1)'!X51+'Summary (2)'!X51+'Summary (3)'!X51+'Summary (4)'!X51+'Summary (5)'!X51+'Summary (6)'!X51+'Summary (7)'!X51+'Summary (8)'!X51+'Summary (9)'!X51+'Summary (10)'!X51</f>
        <v>0</v>
      </c>
      <c r="Y51" s="477">
        <f>'+ Summary (1)'!Y51+'Summary (2)'!Y51+'Summary (3)'!Y51+'Summary (4)'!Y51+'Summary (5)'!Y51+'Summary (6)'!Y51+'Summary (7)'!Y51+'Summary (8)'!Y51+'Summary (9)'!Y51+'Summary (10)'!Y51</f>
        <v>0</v>
      </c>
      <c r="Z51" s="68">
        <f>'+ Summary (1)'!Z51+'Summary (2)'!Z51+'Summary (3)'!Z51+'Summary (4)'!Z51+'Summary (5)'!Z51+'Summary (6)'!Z51+'Summary (7)'!Z51+'Summary (8)'!Z51+'Summary (9)'!Z51+'Summary (10)'!Z51</f>
        <v>0</v>
      </c>
      <c r="AA51" s="69">
        <f>'+ Summary (1)'!AA51+'Summary (2)'!AA51+'Summary (3)'!AA51+'Summary (4)'!AA51+'Summary (5)'!AA51+'Summary (6)'!AA51+'Summary (7)'!AA51+'Summary (8)'!AA51+'Summary (9)'!AA51+'Summary (10)'!AA51</f>
        <v>0</v>
      </c>
      <c r="AB51" s="477">
        <f>'+ Summary (1)'!AB51+'Summary (2)'!AB51+'Summary (3)'!AB51+'Summary (4)'!AB51+'Summary (5)'!AB51+'Summary (6)'!AB51+'Summary (7)'!AB51+'Summary (8)'!AB51+'Summary (9)'!AB51+'Summary (10)'!AB51</f>
        <v>0</v>
      </c>
      <c r="AC51" s="68">
        <f>'+ Summary (1)'!AC51+'Summary (2)'!AC51+'Summary (3)'!AC51+'Summary (4)'!AC51+'Summary (5)'!AC51+'Summary (6)'!AC51+'Summary (7)'!AC51+'Summary (8)'!AC51+'Summary (9)'!AC51+'Summary (10)'!AC51</f>
        <v>0</v>
      </c>
      <c r="AD51" s="69">
        <f>'+ Summary (1)'!AD51+'Summary (2)'!AD51+'Summary (3)'!AD51+'Summary (4)'!AD51+'Summary (5)'!AD51+'Summary (6)'!AD51+'Summary (7)'!AD51+'Summary (8)'!AD51+'Summary (9)'!AD51+'Summary (10)'!AD51</f>
        <v>0</v>
      </c>
      <c r="AE51" s="477">
        <f>'+ Summary (1)'!AE51+'Summary (2)'!AE51+'Summary (3)'!AE51+'Summary (4)'!AE51+'Summary (5)'!AE51+'Summary (6)'!AE51+'Summary (7)'!AE51+'Summary (8)'!AE51+'Summary (9)'!AE51+'Summary (10)'!AE51</f>
        <v>0</v>
      </c>
      <c r="AF51" s="68">
        <f>'+ Summary (1)'!AF51+'Summary (2)'!AF51+'Summary (3)'!AF51+'Summary (4)'!AF51+'Summary (5)'!AF51+'Summary (6)'!AF51+'Summary (7)'!AF51+'Summary (8)'!AF51+'Summary (9)'!AF51+'Summary (10)'!AF51</f>
        <v>0</v>
      </c>
      <c r="AG51" s="69">
        <f>'+ Summary (1)'!AG51+'Summary (2)'!AG51+'Summary (3)'!AG51+'Summary (4)'!AG51+'Summary (5)'!AG51+'Summary (6)'!AG51+'Summary (7)'!AG51+'Summary (8)'!AG51+'Summary (9)'!AG51+'Summary (10)'!AG51</f>
        <v>0</v>
      </c>
      <c r="AH51" s="476">
        <f>'+ Summary (1)'!AH51+'Summary (2)'!AH51+'Summary (3)'!AH51+'Summary (4)'!AH51+'Summary (5)'!AH51+'Summary (6)'!AH51+'Summary (7)'!AH51+'Summary (8)'!AH51+'Summary (9)'!AH51+'Summary (10)'!AH51</f>
        <v>0</v>
      </c>
      <c r="AI51" s="723">
        <f t="shared" si="8"/>
        <v>0</v>
      </c>
      <c r="AJ51" s="324">
        <f t="shared" si="8"/>
        <v>0</v>
      </c>
      <c r="AK51" s="71">
        <f>SUM(G51,J51,M51,P51,S51,V51,Y51,AB51,AE51,AH51)</f>
        <v>0</v>
      </c>
    </row>
    <row r="52" spans="1:39">
      <c r="A52" s="995" t="str">
        <f>IF('+ Summary (1)'!A52:D52&lt;&gt;"",'+ Summary (1)'!A52:D52,"")</f>
        <v/>
      </c>
      <c r="B52" s="993"/>
      <c r="C52" s="993"/>
      <c r="D52" s="993"/>
      <c r="E52" s="68">
        <f>'+ Summary (1)'!E52+'Summary (2)'!E52+'Summary (3)'!E52+'Summary (4)'!E52+'Summary (5)'!E52+'Summary (6)'!E52+'Summary (7)'!E52+'Summary (8)'!E52+'Summary (9)'!E52+'Summary (10)'!E52</f>
        <v>0</v>
      </c>
      <c r="F52" s="69">
        <f>'+ Summary (1)'!F52+'Summary (2)'!F52+'Summary (3)'!F52+'Summary (4)'!F52+'Summary (5)'!F52+'Summary (6)'!F52+'Summary (7)'!F52+'Summary (8)'!F52+'Summary (9)'!F52+'Summary (10)'!F52</f>
        <v>0</v>
      </c>
      <c r="G52" s="477">
        <f>'+ Summary (1)'!G52+'Summary (2)'!G52+'Summary (3)'!G52+'Summary (4)'!G52+'Summary (5)'!G52+'Summary (6)'!G52+'Summary (7)'!G52+'Summary (8)'!G52+'Summary (9)'!G52+'Summary (10)'!G52</f>
        <v>0</v>
      </c>
      <c r="H52" s="159">
        <f>'+ Summary (1)'!H52+'Summary (2)'!H52+'Summary (3)'!H52+'Summary (4)'!H52+'Summary (5)'!H52+'Summary (6)'!H52+'Summary (7)'!H52+'Summary (8)'!H52+'Summary (9)'!H52+'Summary (10)'!H52</f>
        <v>0</v>
      </c>
      <c r="I52" s="69">
        <f>'+ Summary (1)'!I52+'Summary (2)'!I52+'Summary (3)'!I52+'Summary (4)'!I52+'Summary (5)'!I52+'Summary (6)'!I52+'Summary (7)'!I52+'Summary (8)'!I52+'Summary (9)'!I52+'Summary (10)'!I52</f>
        <v>0</v>
      </c>
      <c r="J52" s="477">
        <f>'+ Summary (1)'!J52+'Summary (2)'!J52+'Summary (3)'!J52+'Summary (4)'!J52+'Summary (5)'!J52+'Summary (6)'!J52+'Summary (7)'!J52+'Summary (8)'!J52+'Summary (9)'!J52+'Summary (10)'!J52</f>
        <v>0</v>
      </c>
      <c r="K52" s="159">
        <f>'+ Summary (1)'!K52+'Summary (2)'!K52+'Summary (3)'!K52+'Summary (4)'!K52+'Summary (5)'!K52+'Summary (6)'!K52+'Summary (7)'!K52+'Summary (8)'!K52+'Summary (9)'!K52+'Summary (10)'!K52</f>
        <v>0</v>
      </c>
      <c r="L52" s="69">
        <f>'+ Summary (1)'!L52+'Summary (2)'!L52+'Summary (3)'!L52+'Summary (4)'!L52+'Summary (5)'!L52+'Summary (6)'!L52+'Summary (7)'!L52+'Summary (8)'!L52+'Summary (9)'!L52+'Summary (10)'!L52</f>
        <v>0</v>
      </c>
      <c r="M52" s="476">
        <f>'+ Summary (1)'!M52+'Summary (2)'!M52+'Summary (3)'!M52+'Summary (4)'!M52+'Summary (5)'!M52+'Summary (6)'!M52+'Summary (7)'!M52+'Summary (8)'!M52+'Summary (9)'!M52+'Summary (10)'!M52</f>
        <v>0</v>
      </c>
      <c r="N52" s="68">
        <f>'+ Summary (1)'!N52+'Summary (2)'!N52+'Summary (3)'!N52+'Summary (4)'!N52+'Summary (5)'!N52+'Summary (6)'!N52+'Summary (7)'!N52+'Summary (8)'!N52+'Summary (9)'!N52+'Summary (10)'!N52</f>
        <v>0</v>
      </c>
      <c r="O52" s="69">
        <f>'+ Summary (1)'!O52+'Summary (2)'!O52+'Summary (3)'!O52+'Summary (4)'!O52+'Summary (5)'!O52+'Summary (6)'!O52+'Summary (7)'!O52+'Summary (8)'!O52+'Summary (9)'!O52+'Summary (10)'!O52</f>
        <v>0</v>
      </c>
      <c r="P52" s="477">
        <f>'+ Summary (1)'!P52+'Summary (2)'!P52+'Summary (3)'!P52+'Summary (4)'!P52+'Summary (5)'!P52+'Summary (6)'!P52+'Summary (7)'!P52+'Summary (8)'!P52+'Summary (9)'!P52+'Summary (10)'!P52</f>
        <v>0</v>
      </c>
      <c r="Q52" s="68">
        <f>'+ Summary (1)'!Q52+'Summary (2)'!Q52+'Summary (3)'!Q52+'Summary (4)'!Q52+'Summary (5)'!Q52+'Summary (6)'!Q52+'Summary (7)'!Q52+'Summary (8)'!Q52+'Summary (9)'!Q52+'Summary (10)'!Q52</f>
        <v>0</v>
      </c>
      <c r="R52" s="69">
        <f>'+ Summary (1)'!R52+'Summary (2)'!R52+'Summary (3)'!R52+'Summary (4)'!R52+'Summary (5)'!R52+'Summary (6)'!R52+'Summary (7)'!R52+'Summary (8)'!R52+'Summary (9)'!R52+'Summary (10)'!R52</f>
        <v>0</v>
      </c>
      <c r="S52" s="477">
        <f>'+ Summary (1)'!S52+'Summary (2)'!S52+'Summary (3)'!S52+'Summary (4)'!S52+'Summary (5)'!S52+'Summary (6)'!S52+'Summary (7)'!S52+'Summary (8)'!S52+'Summary (9)'!S52+'Summary (10)'!S52</f>
        <v>0</v>
      </c>
      <c r="T52" s="159">
        <f>'+ Summary (1)'!T52+'Summary (2)'!T52+'Summary (3)'!T52+'Summary (4)'!T52+'Summary (5)'!T52+'Summary (6)'!T52+'Summary (7)'!T52+'Summary (8)'!T52+'Summary (9)'!T52+'Summary (10)'!T52</f>
        <v>0</v>
      </c>
      <c r="U52" s="69">
        <f>'+ Summary (1)'!U52+'Summary (2)'!U52+'Summary (3)'!U52+'Summary (4)'!U52+'Summary (5)'!U52+'Summary (6)'!U52+'Summary (7)'!U52+'Summary (8)'!U52+'Summary (9)'!U52+'Summary (10)'!U52</f>
        <v>0</v>
      </c>
      <c r="V52" s="476">
        <f>'+ Summary (1)'!V52+'Summary (2)'!V52+'Summary (3)'!V52+'Summary (4)'!V52+'Summary (5)'!V52+'Summary (6)'!V52+'Summary (7)'!V52+'Summary (8)'!V52+'Summary (9)'!V52+'Summary (10)'!V52</f>
        <v>0</v>
      </c>
      <c r="W52" s="68">
        <f>'+ Summary (1)'!W52+'Summary (2)'!W52+'Summary (3)'!W52+'Summary (4)'!W52+'Summary (5)'!W52+'Summary (6)'!W52+'Summary (7)'!W52+'Summary (8)'!W52+'Summary (9)'!W52+'Summary (10)'!W52</f>
        <v>0</v>
      </c>
      <c r="X52" s="69">
        <f>'+ Summary (1)'!X52+'Summary (2)'!X52+'Summary (3)'!X52+'Summary (4)'!X52+'Summary (5)'!X52+'Summary (6)'!X52+'Summary (7)'!X52+'Summary (8)'!X52+'Summary (9)'!X52+'Summary (10)'!X52</f>
        <v>0</v>
      </c>
      <c r="Y52" s="477">
        <f>'+ Summary (1)'!Y52+'Summary (2)'!Y52+'Summary (3)'!Y52+'Summary (4)'!Y52+'Summary (5)'!Y52+'Summary (6)'!Y52+'Summary (7)'!Y52+'Summary (8)'!Y52+'Summary (9)'!Y52+'Summary (10)'!Y52</f>
        <v>0</v>
      </c>
      <c r="Z52" s="68">
        <f>'+ Summary (1)'!Z52+'Summary (2)'!Z52+'Summary (3)'!Z52+'Summary (4)'!Z52+'Summary (5)'!Z52+'Summary (6)'!Z52+'Summary (7)'!Z52+'Summary (8)'!Z52+'Summary (9)'!Z52+'Summary (10)'!Z52</f>
        <v>0</v>
      </c>
      <c r="AA52" s="69">
        <f>'+ Summary (1)'!AA52+'Summary (2)'!AA52+'Summary (3)'!AA52+'Summary (4)'!AA52+'Summary (5)'!AA52+'Summary (6)'!AA52+'Summary (7)'!AA52+'Summary (8)'!AA52+'Summary (9)'!AA52+'Summary (10)'!AA52</f>
        <v>0</v>
      </c>
      <c r="AB52" s="477">
        <f>'+ Summary (1)'!AB52+'Summary (2)'!AB52+'Summary (3)'!AB52+'Summary (4)'!AB52+'Summary (5)'!AB52+'Summary (6)'!AB52+'Summary (7)'!AB52+'Summary (8)'!AB52+'Summary (9)'!AB52+'Summary (10)'!AB52</f>
        <v>0</v>
      </c>
      <c r="AC52" s="68">
        <f>'+ Summary (1)'!AC52+'Summary (2)'!AC52+'Summary (3)'!AC52+'Summary (4)'!AC52+'Summary (5)'!AC52+'Summary (6)'!AC52+'Summary (7)'!AC52+'Summary (8)'!AC52+'Summary (9)'!AC52+'Summary (10)'!AC52</f>
        <v>0</v>
      </c>
      <c r="AD52" s="69">
        <f>'+ Summary (1)'!AD52+'Summary (2)'!AD52+'Summary (3)'!AD52+'Summary (4)'!AD52+'Summary (5)'!AD52+'Summary (6)'!AD52+'Summary (7)'!AD52+'Summary (8)'!AD52+'Summary (9)'!AD52+'Summary (10)'!AD52</f>
        <v>0</v>
      </c>
      <c r="AE52" s="477">
        <f>'+ Summary (1)'!AE52+'Summary (2)'!AE52+'Summary (3)'!AE52+'Summary (4)'!AE52+'Summary (5)'!AE52+'Summary (6)'!AE52+'Summary (7)'!AE52+'Summary (8)'!AE52+'Summary (9)'!AE52+'Summary (10)'!AE52</f>
        <v>0</v>
      </c>
      <c r="AF52" s="68">
        <f>'+ Summary (1)'!AF52+'Summary (2)'!AF52+'Summary (3)'!AF52+'Summary (4)'!AF52+'Summary (5)'!AF52+'Summary (6)'!AF52+'Summary (7)'!AF52+'Summary (8)'!AF52+'Summary (9)'!AF52+'Summary (10)'!AF52</f>
        <v>0</v>
      </c>
      <c r="AG52" s="69">
        <f>'+ Summary (1)'!AG52+'Summary (2)'!AG52+'Summary (3)'!AG52+'Summary (4)'!AG52+'Summary (5)'!AG52+'Summary (6)'!AG52+'Summary (7)'!AG52+'Summary (8)'!AG52+'Summary (9)'!AG52+'Summary (10)'!AG52</f>
        <v>0</v>
      </c>
      <c r="AH52" s="476">
        <f>'+ Summary (1)'!AH52+'Summary (2)'!AH52+'Summary (3)'!AH52+'Summary (4)'!AH52+'Summary (5)'!AH52+'Summary (6)'!AH52+'Summary (7)'!AH52+'Summary (8)'!AH52+'Summary (9)'!AH52+'Summary (10)'!AH52</f>
        <v>0</v>
      </c>
      <c r="AI52" s="723">
        <f t="shared" si="8"/>
        <v>0</v>
      </c>
      <c r="AJ52" s="324">
        <f t="shared" si="8"/>
        <v>0</v>
      </c>
      <c r="AK52" s="71">
        <f t="shared" si="8"/>
        <v>0</v>
      </c>
    </row>
    <row r="53" spans="1:39" s="55" customFormat="1">
      <c r="A53" s="1114" t="s">
        <v>314</v>
      </c>
      <c r="B53" s="1114"/>
      <c r="C53" s="1114"/>
      <c r="D53" s="1114"/>
      <c r="E53" s="220">
        <f>'+ Summary (1)'!E53+'Summary (2)'!E53+'Summary (3)'!E53+'Summary (4)'!E53+'Summary (5)'!E53+'Summary (6)'!E53+'Summary (7)'!E53+'Summary (8)'!E53</f>
        <v>0</v>
      </c>
      <c r="F53" s="221">
        <f>'+ Summary (1)'!F53+'Summary (2)'!F53+'Summary (3)'!F53+'Summary (4)'!F53+'Summary (5)'!F53+'Summary (6)'!F53+'Summary (7)'!F53+'Summary (8)'!F53</f>
        <v>0</v>
      </c>
      <c r="G53" s="223">
        <f>'+ Summary (1)'!G53+'Summary (2)'!G53+'Summary (3)'!G53+'Summary (4)'!G53+'Summary (5)'!G53+'Summary (6)'!G53+'Summary (7)'!G53+'Summary (8)'!G53</f>
        <v>0</v>
      </c>
      <c r="H53" s="224">
        <f>'+ Summary (1)'!H53+'Summary (2)'!H53+'Summary (3)'!H53+'Summary (4)'!H53+'Summary (5)'!H53+'Summary (6)'!H53+'Summary (7)'!H53+'Summary (8)'!H53</f>
        <v>0</v>
      </c>
      <c r="I53" s="221">
        <f>'+ Summary (1)'!I53+'Summary (2)'!I53+'Summary (3)'!I53+'Summary (4)'!I53+'Summary (5)'!I53+'Summary (6)'!I53+'Summary (7)'!I53+'Summary (8)'!I53</f>
        <v>0</v>
      </c>
      <c r="J53" s="223">
        <f>'+ Summary (1)'!J53+'Summary (2)'!J53+'Summary (3)'!J53+'Summary (4)'!J53+'Summary (5)'!J53+'Summary (6)'!J53+'Summary (7)'!J53+'Summary (8)'!J53</f>
        <v>0</v>
      </c>
      <c r="K53" s="224">
        <f>'+ Summary (1)'!K53+'Summary (2)'!K53+'Summary (3)'!K53+'Summary (4)'!K53+'Summary (5)'!K53+'Summary (6)'!K53+'Summary (7)'!K53+'Summary (8)'!K53</f>
        <v>0</v>
      </c>
      <c r="L53" s="221">
        <f>'+ Summary (1)'!L53+'Summary (2)'!L53+'Summary (3)'!L53+'Summary (4)'!L53+'Summary (5)'!L53+'Summary (6)'!L53+'Summary (7)'!L53+'Summary (8)'!L53</f>
        <v>0</v>
      </c>
      <c r="M53" s="222">
        <f>'+ Summary (1)'!M53+'Summary (2)'!M53+'Summary (3)'!M53+'Summary (4)'!M53+'Summary (5)'!M53+'Summary (6)'!M53+'Summary (7)'!M53+'Summary (8)'!M53</f>
        <v>0</v>
      </c>
      <c r="N53" s="220">
        <f>'+ Summary (1)'!N53+'Summary (2)'!N53+'Summary (3)'!N53+'Summary (4)'!N53+'Summary (5)'!N53+'Summary (6)'!N53+'Summary (7)'!N53+'Summary (8)'!N53</f>
        <v>0</v>
      </c>
      <c r="O53" s="221">
        <f>'+ Summary (1)'!O53+'Summary (2)'!O53+'Summary (3)'!O53+'Summary (4)'!O53+'Summary (5)'!O53+'Summary (6)'!O53+'Summary (7)'!O53+'Summary (8)'!O53</f>
        <v>0</v>
      </c>
      <c r="P53" s="223">
        <f>'+ Summary (1)'!P53+'Summary (2)'!P53+'Summary (3)'!P53+'Summary (4)'!P53+'Summary (5)'!P53+'Summary (6)'!P53+'Summary (7)'!P53+'Summary (8)'!P53</f>
        <v>0</v>
      </c>
      <c r="Q53" s="220">
        <f>'+ Summary (1)'!Q53+'Summary (2)'!Q53+'Summary (3)'!Q53+'Summary (4)'!Q53+'Summary (5)'!Q53+'Summary (6)'!Q53+'Summary (7)'!Q53+'Summary (8)'!Q53</f>
        <v>0</v>
      </c>
      <c r="R53" s="221">
        <f>'+ Summary (1)'!R53+'Summary (2)'!R53+'Summary (3)'!R53+'Summary (4)'!R53+'Summary (5)'!R53+'Summary (6)'!R53+'Summary (7)'!R53+'Summary (8)'!R53</f>
        <v>0</v>
      </c>
      <c r="S53" s="223">
        <f>'+ Summary (1)'!S53+'Summary (2)'!S53+'Summary (3)'!S53+'Summary (4)'!S53+'Summary (5)'!S53+'Summary (6)'!S53+'Summary (7)'!S53+'Summary (8)'!S53</f>
        <v>0</v>
      </c>
      <c r="T53" s="224">
        <f>'+ Summary (1)'!T53+'Summary (2)'!T53+'Summary (3)'!T53+'Summary (4)'!T53+'Summary (5)'!T53+'Summary (6)'!T53+'Summary (7)'!T53+'Summary (8)'!T53</f>
        <v>0</v>
      </c>
      <c r="U53" s="221">
        <f>'+ Summary (1)'!U53+'Summary (2)'!U53+'Summary (3)'!U53+'Summary (4)'!U53+'Summary (5)'!U53+'Summary (6)'!U53+'Summary (7)'!U53+'Summary (8)'!U53</f>
        <v>0</v>
      </c>
      <c r="V53" s="222">
        <f>'+ Summary (1)'!V53+'Summary (2)'!V53+'Summary (3)'!V53+'Summary (4)'!V53+'Summary (5)'!V53+'Summary (6)'!V53+'Summary (7)'!V53+'Summary (8)'!V53</f>
        <v>0</v>
      </c>
      <c r="W53" s="220">
        <f>'+ Summary (1)'!W53+'Summary (2)'!W53+'Summary (3)'!W53+'Summary (4)'!W53+'Summary (5)'!W53+'Summary (6)'!W53+'Summary (7)'!W53+'Summary (8)'!W53</f>
        <v>0</v>
      </c>
      <c r="X53" s="221">
        <f>'+ Summary (1)'!X53+'Summary (2)'!X53+'Summary (3)'!X53+'Summary (4)'!X53+'Summary (5)'!X53+'Summary (6)'!X53+'Summary (7)'!X53+'Summary (8)'!X53+'Summary (9)'!X53+'Summary (10)'!X53</f>
        <v>0</v>
      </c>
      <c r="Y53" s="223">
        <f>'+ Summary (1)'!Y53+'Summary (2)'!Y53+'Summary (3)'!Y53+'Summary (4)'!Y53+'Summary (5)'!Y53+'Summary (6)'!Y53+'Summary (7)'!Y53+'Summary (8)'!Y53+'Summary (9)'!Y53+'Summary (10)'!Y53</f>
        <v>0</v>
      </c>
      <c r="Z53" s="220">
        <f>'+ Summary (1)'!Z53+'Summary (2)'!Z53+'Summary (3)'!Z53+'Summary (4)'!Z53+'Summary (5)'!Z53+'Summary (6)'!Z53+'Summary (7)'!Z53+'Summary (8)'!Z53+'Summary (9)'!Z53+'Summary (10)'!Z53</f>
        <v>0</v>
      </c>
      <c r="AA53" s="221">
        <f>'+ Summary (1)'!AA53+'Summary (2)'!AA53+'Summary (3)'!AA53+'Summary (4)'!AA53+'Summary (5)'!AA53+'Summary (6)'!AA53+'Summary (7)'!AA53+'Summary (8)'!AA53+'Summary (9)'!AA53+'Summary (10)'!AA53</f>
        <v>0</v>
      </c>
      <c r="AB53" s="223">
        <f>'+ Summary (1)'!AB53+'Summary (2)'!AB53+'Summary (3)'!AB53+'Summary (4)'!AB53+'Summary (5)'!AB53+'Summary (6)'!AB53+'Summary (7)'!AB53+'Summary (8)'!AB53+'Summary (9)'!AB53+'Summary (10)'!AB53</f>
        <v>0</v>
      </c>
      <c r="AC53" s="220">
        <f>'+ Summary (1)'!AC53+'Summary (2)'!AC53+'Summary (3)'!AC53+'Summary (4)'!AC53+'Summary (5)'!AC53+'Summary (6)'!AC53+'Summary (7)'!AC53+'Summary (8)'!AC53+'Summary (9)'!AC53+'Summary (10)'!AC53</f>
        <v>0</v>
      </c>
      <c r="AD53" s="221">
        <f>'+ Summary (1)'!AD53+'Summary (2)'!AD53+'Summary (3)'!AD53+'Summary (4)'!AD53+'Summary (5)'!AD53+'Summary (6)'!AD53+'Summary (7)'!AD53+'Summary (8)'!AD53+'Summary (9)'!AD53+'Summary (10)'!AD53</f>
        <v>0</v>
      </c>
      <c r="AE53" s="223">
        <f>'+ Summary (1)'!AE53+'Summary (2)'!AE53+'Summary (3)'!AE53+'Summary (4)'!AE53+'Summary (5)'!AE53+'Summary (6)'!AE53+'Summary (7)'!AE53+'Summary (8)'!AE53+'Summary (9)'!AE53+'Summary (10)'!AE53</f>
        <v>0</v>
      </c>
      <c r="AF53" s="220">
        <f>'+ Summary (1)'!AF53+'Summary (2)'!AF53+'Summary (3)'!AF53+'Summary (4)'!AF53+'Summary (5)'!AF53+'Summary (6)'!AF53+'Summary (7)'!AF53+'Summary (8)'!AF53+'Summary (9)'!AF53+'Summary (10)'!AF53</f>
        <v>0</v>
      </c>
      <c r="AG53" s="221">
        <f>'+ Summary (1)'!AG53+'Summary (2)'!AG53+'Summary (3)'!AG53+'Summary (4)'!AG53+'Summary (5)'!AG53+'Summary (6)'!AG53+'Summary (7)'!AG53+'Summary (8)'!AG53+'Summary (9)'!AG53+'Summary (10)'!AG53</f>
        <v>0</v>
      </c>
      <c r="AH53" s="222">
        <f>'+ Summary (1)'!AH53+'Summary (2)'!AH53+'Summary (3)'!AH53+'Summary (4)'!AH53+'Summary (5)'!AH53+'Summary (6)'!AH53+'Summary (7)'!AH53+'Summary (8)'!AH53+'Summary (9)'!AH53+'Summary (10)'!AH53</f>
        <v>0</v>
      </c>
      <c r="AI53" s="770">
        <f t="shared" si="8"/>
        <v>0</v>
      </c>
      <c r="AJ53" s="203">
        <f t="shared" si="8"/>
        <v>0</v>
      </c>
      <c r="AK53" s="771">
        <f t="shared" si="8"/>
        <v>0</v>
      </c>
      <c r="AL53" s="218"/>
      <c r="AM53" s="218"/>
    </row>
    <row r="54" spans="1:39" s="55" customFormat="1" ht="11.25" customHeight="1">
      <c r="A54" s="1117"/>
      <c r="B54" s="1117"/>
      <c r="C54" s="1117"/>
      <c r="D54" s="1118"/>
      <c r="E54" s="774"/>
      <c r="F54" s="774"/>
      <c r="G54" s="774"/>
      <c r="H54" s="774"/>
      <c r="I54" s="774"/>
      <c r="J54" s="774"/>
      <c r="K54" s="774"/>
      <c r="L54" s="774"/>
      <c r="M54" s="774"/>
      <c r="N54" s="774"/>
      <c r="O54" s="774"/>
      <c r="P54" s="774"/>
      <c r="Q54" s="774"/>
      <c r="R54" s="774"/>
      <c r="S54" s="774"/>
      <c r="T54" s="774"/>
      <c r="U54" s="774"/>
      <c r="V54" s="774"/>
      <c r="W54" s="774"/>
      <c r="X54" s="774"/>
      <c r="Y54" s="774"/>
      <c r="Z54" s="774"/>
      <c r="AA54" s="774"/>
      <c r="AB54" s="774"/>
      <c r="AC54" s="774"/>
      <c r="AD54" s="774"/>
      <c r="AE54" s="774"/>
      <c r="AF54" s="785"/>
      <c r="AG54" s="774"/>
      <c r="AH54" s="774"/>
      <c r="AI54" s="775"/>
      <c r="AJ54" s="775"/>
      <c r="AK54" s="768"/>
      <c r="AL54" s="217"/>
    </row>
    <row r="55" spans="1:39">
      <c r="A55" s="1119" t="s">
        <v>315</v>
      </c>
      <c r="B55" s="1120"/>
      <c r="C55" s="1120"/>
      <c r="D55" s="1121"/>
      <c r="E55" s="756"/>
      <c r="F55" s="756"/>
      <c r="G55" s="522"/>
      <c r="H55" s="756"/>
      <c r="I55" s="756"/>
      <c r="J55" s="522"/>
      <c r="K55" s="756"/>
      <c r="L55" s="756"/>
      <c r="M55" s="522"/>
      <c r="N55" s="756"/>
      <c r="O55" s="756"/>
      <c r="P55" s="522"/>
      <c r="Q55" s="756"/>
      <c r="R55" s="756"/>
      <c r="S55" s="522"/>
      <c r="T55" s="756"/>
      <c r="U55" s="756"/>
      <c r="V55" s="522"/>
      <c r="W55" s="756"/>
      <c r="X55" s="756"/>
      <c r="Y55" s="522"/>
      <c r="Z55" s="756"/>
      <c r="AA55" s="756"/>
      <c r="AB55" s="522"/>
      <c r="AC55" s="756"/>
      <c r="AD55" s="756"/>
      <c r="AE55" s="522"/>
      <c r="AF55" s="766"/>
      <c r="AG55" s="756"/>
      <c r="AH55" s="522"/>
      <c r="AI55" s="522"/>
      <c r="AJ55" s="756"/>
      <c r="AK55" s="521"/>
    </row>
    <row r="56" spans="1:39">
      <c r="A56" s="993" t="str">
        <f>IF('+ Summary (1)'!A56:D56&lt;&gt;"",'+ Summary (1)'!A56:D56,"")</f>
        <v/>
      </c>
      <c r="B56" s="993"/>
      <c r="C56" s="993"/>
      <c r="D56" s="993"/>
      <c r="E56" s="61">
        <f>'+ Summary (1)'!E56+'Summary (2)'!E56+'Summary (3)'!E56+'Summary (4)'!E56+'Summary (5)'!E56+'Summary (6)'!E56+'Summary (7)'!E56+'Summary (8)'!E56</f>
        <v>0</v>
      </c>
      <c r="F56" s="772">
        <f>'+ Summary (1)'!F56+'Summary (2)'!F56+'Summary (3)'!F56+'Summary (4)'!F56+'Summary (5)'!F56+'Summary (6)'!F56+'Summary (7)'!F56+'Summary (8)'!F56</f>
        <v>0</v>
      </c>
      <c r="G56" s="338">
        <f>'+ Summary (1)'!G56+'Summary (2)'!G56+'Summary (3)'!G56+'Summary (4)'!G56+'Summary (5)'!G56+'Summary (6)'!G56+'Summary (7)'!G56+'Summary (8)'!G56</f>
        <v>0</v>
      </c>
      <c r="H56" s="156">
        <f>'+ Summary (1)'!H56+'Summary (2)'!H56+'Summary (3)'!H56+'Summary (4)'!H56+'Summary (5)'!H56+'Summary (6)'!H56+'Summary (7)'!H56+'Summary (8)'!H56</f>
        <v>0</v>
      </c>
      <c r="I56" s="772">
        <f>'+ Summary (1)'!I56+'Summary (2)'!I56+'Summary (3)'!I56+'Summary (4)'!I56+'Summary (5)'!I56+'Summary (6)'!I56+'Summary (7)'!I56+'Summary (8)'!I56</f>
        <v>0</v>
      </c>
      <c r="J56" s="338">
        <f>'+ Summary (1)'!J56+'Summary (2)'!J56+'Summary (3)'!J56+'Summary (4)'!J56+'Summary (5)'!J56+'Summary (6)'!J56+'Summary (7)'!J56+'Summary (8)'!J56</f>
        <v>0</v>
      </c>
      <c r="K56" s="156">
        <f>'+ Summary (1)'!K56+'Summary (2)'!K56+'Summary (3)'!K56+'Summary (4)'!K56+'Summary (5)'!K56+'Summary (6)'!K56+'Summary (7)'!K56+'Summary (8)'!K56</f>
        <v>0</v>
      </c>
      <c r="L56" s="772">
        <f>'+ Summary (1)'!L56+'Summary (2)'!L56+'Summary (3)'!L56+'Summary (4)'!L56+'Summary (5)'!L56+'Summary (6)'!L56+'Summary (7)'!L56+'Summary (8)'!L56</f>
        <v>0</v>
      </c>
      <c r="M56" s="337">
        <f>'+ Summary (1)'!M56+'Summary (2)'!M56+'Summary (3)'!M56+'Summary (4)'!M56+'Summary (5)'!M56+'Summary (6)'!M56+'Summary (7)'!M56+'Summary (8)'!M56</f>
        <v>0</v>
      </c>
      <c r="N56" s="61">
        <f>'+ Summary (1)'!N56+'Summary (2)'!N56+'Summary (3)'!N56+'Summary (4)'!N56+'Summary (5)'!N56+'Summary (6)'!N56+'Summary (7)'!N56+'Summary (8)'!N56</f>
        <v>0</v>
      </c>
      <c r="O56" s="772">
        <f>'+ Summary (1)'!O56+'Summary (2)'!O56+'Summary (3)'!O56+'Summary (4)'!O56+'Summary (5)'!O56+'Summary (6)'!O56+'Summary (7)'!O56+'Summary (8)'!O56</f>
        <v>0</v>
      </c>
      <c r="P56" s="338">
        <f>'+ Summary (1)'!P56+'Summary (2)'!P56+'Summary (3)'!P56+'Summary (4)'!P56+'Summary (5)'!P56+'Summary (6)'!P56+'Summary (7)'!P56+'Summary (8)'!P56</f>
        <v>0</v>
      </c>
      <c r="Q56" s="61">
        <f>'+ Summary (1)'!Q56+'Summary (2)'!Q56+'Summary (3)'!Q56+'Summary (4)'!Q56+'Summary (5)'!Q56+'Summary (6)'!Q56+'Summary (7)'!Q56+'Summary (8)'!Q56</f>
        <v>0</v>
      </c>
      <c r="R56" s="772">
        <f>'+ Summary (1)'!R56+'Summary (2)'!R56+'Summary (3)'!R56+'Summary (4)'!R56+'Summary (5)'!R56+'Summary (6)'!R56+'Summary (7)'!R56+'Summary (8)'!R56</f>
        <v>0</v>
      </c>
      <c r="S56" s="338">
        <f>'+ Summary (1)'!S56+'Summary (2)'!S56+'Summary (3)'!S56+'Summary (4)'!S56+'Summary (5)'!S56+'Summary (6)'!S56+'Summary (7)'!S56+'Summary (8)'!S56</f>
        <v>0</v>
      </c>
      <c r="T56" s="156">
        <f>'+ Summary (1)'!T56+'Summary (2)'!T56+'Summary (3)'!T56+'Summary (4)'!T56+'Summary (5)'!T56+'Summary (6)'!T56+'Summary (7)'!T56+'Summary (8)'!T56</f>
        <v>0</v>
      </c>
      <c r="U56" s="772">
        <f>'+ Summary (1)'!U56+'Summary (2)'!U56+'Summary (3)'!U56+'Summary (4)'!U56+'Summary (5)'!U56+'Summary (6)'!U56+'Summary (7)'!U56+'Summary (8)'!U56</f>
        <v>0</v>
      </c>
      <c r="V56" s="337">
        <f>'+ Summary (1)'!V56+'Summary (2)'!V56+'Summary (3)'!V56+'Summary (4)'!V56+'Summary (5)'!V56+'Summary (6)'!V56+'Summary (7)'!V56+'Summary (8)'!V56</f>
        <v>0</v>
      </c>
      <c r="W56" s="61">
        <f>'+ Summary (1)'!W56+'Summary (2)'!W56+'Summary (3)'!W56+'Summary (4)'!W56+'Summary (5)'!W56+'Summary (6)'!W56+'Summary (7)'!W56+'Summary (8)'!W56</f>
        <v>0</v>
      </c>
      <c r="X56" s="772">
        <f>'+ Summary (1)'!X56+'Summary (2)'!X56+'Summary (3)'!X56+'Summary (4)'!X56+'Summary (5)'!X56+'Summary (6)'!X56+'Summary (7)'!X56+'Summary (8)'!X56+'Summary (9)'!X56+'Summary (10)'!X56</f>
        <v>0</v>
      </c>
      <c r="Y56" s="773">
        <f>'+ Summary (1)'!Y56+'Summary (2)'!Y56+'Summary (3)'!Y56+'Summary (4)'!Y56+'Summary (5)'!Y56+'Summary (6)'!Y56+'Summary (7)'!Y56+'Summary (8)'!Y56+'Summary (9)'!Y56+'Summary (10)'!Y56</f>
        <v>0</v>
      </c>
      <c r="Z56" s="61">
        <f>'+ Summary (1)'!Z56+'Summary (2)'!Z56+'Summary (3)'!Z56+'Summary (4)'!Z56+'Summary (5)'!Z56+'Summary (6)'!Z56+'Summary (7)'!Z56+'Summary (8)'!Z56+'Summary (9)'!Z56+'Summary (10)'!Z56</f>
        <v>0</v>
      </c>
      <c r="AA56" s="772">
        <f>'+ Summary (1)'!AA56+'Summary (2)'!AA56+'Summary (3)'!AA56+'Summary (4)'!AA56+'Summary (5)'!AA56+'Summary (6)'!AA56+'Summary (7)'!AA56+'Summary (8)'!AA56+'Summary (9)'!AA56+'Summary (10)'!AA56</f>
        <v>0</v>
      </c>
      <c r="AB56" s="338">
        <f>'+ Summary (1)'!AB56+'Summary (2)'!AB56+'Summary (3)'!AB56+'Summary (4)'!AB56+'Summary (5)'!AB56+'Summary (6)'!AB56+'Summary (7)'!AB56+'Summary (8)'!AB56+'Summary (9)'!AB56+'Summary (10)'!AB56</f>
        <v>0</v>
      </c>
      <c r="AC56" s="61">
        <f>'+ Summary (1)'!AC56+'Summary (2)'!AC56+'Summary (3)'!AC56+'Summary (4)'!AC56+'Summary (5)'!AC56+'Summary (6)'!AC56+'Summary (7)'!AC56+'Summary (8)'!AC56+'Summary (9)'!AC56+'Summary (10)'!AC56</f>
        <v>0</v>
      </c>
      <c r="AD56" s="772">
        <f>'+ Summary (1)'!AD56+'Summary (2)'!AD56+'Summary (3)'!AD56+'Summary (4)'!AD56+'Summary (5)'!AD56+'Summary (6)'!AD56+'Summary (7)'!AD56+'Summary (8)'!AD56+'Summary (9)'!AD56+'Summary (10)'!AD56</f>
        <v>0</v>
      </c>
      <c r="AE56" s="338">
        <f>'+ Summary (1)'!AE56+'Summary (2)'!AE56+'Summary (3)'!AE56+'Summary (4)'!AE56+'Summary (5)'!AE56+'Summary (6)'!AE56+'Summary (7)'!AE56+'Summary (8)'!AE56+'Summary (9)'!AE56+'Summary (10)'!AE56</f>
        <v>0</v>
      </c>
      <c r="AF56" s="61">
        <f>'+ Summary (1)'!AF56+'Summary (2)'!AF56+'Summary (3)'!AF56+'Summary (4)'!AF56+'Summary (5)'!AF56+'Summary (6)'!AF56+'Summary (7)'!AF56+'Summary (8)'!AF56+'Summary (9)'!AF56+'Summary (10)'!AF56</f>
        <v>0</v>
      </c>
      <c r="AG56" s="772">
        <f>'+ Summary (1)'!AG56+'Summary (2)'!AG56+'Summary (3)'!AG56+'Summary (4)'!AG56+'Summary (5)'!AG56+'Summary (6)'!AG56+'Summary (7)'!AG56+'Summary (8)'!AG56+'Summary (9)'!AG56+'Summary (10)'!AG56</f>
        <v>0</v>
      </c>
      <c r="AH56" s="337">
        <f>'+ Summary (1)'!AH56+'Summary (2)'!AH56+'Summary (3)'!AH56+'Summary (4)'!AH56+'Summary (5)'!AH56+'Summary (6)'!AH56+'Summary (7)'!AH56+'Summary (8)'!AH56+'Summary (9)'!AH56+'Summary (10)'!AH56</f>
        <v>0</v>
      </c>
      <c r="AI56" s="723">
        <f t="shared" ref="AI56:AK62" si="15">SUM(E56,H56,K56,N56,Q56,T56,W56,Z56,AC56,AF56)</f>
        <v>0</v>
      </c>
      <c r="AJ56" s="324">
        <f t="shared" si="15"/>
        <v>0</v>
      </c>
      <c r="AK56" s="63">
        <f t="shared" si="15"/>
        <v>0</v>
      </c>
      <c r="AM56" s="72"/>
    </row>
    <row r="57" spans="1:39">
      <c r="A57" s="1112"/>
      <c r="B57" s="1112"/>
      <c r="C57" s="1112"/>
      <c r="D57" s="1112"/>
      <c r="E57" s="61">
        <f>'+ Summary (1)'!E57+'Summary (2)'!E57+'Summary (3)'!E57+'Summary (4)'!E57+'Summary (5)'!E57+'Summary (6)'!E57+'Summary (7)'!E57+'Summary (8)'!E57</f>
        <v>0</v>
      </c>
      <c r="F57" s="62">
        <f>'+ Summary (1)'!F57+'Summary (2)'!F57+'Summary (3)'!F57+'Summary (4)'!F57+'Summary (5)'!F57+'Summary (6)'!F57+'Summary (7)'!F57+'Summary (8)'!F57</f>
        <v>0</v>
      </c>
      <c r="G57" s="521">
        <f>'+ Summary (1)'!G57+'Summary (2)'!G57+'Summary (3)'!G57+'Summary (4)'!G57+'Summary (5)'!G57+'Summary (6)'!G57+'Summary (7)'!G57+'Summary (8)'!G57</f>
        <v>0</v>
      </c>
      <c r="H57" s="156">
        <f>'+ Summary (1)'!H57+'Summary (2)'!H57+'Summary (3)'!H57+'Summary (4)'!H57+'Summary (5)'!H57+'Summary (6)'!H57+'Summary (7)'!H57+'Summary (8)'!H57</f>
        <v>0</v>
      </c>
      <c r="I57" s="62">
        <f>'+ Summary (1)'!I57+'Summary (2)'!I57+'Summary (3)'!I57+'Summary (4)'!I57+'Summary (5)'!I57+'Summary (6)'!I57+'Summary (7)'!I57+'Summary (8)'!I57</f>
        <v>0</v>
      </c>
      <c r="J57" s="521">
        <f>'+ Summary (1)'!J57+'Summary (2)'!J57+'Summary (3)'!J57+'Summary (4)'!J57+'Summary (5)'!J57+'Summary (6)'!J57+'Summary (7)'!J57+'Summary (8)'!J57</f>
        <v>0</v>
      </c>
      <c r="K57" s="156">
        <f>'+ Summary (1)'!K57+'Summary (2)'!K57+'Summary (3)'!K57+'Summary (4)'!K57+'Summary (5)'!K57+'Summary (6)'!K57+'Summary (7)'!K57+'Summary (8)'!K57</f>
        <v>0</v>
      </c>
      <c r="L57" s="62">
        <f>'+ Summary (1)'!L57+'Summary (2)'!L57+'Summary (3)'!L57+'Summary (4)'!L57+'Summary (5)'!L57+'Summary (6)'!L57+'Summary (7)'!L57+'Summary (8)'!L57</f>
        <v>0</v>
      </c>
      <c r="M57" s="522">
        <f>'+ Summary (1)'!M57+'Summary (2)'!M57+'Summary (3)'!M57+'Summary (4)'!M57+'Summary (5)'!M57+'Summary (6)'!M57+'Summary (7)'!M57+'Summary (8)'!M57</f>
        <v>0</v>
      </c>
      <c r="N57" s="61">
        <f>'+ Summary (1)'!N57+'Summary (2)'!N57+'Summary (3)'!N57+'Summary (4)'!N57+'Summary (5)'!N57+'Summary (6)'!N57+'Summary (7)'!N57+'Summary (8)'!N57</f>
        <v>0</v>
      </c>
      <c r="O57" s="62">
        <f>'+ Summary (1)'!O57+'Summary (2)'!O57+'Summary (3)'!O57+'Summary (4)'!O57+'Summary (5)'!O57+'Summary (6)'!O57+'Summary (7)'!O57+'Summary (8)'!O57</f>
        <v>0</v>
      </c>
      <c r="P57" s="521">
        <f>'+ Summary (1)'!P57+'Summary (2)'!P57+'Summary (3)'!P57+'Summary (4)'!P57+'Summary (5)'!P57+'Summary (6)'!P57+'Summary (7)'!P57+'Summary (8)'!P57</f>
        <v>0</v>
      </c>
      <c r="Q57" s="61">
        <f>'+ Summary (1)'!Q57+'Summary (2)'!Q57+'Summary (3)'!Q57+'Summary (4)'!Q57+'Summary (5)'!Q57+'Summary (6)'!Q57+'Summary (7)'!Q57+'Summary (8)'!Q57</f>
        <v>0</v>
      </c>
      <c r="R57" s="62">
        <f>'+ Summary (1)'!R57+'Summary (2)'!R57+'Summary (3)'!R57+'Summary (4)'!R57+'Summary (5)'!R57+'Summary (6)'!R57+'Summary (7)'!R57+'Summary (8)'!R57</f>
        <v>0</v>
      </c>
      <c r="S57" s="521">
        <f>'+ Summary (1)'!S57+'Summary (2)'!S57+'Summary (3)'!S57+'Summary (4)'!S57+'Summary (5)'!S57+'Summary (6)'!S57+'Summary (7)'!S57+'Summary (8)'!S57</f>
        <v>0</v>
      </c>
      <c r="T57" s="156">
        <f>'+ Summary (1)'!T57+'Summary (2)'!T57+'Summary (3)'!T57+'Summary (4)'!T57+'Summary (5)'!T57+'Summary (6)'!T57+'Summary (7)'!T57+'Summary (8)'!T57</f>
        <v>0</v>
      </c>
      <c r="U57" s="62">
        <f>'+ Summary (1)'!U57+'Summary (2)'!U57+'Summary (3)'!U57+'Summary (4)'!U57+'Summary (5)'!U57+'Summary (6)'!U57+'Summary (7)'!U57+'Summary (8)'!U57</f>
        <v>0</v>
      </c>
      <c r="V57" s="522">
        <f>'+ Summary (1)'!V57+'Summary (2)'!V57+'Summary (3)'!V57+'Summary (4)'!V57+'Summary (5)'!V57+'Summary (6)'!V57+'Summary (7)'!V57+'Summary (8)'!V57</f>
        <v>0</v>
      </c>
      <c r="W57" s="61">
        <f>'+ Summary (1)'!W57+'Summary (2)'!W57+'Summary (3)'!W57+'Summary (4)'!W57+'Summary (5)'!W57+'Summary (6)'!W57+'Summary (7)'!W57+'Summary (8)'!W57</f>
        <v>0</v>
      </c>
      <c r="X57" s="62">
        <f>'+ Summary (1)'!X57+'Summary (2)'!X57+'Summary (3)'!X57+'Summary (4)'!X57+'Summary (5)'!X57+'Summary (6)'!X57+'Summary (7)'!X57+'Summary (8)'!X57+'Summary (9)'!X57+'Summary (10)'!X57</f>
        <v>0</v>
      </c>
      <c r="Y57" s="521">
        <f>'+ Summary (1)'!Y57+'Summary (2)'!Y57+'Summary (3)'!Y57+'Summary (4)'!Y57+'Summary (5)'!Y57+'Summary (6)'!Y57+'Summary (7)'!Y57+'Summary (8)'!Y57+'Summary (9)'!Y57+'Summary (10)'!Y57</f>
        <v>0</v>
      </c>
      <c r="Z57" s="61">
        <f>'+ Summary (1)'!Z57+'Summary (2)'!Z57+'Summary (3)'!Z57+'Summary (4)'!Z57+'Summary (5)'!Z57+'Summary (6)'!Z57+'Summary (7)'!Z57+'Summary (8)'!Z57+'Summary (9)'!Z57+'Summary (10)'!Z57</f>
        <v>0</v>
      </c>
      <c r="AA57" s="62">
        <f>'+ Summary (1)'!AA57+'Summary (2)'!AA57+'Summary (3)'!AA57+'Summary (4)'!AA57+'Summary (5)'!AA57+'Summary (6)'!AA57+'Summary (7)'!AA57+'Summary (8)'!AA57+'Summary (9)'!AA57+'Summary (10)'!AA57</f>
        <v>0</v>
      </c>
      <c r="AB57" s="521">
        <f>'+ Summary (1)'!AB57+'Summary (2)'!AB57+'Summary (3)'!AB57+'Summary (4)'!AB57+'Summary (5)'!AB57+'Summary (6)'!AB57+'Summary (7)'!AB57+'Summary (8)'!AB57+'Summary (9)'!AB57+'Summary (10)'!AB57</f>
        <v>0</v>
      </c>
      <c r="AC57" s="61">
        <f>'+ Summary (1)'!AC57+'Summary (2)'!AC57+'Summary (3)'!AC57+'Summary (4)'!AC57+'Summary (5)'!AC57+'Summary (6)'!AC57+'Summary (7)'!AC57+'Summary (8)'!AC57+'Summary (9)'!AC57+'Summary (10)'!AC57</f>
        <v>0</v>
      </c>
      <c r="AD57" s="62">
        <f>'+ Summary (1)'!AD57+'Summary (2)'!AD57+'Summary (3)'!AD57+'Summary (4)'!AD57+'Summary (5)'!AD57+'Summary (6)'!AD57+'Summary (7)'!AD57+'Summary (8)'!AD57+'Summary (9)'!AD57+'Summary (10)'!AD57</f>
        <v>0</v>
      </c>
      <c r="AE57" s="521">
        <f>'+ Summary (1)'!AE57+'Summary (2)'!AE57+'Summary (3)'!AE57+'Summary (4)'!AE57+'Summary (5)'!AE57+'Summary (6)'!AE57+'Summary (7)'!AE57+'Summary (8)'!AE57+'Summary (9)'!AE57+'Summary (10)'!AE57</f>
        <v>0</v>
      </c>
      <c r="AF57" s="61">
        <f>'+ Summary (1)'!AF57+'Summary (2)'!AF57+'Summary (3)'!AF57+'Summary (4)'!AF57+'Summary (5)'!AF57+'Summary (6)'!AF57+'Summary (7)'!AF57+'Summary (8)'!AF57+'Summary (9)'!AF57+'Summary (10)'!AF57</f>
        <v>0</v>
      </c>
      <c r="AG57" s="62">
        <f>'+ Summary (1)'!AG57+'Summary (2)'!AG57+'Summary (3)'!AG57+'Summary (4)'!AG57+'Summary (5)'!AG57+'Summary (6)'!AG57+'Summary (7)'!AG57+'Summary (8)'!AG57+'Summary (9)'!AG57+'Summary (10)'!AG57</f>
        <v>0</v>
      </c>
      <c r="AH57" s="522">
        <f>'+ Summary (1)'!AH57+'Summary (2)'!AH57+'Summary (3)'!AH57+'Summary (4)'!AH57+'Summary (5)'!AH57+'Summary (6)'!AH57+'Summary (7)'!AH57+'Summary (8)'!AH57+'Summary (9)'!AH57+'Summary (10)'!AH57</f>
        <v>0</v>
      </c>
      <c r="AI57" s="726">
        <f t="shared" si="15"/>
        <v>0</v>
      </c>
      <c r="AJ57" s="523">
        <f t="shared" si="15"/>
        <v>0</v>
      </c>
      <c r="AK57" s="71">
        <f t="shared" si="15"/>
        <v>0</v>
      </c>
      <c r="AM57" s="64"/>
    </row>
    <row r="58" spans="1:39">
      <c r="A58" s="1112" t="str">
        <f>IF('+ Summary (1)'!A58:D58&lt;&gt;"",'+ Summary (1)'!A58:D58,"")</f>
        <v/>
      </c>
      <c r="B58" s="1112"/>
      <c r="C58" s="1112"/>
      <c r="D58" s="1112"/>
      <c r="E58" s="61">
        <f>'+ Summary (1)'!E58+'Summary (2)'!E58+'Summary (3)'!E58+'Summary (4)'!E58+'Summary (5)'!E58+'Summary (6)'!E58+'Summary (7)'!E58+'Summary (8)'!E58</f>
        <v>0</v>
      </c>
      <c r="F58" s="62">
        <f>'+ Summary (1)'!F58+'Summary (2)'!F58+'Summary (3)'!F58+'Summary (4)'!F58+'Summary (5)'!F58+'Summary (6)'!F58+'Summary (7)'!F58+'Summary (8)'!F58</f>
        <v>0</v>
      </c>
      <c r="G58" s="521">
        <f>'+ Summary (1)'!G58+'Summary (2)'!G58+'Summary (3)'!G58+'Summary (4)'!G58+'Summary (5)'!G58+'Summary (6)'!G58+'Summary (7)'!G58+'Summary (8)'!G58</f>
        <v>0</v>
      </c>
      <c r="H58" s="156">
        <f>'+ Summary (1)'!H58+'Summary (2)'!H58+'Summary (3)'!H58+'Summary (4)'!H58+'Summary (5)'!H58+'Summary (6)'!H58+'Summary (7)'!H58+'Summary (8)'!H58</f>
        <v>0</v>
      </c>
      <c r="I58" s="62">
        <f>'+ Summary (1)'!I58+'Summary (2)'!I58+'Summary (3)'!I58+'Summary (4)'!I58+'Summary (5)'!I58+'Summary (6)'!I58+'Summary (7)'!I58+'Summary (8)'!I58</f>
        <v>0</v>
      </c>
      <c r="J58" s="521">
        <f>'+ Summary (1)'!J58+'Summary (2)'!J58+'Summary (3)'!J58+'Summary (4)'!J58+'Summary (5)'!J58+'Summary (6)'!J58+'Summary (7)'!J58+'Summary (8)'!J58</f>
        <v>0</v>
      </c>
      <c r="K58" s="156">
        <f>'+ Summary (1)'!K58+'Summary (2)'!K58+'Summary (3)'!K58+'Summary (4)'!K58+'Summary (5)'!K58+'Summary (6)'!K58+'Summary (7)'!K58+'Summary (8)'!K58</f>
        <v>0</v>
      </c>
      <c r="L58" s="62">
        <f>'+ Summary (1)'!L58+'Summary (2)'!L58+'Summary (3)'!L58+'Summary (4)'!L58+'Summary (5)'!L58+'Summary (6)'!L58+'Summary (7)'!L58+'Summary (8)'!L58</f>
        <v>0</v>
      </c>
      <c r="M58" s="522">
        <f>'+ Summary (1)'!M58+'Summary (2)'!M58+'Summary (3)'!M58+'Summary (4)'!M58+'Summary (5)'!M58+'Summary (6)'!M58+'Summary (7)'!M58+'Summary (8)'!M58</f>
        <v>0</v>
      </c>
      <c r="N58" s="61">
        <f>'+ Summary (1)'!N58+'Summary (2)'!N58+'Summary (3)'!N58+'Summary (4)'!N58+'Summary (5)'!N58+'Summary (6)'!N58+'Summary (7)'!N58+'Summary (8)'!N58</f>
        <v>0</v>
      </c>
      <c r="O58" s="62">
        <f>'+ Summary (1)'!O58+'Summary (2)'!O58+'Summary (3)'!O58+'Summary (4)'!O58+'Summary (5)'!O58+'Summary (6)'!O58+'Summary (7)'!O58+'Summary (8)'!O58</f>
        <v>0</v>
      </c>
      <c r="P58" s="521">
        <f>'+ Summary (1)'!P58+'Summary (2)'!P58+'Summary (3)'!P58+'Summary (4)'!P58+'Summary (5)'!P58+'Summary (6)'!P58+'Summary (7)'!P58+'Summary (8)'!P58</f>
        <v>0</v>
      </c>
      <c r="Q58" s="61">
        <f>'+ Summary (1)'!Q58+'Summary (2)'!Q58+'Summary (3)'!Q58+'Summary (4)'!Q58+'Summary (5)'!Q58+'Summary (6)'!Q58+'Summary (7)'!Q58+'Summary (8)'!Q58</f>
        <v>0</v>
      </c>
      <c r="R58" s="62">
        <f>'+ Summary (1)'!R58+'Summary (2)'!R58+'Summary (3)'!R58+'Summary (4)'!R58+'Summary (5)'!R58+'Summary (6)'!R58+'Summary (7)'!R58+'Summary (8)'!R58</f>
        <v>0</v>
      </c>
      <c r="S58" s="521">
        <f>'+ Summary (1)'!S58+'Summary (2)'!S58+'Summary (3)'!S58+'Summary (4)'!S58+'Summary (5)'!S58+'Summary (6)'!S58+'Summary (7)'!S58+'Summary (8)'!S58</f>
        <v>0</v>
      </c>
      <c r="T58" s="156">
        <f>'+ Summary (1)'!T58+'Summary (2)'!T58+'Summary (3)'!T58+'Summary (4)'!T58+'Summary (5)'!T58+'Summary (6)'!T58+'Summary (7)'!T58+'Summary (8)'!T58</f>
        <v>0</v>
      </c>
      <c r="U58" s="62">
        <f>'+ Summary (1)'!U58+'Summary (2)'!U58+'Summary (3)'!U58+'Summary (4)'!U58+'Summary (5)'!U58+'Summary (6)'!U58+'Summary (7)'!U58+'Summary (8)'!U58</f>
        <v>0</v>
      </c>
      <c r="V58" s="522">
        <f>'+ Summary (1)'!V58+'Summary (2)'!V58+'Summary (3)'!V58+'Summary (4)'!V58+'Summary (5)'!V58+'Summary (6)'!V58+'Summary (7)'!V58+'Summary (8)'!V58</f>
        <v>0</v>
      </c>
      <c r="W58" s="61">
        <f>'+ Summary (1)'!W58+'Summary (2)'!W58+'Summary (3)'!W58+'Summary (4)'!W58+'Summary (5)'!W58+'Summary (6)'!W58+'Summary (7)'!W58+'Summary (8)'!W58</f>
        <v>0</v>
      </c>
      <c r="X58" s="62">
        <f>'+ Summary (1)'!X58+'Summary (2)'!X58+'Summary (3)'!X58+'Summary (4)'!X58+'Summary (5)'!X58+'Summary (6)'!X58+'Summary (7)'!X58+'Summary (8)'!X58+'Summary (9)'!X58+'Summary (10)'!X58</f>
        <v>0</v>
      </c>
      <c r="Y58" s="521">
        <f>'+ Summary (1)'!Y58+'Summary (2)'!Y58+'Summary (3)'!Y58+'Summary (4)'!Y58+'Summary (5)'!Y58+'Summary (6)'!Y58+'Summary (7)'!Y58+'Summary (8)'!Y58+'Summary (9)'!Y58+'Summary (10)'!Y58</f>
        <v>0</v>
      </c>
      <c r="Z58" s="61">
        <f>'+ Summary (1)'!Z58+'Summary (2)'!Z58+'Summary (3)'!Z58+'Summary (4)'!Z58+'Summary (5)'!Z58+'Summary (6)'!Z58+'Summary (7)'!Z58+'Summary (8)'!Z58+'Summary (9)'!Z58+'Summary (10)'!Z58</f>
        <v>0</v>
      </c>
      <c r="AA58" s="62">
        <f>'+ Summary (1)'!AA58+'Summary (2)'!AA58+'Summary (3)'!AA58+'Summary (4)'!AA58+'Summary (5)'!AA58+'Summary (6)'!AA58+'Summary (7)'!AA58+'Summary (8)'!AA58+'Summary (9)'!AA58+'Summary (10)'!AA58</f>
        <v>0</v>
      </c>
      <c r="AB58" s="521">
        <f>'+ Summary (1)'!AB58+'Summary (2)'!AB58+'Summary (3)'!AB58+'Summary (4)'!AB58+'Summary (5)'!AB58+'Summary (6)'!AB58+'Summary (7)'!AB58+'Summary (8)'!AB58+'Summary (9)'!AB58+'Summary (10)'!AB58</f>
        <v>0</v>
      </c>
      <c r="AC58" s="61">
        <f>'+ Summary (1)'!AC58+'Summary (2)'!AC58+'Summary (3)'!AC58+'Summary (4)'!AC58+'Summary (5)'!AC58+'Summary (6)'!AC58+'Summary (7)'!AC58+'Summary (8)'!AC58+'Summary (9)'!AC58+'Summary (10)'!AC58</f>
        <v>0</v>
      </c>
      <c r="AD58" s="62">
        <f>'+ Summary (1)'!AD58+'Summary (2)'!AD58+'Summary (3)'!AD58+'Summary (4)'!AD58+'Summary (5)'!AD58+'Summary (6)'!AD58+'Summary (7)'!AD58+'Summary (8)'!AD58+'Summary (9)'!AD58+'Summary (10)'!AD58</f>
        <v>0</v>
      </c>
      <c r="AE58" s="521">
        <f>'+ Summary (1)'!AE58+'Summary (2)'!AE58+'Summary (3)'!AE58+'Summary (4)'!AE58+'Summary (5)'!AE58+'Summary (6)'!AE58+'Summary (7)'!AE58+'Summary (8)'!AE58+'Summary (9)'!AE58+'Summary (10)'!AE58</f>
        <v>0</v>
      </c>
      <c r="AF58" s="61">
        <f>'+ Summary (1)'!AF58+'Summary (2)'!AF58+'Summary (3)'!AF58+'Summary (4)'!AF58+'Summary (5)'!AF58+'Summary (6)'!AF58+'Summary (7)'!AF58+'Summary (8)'!AF58+'Summary (9)'!AF58+'Summary (10)'!AF58</f>
        <v>0</v>
      </c>
      <c r="AG58" s="62">
        <f>'+ Summary (1)'!AG58+'Summary (2)'!AG58+'Summary (3)'!AG58+'Summary (4)'!AG58+'Summary (5)'!AG58+'Summary (6)'!AG58+'Summary (7)'!AG58+'Summary (8)'!AG58+'Summary (9)'!AG58+'Summary (10)'!AG58</f>
        <v>0</v>
      </c>
      <c r="AH58" s="522">
        <f>'+ Summary (1)'!AH58+'Summary (2)'!AH58+'Summary (3)'!AH58+'Summary (4)'!AH58+'Summary (5)'!AH58+'Summary (6)'!AH58+'Summary (7)'!AH58+'Summary (8)'!AH58+'Summary (9)'!AH58+'Summary (10)'!AH58</f>
        <v>0</v>
      </c>
      <c r="AI58" s="726">
        <f t="shared" si="15"/>
        <v>0</v>
      </c>
      <c r="AJ58" s="523">
        <f t="shared" si="15"/>
        <v>0</v>
      </c>
      <c r="AK58" s="71">
        <f t="shared" si="15"/>
        <v>0</v>
      </c>
      <c r="AM58" s="64"/>
    </row>
    <row r="59" spans="1:39">
      <c r="A59" s="1112" t="str">
        <f>IF('+ Summary (1)'!A59:D59&lt;&gt;"",'+ Summary (1)'!A59:D59,"")</f>
        <v/>
      </c>
      <c r="B59" s="1112"/>
      <c r="C59" s="1112"/>
      <c r="D59" s="1112"/>
      <c r="E59" s="61">
        <f>'+ Summary (1)'!E59+'Summary (2)'!E59+'Summary (3)'!E59+'Summary (4)'!E59+'Summary (5)'!E59+'Summary (6)'!E59+'Summary (7)'!E59+'Summary (8)'!E59</f>
        <v>0</v>
      </c>
      <c r="F59" s="62">
        <f>'+ Summary (1)'!F59+'Summary (2)'!F59+'Summary (3)'!F59+'Summary (4)'!F59+'Summary (5)'!F59+'Summary (6)'!F59+'Summary (7)'!F59+'Summary (8)'!F59</f>
        <v>0</v>
      </c>
      <c r="G59" s="521">
        <f>'+ Summary (1)'!G59+'Summary (2)'!G59+'Summary (3)'!G59+'Summary (4)'!G59+'Summary (5)'!G59+'Summary (6)'!G59+'Summary (7)'!G59+'Summary (8)'!G59</f>
        <v>0</v>
      </c>
      <c r="H59" s="156">
        <f>'+ Summary (1)'!H59+'Summary (2)'!H59+'Summary (3)'!H59+'Summary (4)'!H59+'Summary (5)'!H59+'Summary (6)'!H59+'Summary (7)'!H59+'Summary (8)'!H59</f>
        <v>0</v>
      </c>
      <c r="I59" s="62">
        <f>'+ Summary (1)'!I59+'Summary (2)'!I59+'Summary (3)'!I59+'Summary (4)'!I59+'Summary (5)'!I59+'Summary (6)'!I59+'Summary (7)'!I59+'Summary (8)'!I59</f>
        <v>0</v>
      </c>
      <c r="J59" s="521">
        <f>'+ Summary (1)'!J59+'Summary (2)'!J59+'Summary (3)'!J59+'Summary (4)'!J59+'Summary (5)'!J59+'Summary (6)'!J59+'Summary (7)'!J59+'Summary (8)'!J59</f>
        <v>0</v>
      </c>
      <c r="K59" s="156">
        <f>'+ Summary (1)'!K59+'Summary (2)'!K59+'Summary (3)'!K59+'Summary (4)'!K59+'Summary (5)'!K59+'Summary (6)'!K59+'Summary (7)'!K59+'Summary (8)'!K59</f>
        <v>0</v>
      </c>
      <c r="L59" s="62">
        <f>'+ Summary (1)'!L59+'Summary (2)'!L59+'Summary (3)'!L59+'Summary (4)'!L59+'Summary (5)'!L59+'Summary (6)'!L59+'Summary (7)'!L59+'Summary (8)'!L59</f>
        <v>0</v>
      </c>
      <c r="M59" s="522">
        <f>'+ Summary (1)'!M59+'Summary (2)'!M59+'Summary (3)'!M59+'Summary (4)'!M59+'Summary (5)'!M59+'Summary (6)'!M59+'Summary (7)'!M59+'Summary (8)'!M59</f>
        <v>0</v>
      </c>
      <c r="N59" s="61">
        <f>'+ Summary (1)'!N59+'Summary (2)'!N59+'Summary (3)'!N59+'Summary (4)'!N59+'Summary (5)'!N59+'Summary (6)'!N59+'Summary (7)'!N59+'Summary (8)'!N59</f>
        <v>0</v>
      </c>
      <c r="O59" s="62">
        <f>'+ Summary (1)'!O59+'Summary (2)'!O59+'Summary (3)'!O59+'Summary (4)'!O59+'Summary (5)'!O59+'Summary (6)'!O59+'Summary (7)'!O59+'Summary (8)'!O59</f>
        <v>0</v>
      </c>
      <c r="P59" s="521">
        <f>'+ Summary (1)'!P59+'Summary (2)'!P59+'Summary (3)'!P59+'Summary (4)'!P59+'Summary (5)'!P59+'Summary (6)'!P59+'Summary (7)'!P59+'Summary (8)'!P59</f>
        <v>0</v>
      </c>
      <c r="Q59" s="61">
        <f>'+ Summary (1)'!Q59+'Summary (2)'!Q59+'Summary (3)'!Q59+'Summary (4)'!Q59+'Summary (5)'!Q59+'Summary (6)'!Q59+'Summary (7)'!Q59+'Summary (8)'!Q59</f>
        <v>0</v>
      </c>
      <c r="R59" s="62">
        <f>'+ Summary (1)'!R59+'Summary (2)'!R59+'Summary (3)'!R59+'Summary (4)'!R59+'Summary (5)'!R59+'Summary (6)'!R59+'Summary (7)'!R59+'Summary (8)'!R59</f>
        <v>0</v>
      </c>
      <c r="S59" s="521">
        <f>'+ Summary (1)'!S59+'Summary (2)'!S59+'Summary (3)'!S59+'Summary (4)'!S59+'Summary (5)'!S59+'Summary (6)'!S59+'Summary (7)'!S59+'Summary (8)'!S59</f>
        <v>0</v>
      </c>
      <c r="T59" s="156">
        <f>'+ Summary (1)'!T59+'Summary (2)'!T59+'Summary (3)'!T59+'Summary (4)'!T59+'Summary (5)'!T59+'Summary (6)'!T59+'Summary (7)'!T59+'Summary (8)'!T59</f>
        <v>0</v>
      </c>
      <c r="U59" s="62">
        <f>'+ Summary (1)'!U59+'Summary (2)'!U59+'Summary (3)'!U59+'Summary (4)'!U59+'Summary (5)'!U59+'Summary (6)'!U59+'Summary (7)'!U59+'Summary (8)'!U59</f>
        <v>0</v>
      </c>
      <c r="V59" s="522">
        <f>'+ Summary (1)'!V59+'Summary (2)'!V59+'Summary (3)'!V59+'Summary (4)'!V59+'Summary (5)'!V59+'Summary (6)'!V59+'Summary (7)'!V59+'Summary (8)'!V59</f>
        <v>0</v>
      </c>
      <c r="W59" s="61">
        <f>'+ Summary (1)'!W59+'Summary (2)'!W59+'Summary (3)'!W59+'Summary (4)'!W59+'Summary (5)'!W59+'Summary (6)'!W59+'Summary (7)'!W59+'Summary (8)'!W59</f>
        <v>0</v>
      </c>
      <c r="X59" s="62">
        <f>'+ Summary (1)'!X59+'Summary (2)'!X59+'Summary (3)'!X59+'Summary (4)'!X59+'Summary (5)'!X59+'Summary (6)'!X59+'Summary (7)'!X59+'Summary (8)'!X59+'Summary (9)'!X59+'Summary (10)'!X59</f>
        <v>0</v>
      </c>
      <c r="Y59" s="521">
        <f>'+ Summary (1)'!Y59+'Summary (2)'!Y59+'Summary (3)'!Y59+'Summary (4)'!Y59+'Summary (5)'!Y59+'Summary (6)'!Y59+'Summary (7)'!Y59+'Summary (8)'!Y59+'Summary (9)'!Y59+'Summary (10)'!Y59</f>
        <v>0</v>
      </c>
      <c r="Z59" s="61">
        <f>'+ Summary (1)'!Z59+'Summary (2)'!Z59+'Summary (3)'!Z59+'Summary (4)'!Z59+'Summary (5)'!Z59+'Summary (6)'!Z59+'Summary (7)'!Z59+'Summary (8)'!Z59+'Summary (9)'!Z59+'Summary (10)'!Z59</f>
        <v>0</v>
      </c>
      <c r="AA59" s="62">
        <f>'+ Summary (1)'!AA59+'Summary (2)'!AA59+'Summary (3)'!AA59+'Summary (4)'!AA59+'Summary (5)'!AA59+'Summary (6)'!AA59+'Summary (7)'!AA59+'Summary (8)'!AA59+'Summary (9)'!AA59+'Summary (10)'!AA59</f>
        <v>0</v>
      </c>
      <c r="AB59" s="521">
        <f>'+ Summary (1)'!AB59+'Summary (2)'!AB59+'Summary (3)'!AB59+'Summary (4)'!AB59+'Summary (5)'!AB59+'Summary (6)'!AB59+'Summary (7)'!AB59+'Summary (8)'!AB59+'Summary (9)'!AB59+'Summary (10)'!AB59</f>
        <v>0</v>
      </c>
      <c r="AC59" s="61">
        <f>'+ Summary (1)'!AC59+'Summary (2)'!AC59+'Summary (3)'!AC59+'Summary (4)'!AC59+'Summary (5)'!AC59+'Summary (6)'!AC59+'Summary (7)'!AC59+'Summary (8)'!AC59+'Summary (9)'!AC59+'Summary (10)'!AC59</f>
        <v>0</v>
      </c>
      <c r="AD59" s="62">
        <f>'+ Summary (1)'!AD59+'Summary (2)'!AD59+'Summary (3)'!AD59+'Summary (4)'!AD59+'Summary (5)'!AD59+'Summary (6)'!AD59+'Summary (7)'!AD59+'Summary (8)'!AD59+'Summary (9)'!AD59+'Summary (10)'!AD59</f>
        <v>0</v>
      </c>
      <c r="AE59" s="521">
        <f>'+ Summary (1)'!AE59+'Summary (2)'!AE59+'Summary (3)'!AE59+'Summary (4)'!AE59+'Summary (5)'!AE59+'Summary (6)'!AE59+'Summary (7)'!AE59+'Summary (8)'!AE59+'Summary (9)'!AE59+'Summary (10)'!AE59</f>
        <v>0</v>
      </c>
      <c r="AF59" s="61">
        <f>'+ Summary (1)'!AF59+'Summary (2)'!AF59+'Summary (3)'!AF59+'Summary (4)'!AF59+'Summary (5)'!AF59+'Summary (6)'!AF59+'Summary (7)'!AF59+'Summary (8)'!AF59+'Summary (9)'!AF59+'Summary (10)'!AF59</f>
        <v>0</v>
      </c>
      <c r="AG59" s="62">
        <f>'+ Summary (1)'!AG59+'Summary (2)'!AG59+'Summary (3)'!AG59+'Summary (4)'!AG59+'Summary (5)'!AG59+'Summary (6)'!AG59+'Summary (7)'!AG59+'Summary (8)'!AG59+'Summary (9)'!AG59+'Summary (10)'!AG59</f>
        <v>0</v>
      </c>
      <c r="AH59" s="522">
        <f>'+ Summary (1)'!AH59+'Summary (2)'!AH59+'Summary (3)'!AH59+'Summary (4)'!AH59+'Summary (5)'!AH59+'Summary (6)'!AH59+'Summary (7)'!AH59+'Summary (8)'!AH59+'Summary (9)'!AH59+'Summary (10)'!AH59</f>
        <v>0</v>
      </c>
      <c r="AI59" s="726">
        <f t="shared" si="15"/>
        <v>0</v>
      </c>
      <c r="AJ59" s="523">
        <f t="shared" si="15"/>
        <v>0</v>
      </c>
      <c r="AK59" s="71">
        <f t="shared" si="15"/>
        <v>0</v>
      </c>
    </row>
    <row r="60" spans="1:39">
      <c r="A60" s="1113" t="s">
        <v>316</v>
      </c>
      <c r="B60" s="1113"/>
      <c r="C60" s="1113"/>
      <c r="D60" s="1113"/>
      <c r="E60" s="61">
        <f>'+ Summary (1)'!E60+'Summary (2)'!E60+'Summary (3)'!E60+'Summary (4)'!E60+'Summary (5)'!E60+'Summary (6)'!E60+'Summary (7)'!E60+'Summary (8)'!E60</f>
        <v>0</v>
      </c>
      <c r="F60" s="62">
        <f>'+ Summary (1)'!F60+'Summary (2)'!F60+'Summary (3)'!F60+'Summary (4)'!F60+'Summary (5)'!F60+'Summary (6)'!F60+'Summary (7)'!F60+'Summary (8)'!F60</f>
        <v>0</v>
      </c>
      <c r="G60" s="521">
        <f>'+ Summary (1)'!G60+'Summary (2)'!G60+'Summary (3)'!G60+'Summary (4)'!G60+'Summary (5)'!G60+'Summary (6)'!G60+'Summary (7)'!G60+'Summary (8)'!G60</f>
        <v>0</v>
      </c>
      <c r="H60" s="156">
        <f>'+ Summary (1)'!H60+'Summary (2)'!H60+'Summary (3)'!H60+'Summary (4)'!H60+'Summary (5)'!H60+'Summary (6)'!H60+'Summary (7)'!H60+'Summary (8)'!H60</f>
        <v>0</v>
      </c>
      <c r="I60" s="62">
        <f>'+ Summary (1)'!I60+'Summary (2)'!I60+'Summary (3)'!I60+'Summary (4)'!I60+'Summary (5)'!I60+'Summary (6)'!I60+'Summary (7)'!I60+'Summary (8)'!I60</f>
        <v>0</v>
      </c>
      <c r="J60" s="521">
        <f>'+ Summary (1)'!J60+'Summary (2)'!J60+'Summary (3)'!J60+'Summary (4)'!J60+'Summary (5)'!J60+'Summary (6)'!J60+'Summary (7)'!J60+'Summary (8)'!J60</f>
        <v>0</v>
      </c>
      <c r="K60" s="156">
        <f>'+ Summary (1)'!K60+'Summary (2)'!K60+'Summary (3)'!K60+'Summary (4)'!K60+'Summary (5)'!K60+'Summary (6)'!K60+'Summary (7)'!K60+'Summary (8)'!K60</f>
        <v>0</v>
      </c>
      <c r="L60" s="62">
        <f>'+ Summary (1)'!L60+'Summary (2)'!L60+'Summary (3)'!L60+'Summary (4)'!L60+'Summary (5)'!L60+'Summary (6)'!L60+'Summary (7)'!L60+'Summary (8)'!L60</f>
        <v>0</v>
      </c>
      <c r="M60" s="522">
        <f>'+ Summary (1)'!M60+'Summary (2)'!M60+'Summary (3)'!M60+'Summary (4)'!M60+'Summary (5)'!M60+'Summary (6)'!M60+'Summary (7)'!M60+'Summary (8)'!M60</f>
        <v>0</v>
      </c>
      <c r="N60" s="61">
        <f>'+ Summary (1)'!N60+'Summary (2)'!N60+'Summary (3)'!N60+'Summary (4)'!N60+'Summary (5)'!N60+'Summary (6)'!N60+'Summary (7)'!N60+'Summary (8)'!N60</f>
        <v>0</v>
      </c>
      <c r="O60" s="62">
        <f>'+ Summary (1)'!O60+'Summary (2)'!O60+'Summary (3)'!O60+'Summary (4)'!O60+'Summary (5)'!O60+'Summary (6)'!O60+'Summary (7)'!O60+'Summary (8)'!O60</f>
        <v>0</v>
      </c>
      <c r="P60" s="521">
        <f>'+ Summary (1)'!P60+'Summary (2)'!P60+'Summary (3)'!P60+'Summary (4)'!P60+'Summary (5)'!P60+'Summary (6)'!P60+'Summary (7)'!P60+'Summary (8)'!P60</f>
        <v>0</v>
      </c>
      <c r="Q60" s="61">
        <f>'+ Summary (1)'!Q60+'Summary (2)'!Q60+'Summary (3)'!Q60+'Summary (4)'!Q60+'Summary (5)'!Q60+'Summary (6)'!Q60+'Summary (7)'!Q60+'Summary (8)'!Q60</f>
        <v>0</v>
      </c>
      <c r="R60" s="62">
        <f>'+ Summary (1)'!R60+'Summary (2)'!R60+'Summary (3)'!R60+'Summary (4)'!R60+'Summary (5)'!R60+'Summary (6)'!R60+'Summary (7)'!R60+'Summary (8)'!R60</f>
        <v>0</v>
      </c>
      <c r="S60" s="521">
        <f>'+ Summary (1)'!S60+'Summary (2)'!S60+'Summary (3)'!S60+'Summary (4)'!S60+'Summary (5)'!S60+'Summary (6)'!S60+'Summary (7)'!S60+'Summary (8)'!S60</f>
        <v>0</v>
      </c>
      <c r="T60" s="156">
        <f>'+ Summary (1)'!T60+'Summary (2)'!T60+'Summary (3)'!T60+'Summary (4)'!T60+'Summary (5)'!T60+'Summary (6)'!T60+'Summary (7)'!T60+'Summary (8)'!T60</f>
        <v>0</v>
      </c>
      <c r="U60" s="62">
        <f>'+ Summary (1)'!U60+'Summary (2)'!U60+'Summary (3)'!U60+'Summary (4)'!U60+'Summary (5)'!U60+'Summary (6)'!U60+'Summary (7)'!U60+'Summary (8)'!U60</f>
        <v>0</v>
      </c>
      <c r="V60" s="522">
        <f>'+ Summary (1)'!V60+'Summary (2)'!V60+'Summary (3)'!V60+'Summary (4)'!V60+'Summary (5)'!V60+'Summary (6)'!V60+'Summary (7)'!V60+'Summary (8)'!V60</f>
        <v>0</v>
      </c>
      <c r="W60" s="61">
        <f>'+ Summary (1)'!W60+'Summary (2)'!W60+'Summary (3)'!W60+'Summary (4)'!W60+'Summary (5)'!W60+'Summary (6)'!W60+'Summary (7)'!W60+'Summary (8)'!W60</f>
        <v>0</v>
      </c>
      <c r="X60" s="62">
        <f>'+ Summary (1)'!X60+'Summary (2)'!X60+'Summary (3)'!X60+'Summary (4)'!X60+'Summary (5)'!X60+'Summary (6)'!X60+'Summary (7)'!X60+'Summary (8)'!X60+'Summary (9)'!X60+'Summary (10)'!X60</f>
        <v>0</v>
      </c>
      <c r="Y60" s="521">
        <f>'+ Summary (1)'!Y60+'Summary (2)'!Y60+'Summary (3)'!Y60+'Summary (4)'!Y60+'Summary (5)'!Y60+'Summary (6)'!Y60+'Summary (7)'!Y60+'Summary (8)'!Y60+'Summary (9)'!Y60+'Summary (10)'!Y60</f>
        <v>0</v>
      </c>
      <c r="Z60" s="61">
        <f>'+ Summary (1)'!Z60+'Summary (2)'!Z60+'Summary (3)'!Z60+'Summary (4)'!Z60+'Summary (5)'!Z60+'Summary (6)'!Z60+'Summary (7)'!Z60+'Summary (8)'!Z60+'Summary (9)'!Z60+'Summary (10)'!Z60</f>
        <v>0</v>
      </c>
      <c r="AA60" s="62">
        <f>'+ Summary (1)'!AA60+'Summary (2)'!AA60+'Summary (3)'!AA60+'Summary (4)'!AA60+'Summary (5)'!AA60+'Summary (6)'!AA60+'Summary (7)'!AA60+'Summary (8)'!AA60+'Summary (9)'!AA60+'Summary (10)'!AA60</f>
        <v>0</v>
      </c>
      <c r="AB60" s="521">
        <f>'+ Summary (1)'!AB60+'Summary (2)'!AB60+'Summary (3)'!AB60+'Summary (4)'!AB60+'Summary (5)'!AB60+'Summary (6)'!AB60+'Summary (7)'!AB60+'Summary (8)'!AB60+'Summary (9)'!AB60+'Summary (10)'!AB60</f>
        <v>0</v>
      </c>
      <c r="AC60" s="61">
        <f>'+ Summary (1)'!AC60+'Summary (2)'!AC60+'Summary (3)'!AC60+'Summary (4)'!AC60+'Summary (5)'!AC60+'Summary (6)'!AC60+'Summary (7)'!AC60+'Summary (8)'!AC60+'Summary (9)'!AC60+'Summary (10)'!AC60</f>
        <v>0</v>
      </c>
      <c r="AD60" s="62">
        <f>'+ Summary (1)'!AD60+'Summary (2)'!AD60+'Summary (3)'!AD60+'Summary (4)'!AD60+'Summary (5)'!AD60+'Summary (6)'!AD60+'Summary (7)'!AD60+'Summary (8)'!AD60+'Summary (9)'!AD60+'Summary (10)'!AD60</f>
        <v>0</v>
      </c>
      <c r="AE60" s="521">
        <f>'+ Summary (1)'!AE60+'Summary (2)'!AE60+'Summary (3)'!AE60+'Summary (4)'!AE60+'Summary (5)'!AE60+'Summary (6)'!AE60+'Summary (7)'!AE60+'Summary (8)'!AE60+'Summary (9)'!AE60+'Summary (10)'!AE60</f>
        <v>0</v>
      </c>
      <c r="AF60" s="61">
        <f>'+ Summary (1)'!AF60+'Summary (2)'!AF60+'Summary (3)'!AF60+'Summary (4)'!AF60+'Summary (5)'!AF60+'Summary (6)'!AF60+'Summary (7)'!AF60+'Summary (8)'!AF60+'Summary (9)'!AF60+'Summary (10)'!AF60</f>
        <v>0</v>
      </c>
      <c r="AG60" s="62">
        <f>'+ Summary (1)'!AG60+'Summary (2)'!AG60+'Summary (3)'!AG60+'Summary (4)'!AG60+'Summary (5)'!AG60+'Summary (6)'!AG60+'Summary (7)'!AG60+'Summary (8)'!AG60+'Summary (9)'!AG60+'Summary (10)'!AG60</f>
        <v>0</v>
      </c>
      <c r="AH60" s="522">
        <f>'+ Summary (1)'!AH60+'Summary (2)'!AH60+'Summary (3)'!AH60+'Summary (4)'!AH60+'Summary (5)'!AH60+'Summary (6)'!AH60+'Summary (7)'!AH60+'Summary (8)'!AH60+'Summary (9)'!AH60+'Summary (10)'!AH60</f>
        <v>0</v>
      </c>
      <c r="AI60" s="726">
        <f t="shared" si="15"/>
        <v>0</v>
      </c>
      <c r="AJ60" s="523">
        <f t="shared" si="15"/>
        <v>0</v>
      </c>
      <c r="AK60" s="71">
        <f t="shared" si="15"/>
        <v>0</v>
      </c>
    </row>
    <row r="61" spans="1:39" ht="18" customHeight="1">
      <c r="A61" s="1114"/>
      <c r="B61" s="1114"/>
      <c r="C61" s="1114"/>
      <c r="D61" s="1114"/>
      <c r="E61" s="353"/>
      <c r="F61" s="354"/>
      <c r="G61" s="355"/>
      <c r="H61" s="356"/>
      <c r="I61" s="354"/>
      <c r="J61" s="355"/>
      <c r="K61" s="356"/>
      <c r="L61" s="354"/>
      <c r="M61" s="328"/>
      <c r="N61" s="353"/>
      <c r="O61" s="354"/>
      <c r="P61" s="355"/>
      <c r="Q61" s="353"/>
      <c r="R61" s="354"/>
      <c r="S61" s="355"/>
      <c r="T61" s="356"/>
      <c r="U61" s="354"/>
      <c r="V61" s="328"/>
      <c r="W61" s="353"/>
      <c r="X61" s="354"/>
      <c r="Y61" s="355"/>
      <c r="Z61" s="353"/>
      <c r="AA61" s="354"/>
      <c r="AB61" s="355"/>
      <c r="AC61" s="353"/>
      <c r="AD61" s="354"/>
      <c r="AE61" s="355"/>
      <c r="AF61" s="353"/>
      <c r="AG61" s="354"/>
      <c r="AH61" s="328"/>
      <c r="AI61" s="727"/>
      <c r="AJ61" s="329"/>
      <c r="AK61" s="70"/>
    </row>
    <row r="62" spans="1:39" s="55" customFormat="1" ht="18" customHeight="1">
      <c r="A62" s="1114" t="s">
        <v>317</v>
      </c>
      <c r="B62" s="1114"/>
      <c r="C62" s="1114"/>
      <c r="D62" s="1114"/>
      <c r="E62" s="347">
        <f>E53+E60</f>
        <v>0</v>
      </c>
      <c r="F62" s="450">
        <f t="shared" ref="F62:AH62" si="16">F53+F60</f>
        <v>0</v>
      </c>
      <c r="G62" s="349">
        <f t="shared" si="16"/>
        <v>0</v>
      </c>
      <c r="H62" s="348">
        <f t="shared" si="16"/>
        <v>0</v>
      </c>
      <c r="I62" s="450">
        <f t="shared" si="16"/>
        <v>0</v>
      </c>
      <c r="J62" s="349">
        <f t="shared" si="16"/>
        <v>0</v>
      </c>
      <c r="K62" s="348">
        <f t="shared" si="16"/>
        <v>0</v>
      </c>
      <c r="L62" s="450">
        <f t="shared" si="16"/>
        <v>0</v>
      </c>
      <c r="M62" s="330">
        <f t="shared" si="16"/>
        <v>0</v>
      </c>
      <c r="N62" s="347">
        <f t="shared" si="16"/>
        <v>0</v>
      </c>
      <c r="O62" s="450">
        <f t="shared" si="16"/>
        <v>0</v>
      </c>
      <c r="P62" s="349">
        <f t="shared" si="16"/>
        <v>0</v>
      </c>
      <c r="Q62" s="347">
        <f t="shared" si="16"/>
        <v>0</v>
      </c>
      <c r="R62" s="450">
        <f t="shared" si="16"/>
        <v>0</v>
      </c>
      <c r="S62" s="349">
        <f t="shared" si="16"/>
        <v>0</v>
      </c>
      <c r="T62" s="348">
        <f t="shared" si="16"/>
        <v>0</v>
      </c>
      <c r="U62" s="450">
        <f t="shared" si="16"/>
        <v>0</v>
      </c>
      <c r="V62" s="330">
        <f t="shared" si="16"/>
        <v>0</v>
      </c>
      <c r="W62" s="347">
        <f t="shared" si="16"/>
        <v>0</v>
      </c>
      <c r="X62" s="450">
        <f>X53+X60</f>
        <v>0</v>
      </c>
      <c r="Y62" s="349">
        <f t="shared" si="16"/>
        <v>0</v>
      </c>
      <c r="Z62" s="347">
        <f t="shared" si="16"/>
        <v>0</v>
      </c>
      <c r="AA62" s="450">
        <f t="shared" si="16"/>
        <v>0</v>
      </c>
      <c r="AB62" s="349">
        <f t="shared" si="16"/>
        <v>0</v>
      </c>
      <c r="AC62" s="347">
        <f t="shared" si="16"/>
        <v>0</v>
      </c>
      <c r="AD62" s="450">
        <f t="shared" si="16"/>
        <v>0</v>
      </c>
      <c r="AE62" s="349">
        <f t="shared" si="16"/>
        <v>0</v>
      </c>
      <c r="AF62" s="347">
        <f t="shared" si="16"/>
        <v>0</v>
      </c>
      <c r="AG62" s="450">
        <f t="shared" si="16"/>
        <v>0</v>
      </c>
      <c r="AH62" s="330">
        <f t="shared" si="16"/>
        <v>0</v>
      </c>
      <c r="AI62" s="489">
        <f t="shared" si="15"/>
        <v>0</v>
      </c>
      <c r="AJ62" s="451">
        <f t="shared" si="15"/>
        <v>0</v>
      </c>
      <c r="AK62" s="529">
        <f t="shared" si="15"/>
        <v>0</v>
      </c>
    </row>
    <row r="63" spans="1:39">
      <c r="A63" s="993" t="s">
        <v>318</v>
      </c>
      <c r="B63" s="993"/>
      <c r="C63" s="993"/>
      <c r="D63" s="993"/>
      <c r="E63" s="776">
        <f>IF(AND(E62-E31&gt;-4,E62-E31&lt;4),0,E62-E31)</f>
        <v>0</v>
      </c>
      <c r="F63" s="585"/>
      <c r="G63" s="777">
        <f>IF(AND(G62-G31&gt;-2,G62-G31&lt;2),0,G62-G31)</f>
        <v>0</v>
      </c>
      <c r="H63" s="778">
        <f>IF(AND(H62-H31&gt;-4,H62-H31&lt;4),0,H62-H31)</f>
        <v>0</v>
      </c>
      <c r="I63" s="585"/>
      <c r="J63" s="777">
        <f>IF(AND(J62-J31&gt;-4,J62-J31&lt;4),0,J62-J31)</f>
        <v>0</v>
      </c>
      <c r="K63" s="778">
        <f>IF(AND(K62-K31&gt;-4,K62-K31&lt;4),0,K62-K31)</f>
        <v>0</v>
      </c>
      <c r="L63" s="585"/>
      <c r="M63" s="779">
        <f>IF(AND(M62-M31&gt;-4,M62-M31&lt;4),0,M62-M31)</f>
        <v>0</v>
      </c>
      <c r="N63" s="776">
        <f>IF(AND(N62-N31&gt;-4,N62-N31&lt;4),0,N62-N31)</f>
        <v>0</v>
      </c>
      <c r="O63" s="585"/>
      <c r="P63" s="777">
        <f>IF(AND(P62-P31&gt;-4,P62-P31&lt;4),0,P62-P31)</f>
        <v>0</v>
      </c>
      <c r="Q63" s="776">
        <f>IF(AND(Q62-Q31&gt;-4,Q62-Q31&lt;4),0,Q62-Q31)</f>
        <v>0</v>
      </c>
      <c r="R63" s="585"/>
      <c r="S63" s="777">
        <f>IF(AND(S62-S31&gt;-4,S62-S31&lt;4),0,S62-S31)</f>
        <v>0</v>
      </c>
      <c r="T63" s="778">
        <f>IF(AND(T62-T31&gt;-4,T62-T31&lt;4),0,T62-T31)</f>
        <v>0</v>
      </c>
      <c r="U63" s="585"/>
      <c r="V63" s="779">
        <f>IF(AND(V62-V31&gt;-4,V62-V31&lt;4),0,V62-V31)</f>
        <v>0</v>
      </c>
      <c r="W63" s="776">
        <f>IF(AND(W62-W31&gt;-4,W62-W31&lt;4),0,W62-W31)</f>
        <v>0</v>
      </c>
      <c r="X63" s="585"/>
      <c r="Y63" s="777">
        <f>IF(AND(Y62-Y31&gt;-2,Y62-Y31&lt;2),0,Y62-Y31)</f>
        <v>0</v>
      </c>
      <c r="Z63" s="776">
        <f>IF(AND(Z62-Z31&gt;-2,Z62-Z31&lt;2),0,Z62-Z31)</f>
        <v>0</v>
      </c>
      <c r="AA63" s="585"/>
      <c r="AB63" s="777">
        <f>IF(AND(AB62-AB31&gt;-2,AB62-AB31&lt;2),0,AB62-AB31)</f>
        <v>0</v>
      </c>
      <c r="AC63" s="776">
        <f>IF(AND(AC62-AC31&gt;-2,AC62-AC31&lt;2),0,AC62-AC31)</f>
        <v>0</v>
      </c>
      <c r="AD63" s="585"/>
      <c r="AE63" s="777">
        <f>IF(AND(AE62-AE31&gt;-2,AE62-AE31&lt;2),0,AE62-AE31)</f>
        <v>0</v>
      </c>
      <c r="AF63" s="776">
        <f>IF(AND(AF62-AF31&gt;-2,AF62-AF31&lt;2),0,AF62-AF31)</f>
        <v>0</v>
      </c>
      <c r="AG63" s="585"/>
      <c r="AH63" s="779">
        <f>IF(AND(AH62-AH31&gt;-2,AH62-AH31&lt;2),0,AH62-AH31)</f>
        <v>0</v>
      </c>
      <c r="AI63" s="780">
        <f>IF(AND(AI62-AI31&gt;-4,AI62-AI31&lt;4),0,AI62-AI31)</f>
        <v>0</v>
      </c>
      <c r="AJ63" s="490"/>
      <c r="AK63" s="781">
        <f>IF(AND(AK62-AK31&gt;-4,AK62-AK31&lt;4),0,AK62-AK31)</f>
        <v>0</v>
      </c>
      <c r="AL63" s="72"/>
      <c r="AM63" s="72"/>
    </row>
    <row r="64" spans="1:39" ht="12.95" customHeight="1">
      <c r="A64" s="74"/>
      <c r="B64" s="74"/>
      <c r="C64" s="74"/>
      <c r="D64" s="74"/>
      <c r="E64" s="782"/>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4"/>
      <c r="AJ64" s="783"/>
      <c r="AK64" s="783"/>
      <c r="AL64" s="606"/>
    </row>
    <row r="65" spans="1:35" ht="17.25" customHeight="1">
      <c r="A65" s="993" t="s">
        <v>319</v>
      </c>
      <c r="B65" s="993"/>
      <c r="C65" s="993"/>
      <c r="D65" s="1115"/>
      <c r="E65" s="285">
        <f>'+ Salary Detail (1)'!F58+'Salary Detail (2)'!F58+'Salary Detail (3)'!F58+'Salary Detail (4)'!F58+'Salary Detail (5)'!F58+'Salary Detail (6)'!F58+'Salary Detail (7)'!F58+'Salary Detail (8)'!F58+'Salary Detail (9)'!F58+'Salary Detail (10)'!F58</f>
        <v>0</v>
      </c>
      <c r="F65" s="284"/>
      <c r="G65" s="287">
        <f>'+ Salary Detail (1)'!F58+'Salary Detail (2)'!F58+'Salary Detail (3)'!F58+'Salary Detail (4)'!F58+'Salary Detail (5)'!F58+'Salary Detail (6)'!F58+'Salary Detail (7)'!F58+'Salary Detail (8)'!F58+'Salary Detail (9)'!F58+'Salary Detail (10)'!F58</f>
        <v>0</v>
      </c>
      <c r="H65" s="288">
        <f>'+ Salary Detail (1)'!M58+'Salary Detail (2)'!M58+'Salary Detail (3)'!M58+'Salary Detail (4)'!M58+'Salary Detail (5)'!M58+'Salary Detail (6)'!M58+'Salary Detail (7)'!M58+'Salary Detail (8)'!M58+'Salary Detail (9)'!M58+'Salary Detail (10)'!M58</f>
        <v>0</v>
      </c>
      <c r="I65" s="284"/>
      <c r="J65" s="287">
        <f>'+ Salary Detail (1)'!M58+'Salary Detail (2)'!M58+'Salary Detail (3)'!M58+'Salary Detail (4)'!M58+'Salary Detail (5)'!M58+'Salary Detail (6)'!M58+'Salary Detail (7)'!M58+'Salary Detail (8)'!M58+'Salary Detail (9)'!M58+'Salary Detail (10)'!M58</f>
        <v>0</v>
      </c>
      <c r="K65" s="288">
        <f>'+ Salary Detail (1)'!T58+'Salary Detail (2)'!T58+'Salary Detail (3)'!T58+'Salary Detail (4)'!T58+'Salary Detail (5)'!T58+'Salary Detail (6)'!T58+'Salary Detail (7)'!T58+'Salary Detail (8)'!T58</f>
        <v>0</v>
      </c>
      <c r="L65" s="284"/>
      <c r="M65" s="286">
        <f>'+ Salary Detail (1)'!T58+'Salary Detail (2)'!T58+'Salary Detail (3)'!T58+'Salary Detail (4)'!T58+'Salary Detail (5)'!T58+'Salary Detail (6)'!T58+'Salary Detail (7)'!T58+'Salary Detail (8)'!T58</f>
        <v>0</v>
      </c>
      <c r="N65" s="285">
        <f>'+ Salary Detail (1)'!AA58+'Salary Detail (2)'!AA58+'Salary Detail (3)'!AA58+'Salary Detail (4)'!AA58+'Salary Detail (5)'!AA58+'Salary Detail (6)'!AA58+'Salary Detail (7)'!AA58+'Salary Detail (8)'!AA58+'Salary Detail (9)'!AA58+'Salary Detail (10)'!AA58</f>
        <v>0</v>
      </c>
      <c r="O65" s="284"/>
      <c r="P65" s="287">
        <f>'+ Salary Detail (1)'!AA58+'Salary Detail (2)'!AA58+'Salary Detail (3)'!AA58+'Salary Detail (4)'!AA58+'Salary Detail (5)'!AA58+'Salary Detail (6)'!AA58+'Salary Detail (7)'!AA58+'Salary Detail (8)'!AA58+'Salary Detail (9)'!AA58+'Salary Detail (10)'!AA58</f>
        <v>0</v>
      </c>
      <c r="Q65" s="285">
        <f>'+ Salary Detail (1)'!AH58+'Salary Detail (2)'!AH58+'Salary Detail (3)'!AH58+'Salary Detail (4)'!AH58+'Salary Detail (5)'!AH58+'Salary Detail (6)'!AH58+'Salary Detail (7)'!AH58+'Salary Detail (8)'!AH58+'Salary Detail (9)'!AH58+'Salary Detail (10)'!AH58</f>
        <v>0</v>
      </c>
      <c r="R65" s="284"/>
      <c r="S65" s="287">
        <f>'+ Salary Detail (1)'!AH58+'Salary Detail (2)'!AH58+'Salary Detail (3)'!AH58+'Salary Detail (4)'!AH58+'Salary Detail (5)'!AH58+'Salary Detail (6)'!AH58+'Salary Detail (7)'!AH58+'Salary Detail (8)'!AH58+'Salary Detail (9)'!AH58+'Salary Detail (10)'!AH58</f>
        <v>0</v>
      </c>
      <c r="T65" s="288">
        <f>'+ Salary Detail (1)'!AO58+'Salary Detail (2)'!AO58+'Salary Detail (3)'!AO58+'Salary Detail (4)'!AO58+'Salary Detail (5)'!AO58+'Salary Detail (6)'!AO58+'Salary Detail (7)'!AO58+'Salary Detail (8)'!AO58+'Salary Detail (9)'!AO58+'Salary Detail (10)'!AO58</f>
        <v>0</v>
      </c>
      <c r="U65" s="284"/>
      <c r="V65" s="286">
        <f>'+ Salary Detail (1)'!AO58+'Salary Detail (2)'!AO58+'Salary Detail (3)'!AO58+'Salary Detail (4)'!AO58+'Salary Detail (5)'!AO58+'Salary Detail (6)'!AO58+'Salary Detail (7)'!AO58+'Salary Detail (8)'!AO58+'Salary Detail (9)'!AO58+'Salary Detail (10)'!AO58</f>
        <v>0</v>
      </c>
      <c r="W65" s="285">
        <f>'+ Salary Detail (1)'!AV58+'Salary Detail (2)'!AV58+'Salary Detail (3)'!AV58+'Salary Detail (4)'!AV58+'Salary Detail (5)'!AV58+'Salary Detail (6)'!AV58+'Salary Detail (7)'!AV58+'Salary Detail (8)'!AV58+'Salary Detail (9)'!AV58+'Salary Detail (10)'!AV58</f>
        <v>0</v>
      </c>
      <c r="X65" s="284"/>
      <c r="Y65" s="287">
        <f>'+ Salary Detail (1)'!AV58+'Salary Detail (2)'!AV58+'Salary Detail (3)'!AV58+'Salary Detail (4)'!AV58+'Salary Detail (5)'!AV58+'Salary Detail (6)'!AV58+'Salary Detail (7)'!AV58+'Salary Detail (8)'!AV58+'Salary Detail (9)'!AV58+'Salary Detail (10)'!AV58</f>
        <v>0</v>
      </c>
      <c r="Z65" s="285">
        <f>'+ Salary Detail (1)'!BC58+'Salary Detail (2)'!BC58+'Salary Detail (3)'!BC58+'Salary Detail (4)'!BC58+'Salary Detail (5)'!BC58+'Salary Detail (6)'!BC58+'Salary Detail (7)'!BC58+'Salary Detail (8)'!BC58+'Salary Detail (9)'!BC58+'Salary Detail (10)'!BC58</f>
        <v>0</v>
      </c>
      <c r="AA65" s="284"/>
      <c r="AB65" s="287">
        <f>'+ Salary Detail (1)'!BC58+'Salary Detail (2)'!BC58+'Salary Detail (3)'!BC58+'Salary Detail (4)'!BC58+'Salary Detail (5)'!BC58+'Salary Detail (6)'!BC58+'Salary Detail (7)'!BC58+'Salary Detail (8)'!BC58+'Salary Detail (9)'!BC58+'Salary Detail (10)'!BC58</f>
        <v>0</v>
      </c>
      <c r="AC65" s="285">
        <f>'+ Salary Detail (1)'!BJ58+'Salary Detail (2)'!BJ58+'Salary Detail (3)'!BJ58+'Salary Detail (4)'!BJ58+'Salary Detail (5)'!BJ58+'Salary Detail (6)'!BJ58+'Salary Detail (7)'!BJ58+'Salary Detail (8)'!BJ58+'Salary Detail (9)'!BJ58+'Salary Detail (10)'!BJ58</f>
        <v>0</v>
      </c>
      <c r="AD65" s="284"/>
      <c r="AE65" s="287">
        <f>'+ Salary Detail (1)'!BJ58+'Salary Detail (2)'!BJ58+'Salary Detail (3)'!BJ58+'Salary Detail (4)'!BJ58+'Salary Detail (5)'!BJ58+'Salary Detail (6)'!BJ58+'Salary Detail (7)'!BJ58+'Salary Detail (8)'!BJ58+'Salary Detail (9)'!BJ58+'Salary Detail (10)'!BJ58</f>
        <v>0</v>
      </c>
      <c r="AF65" s="285">
        <f>'+ Salary Detail (1)'!BQ58+'Salary Detail (2)'!BQ58+'Salary Detail (3)'!BQ58+'Salary Detail (4)'!BQ58+'Salary Detail (5)'!BQ58+'Salary Detail (6)'!BQ58+'Salary Detail (7)'!BQ58+'Salary Detail (8)'!BQ58+'Salary Detail (9)'!BQ58+'Salary Detail (10)'!BQ58</f>
        <v>0</v>
      </c>
      <c r="AG65" s="284"/>
      <c r="AH65" s="287">
        <f>'+ Salary Detail (1)'!BQ58+'Salary Detail (2)'!BQ58+'Salary Detail (3)'!BQ58+'Salary Detail (4)'!BQ58+'Salary Detail (5)'!BQ58+'Salary Detail (6)'!BQ58+'Salary Detail (7)'!BQ58+'Salary Detail (8)'!BQ58+'Salary Detail (9)'!BQ58+'Salary Detail (10)'!BQ58</f>
        <v>0</v>
      </c>
    </row>
    <row r="66" spans="1:35" ht="12.95" customHeight="1">
      <c r="A66" s="625"/>
      <c r="B66" s="625"/>
      <c r="C66" s="625"/>
      <c r="D66" s="625"/>
    </row>
    <row r="67" spans="1:35" ht="20.100000000000001" customHeight="1">
      <c r="A67" s="845" t="s">
        <v>320</v>
      </c>
      <c r="B67" s="1116" t="str">
        <f>IF('+ Summary (1)'!B67:E67&lt;&gt;"",'+ Summary (1)'!B67:E67,"")</f>
        <v/>
      </c>
      <c r="C67" s="1116"/>
      <c r="D67" s="1116"/>
      <c r="E67" s="82"/>
      <c r="AH67" s="78"/>
      <c r="AI67" s="78"/>
    </row>
    <row r="68" spans="1:35" ht="20.100000000000001" customHeight="1">
      <c r="A68" s="845" t="s">
        <v>321</v>
      </c>
      <c r="B68" s="1116" t="str">
        <f>IF('+ Summary (1)'!B68:E68&lt;&gt;"",'+ Summary (1)'!B68:E68,"")</f>
        <v/>
      </c>
      <c r="C68" s="1116"/>
      <c r="D68" s="1116"/>
      <c r="E68" s="82"/>
      <c r="AH68" s="78"/>
      <c r="AI68" s="78"/>
    </row>
    <row r="69" spans="1:35" ht="17.25" customHeight="1">
      <c r="A69" s="845" t="s">
        <v>322</v>
      </c>
      <c r="B69" s="1116" t="str">
        <f>IF('+ Summary (1)'!B69:E69&lt;&gt;"",'+ Summary (1)'!B69:E69,"")</f>
        <v/>
      </c>
      <c r="C69" s="1116"/>
      <c r="D69" s="1116"/>
      <c r="E69" s="82"/>
    </row>
    <row r="70" spans="1:35" ht="17.25" customHeight="1">
      <c r="A70" s="845" t="s">
        <v>323</v>
      </c>
      <c r="B70" s="1116" t="str">
        <f>IF('+ Summary (1)'!B70:E70&lt;&gt;"",'+ Summary (1)'!B70:E70,"")</f>
        <v/>
      </c>
      <c r="C70" s="1116"/>
      <c r="D70" s="1116"/>
      <c r="E70" s="82"/>
      <c r="AH70" s="79"/>
    </row>
    <row r="71" spans="1:35" ht="17.25" customHeight="1">
      <c r="A71" s="1114"/>
      <c r="B71" s="1114"/>
      <c r="C71" s="1114"/>
      <c r="D71" s="847"/>
      <c r="E71" s="82"/>
      <c r="AH71" s="79"/>
    </row>
    <row r="72" spans="1:35" ht="15.75" customHeight="1">
      <c r="A72" s="1108" t="s">
        <v>324</v>
      </c>
      <c r="B72" s="1109"/>
      <c r="C72" s="1110">
        <f>'+ Summary (1)'!C72:D72</f>
        <v>45000</v>
      </c>
      <c r="D72" s="1111"/>
      <c r="E72" s="228"/>
    </row>
    <row r="84" spans="1:37">
      <c r="A84" s="75" t="s">
        <v>269</v>
      </c>
      <c r="B84" s="75"/>
      <c r="C84" s="75"/>
      <c r="D84" s="75"/>
      <c r="E84" s="75">
        <v>1</v>
      </c>
      <c r="F84" s="75">
        <v>1</v>
      </c>
      <c r="G84" s="75">
        <v>1</v>
      </c>
      <c r="H84" s="75">
        <f>E84+1</f>
        <v>2</v>
      </c>
      <c r="I84" s="75">
        <f t="shared" ref="I84:AH84" si="17">F84+1</f>
        <v>2</v>
      </c>
      <c r="J84" s="75">
        <f t="shared" si="17"/>
        <v>2</v>
      </c>
      <c r="K84" s="75">
        <f t="shared" si="17"/>
        <v>3</v>
      </c>
      <c r="L84" s="75">
        <f t="shared" si="17"/>
        <v>3</v>
      </c>
      <c r="M84" s="75">
        <f t="shared" si="17"/>
        <v>3</v>
      </c>
      <c r="N84" s="75">
        <f t="shared" si="17"/>
        <v>4</v>
      </c>
      <c r="O84" s="75">
        <f t="shared" si="17"/>
        <v>4</v>
      </c>
      <c r="P84" s="75">
        <f t="shared" si="17"/>
        <v>4</v>
      </c>
      <c r="Q84" s="75">
        <f t="shared" si="17"/>
        <v>5</v>
      </c>
      <c r="R84" s="75">
        <f t="shared" si="17"/>
        <v>5</v>
      </c>
      <c r="S84" s="75">
        <f t="shared" si="17"/>
        <v>5</v>
      </c>
      <c r="T84" s="75">
        <f t="shared" si="17"/>
        <v>6</v>
      </c>
      <c r="U84" s="75">
        <f t="shared" si="17"/>
        <v>6</v>
      </c>
      <c r="V84" s="75">
        <f t="shared" si="17"/>
        <v>6</v>
      </c>
      <c r="W84" s="75">
        <f t="shared" si="17"/>
        <v>7</v>
      </c>
      <c r="X84" s="75">
        <f t="shared" si="17"/>
        <v>7</v>
      </c>
      <c r="Y84" s="75">
        <f t="shared" si="17"/>
        <v>7</v>
      </c>
      <c r="Z84" s="75">
        <f t="shared" si="17"/>
        <v>8</v>
      </c>
      <c r="AA84" s="75">
        <f t="shared" si="17"/>
        <v>8</v>
      </c>
      <c r="AB84" s="75">
        <f t="shared" si="17"/>
        <v>8</v>
      </c>
      <c r="AC84" s="75">
        <f t="shared" si="17"/>
        <v>9</v>
      </c>
      <c r="AD84" s="75">
        <f t="shared" si="17"/>
        <v>9</v>
      </c>
      <c r="AE84" s="75">
        <f t="shared" si="17"/>
        <v>9</v>
      </c>
      <c r="AF84" s="75">
        <f t="shared" si="17"/>
        <v>10</v>
      </c>
      <c r="AG84" s="75">
        <f t="shared" si="17"/>
        <v>10</v>
      </c>
      <c r="AH84" s="75">
        <f t="shared" si="17"/>
        <v>10</v>
      </c>
      <c r="AI84" s="75">
        <f>$D$5</f>
        <v>1</v>
      </c>
      <c r="AJ84" s="75">
        <f>$D$6</f>
        <v>1</v>
      </c>
      <c r="AK84" s="75">
        <f>$D$6</f>
        <v>1</v>
      </c>
    </row>
    <row r="85" spans="1:37">
      <c r="A85" s="318" t="s">
        <v>270</v>
      </c>
      <c r="B85" s="75"/>
      <c r="C85" s="75"/>
      <c r="D85" s="75"/>
      <c r="E85" s="76">
        <f>'+ Summary (1)'!E88</f>
        <v>45323</v>
      </c>
      <c r="F85" s="76">
        <f>'+ Summary (1)'!F88</f>
        <v>45323</v>
      </c>
      <c r="G85" s="76">
        <f>'+ Summary (1)'!G88</f>
        <v>45323</v>
      </c>
      <c r="H85" s="76">
        <f>'+ Summary (1)'!H88</f>
        <v>45689</v>
      </c>
      <c r="I85" s="76">
        <f>'+ Summary (1)'!I88</f>
        <v>45689</v>
      </c>
      <c r="J85" s="76">
        <f>'+ Summary (1)'!J88</f>
        <v>45689</v>
      </c>
      <c r="K85" s="76">
        <f>'+ Summary (1)'!K88</f>
        <v>46054</v>
      </c>
      <c r="L85" s="76">
        <f>'+ Summary (1)'!L88</f>
        <v>46054</v>
      </c>
      <c r="M85" s="76">
        <f>'+ Summary (1)'!M88</f>
        <v>46054</v>
      </c>
      <c r="N85" s="76">
        <f>'+ Summary (1)'!N88</f>
        <v>46419</v>
      </c>
      <c r="O85" s="76">
        <f>'+ Summary (1)'!O88</f>
        <v>46419</v>
      </c>
      <c r="P85" s="76">
        <f>'+ Summary (1)'!P88</f>
        <v>46419</v>
      </c>
      <c r="Q85" s="76">
        <f>'+ Summary (1)'!Q88</f>
        <v>46784</v>
      </c>
      <c r="R85" s="76">
        <f>'+ Summary (1)'!R88</f>
        <v>46784</v>
      </c>
      <c r="S85" s="76">
        <f>'+ Summary (1)'!S88</f>
        <v>46784</v>
      </c>
      <c r="T85" s="76">
        <f>'+ Summary (1)'!T88</f>
        <v>47150</v>
      </c>
      <c r="U85" s="76">
        <f>'+ Summary (1)'!U88</f>
        <v>47150</v>
      </c>
      <c r="V85" s="76">
        <f>'+ Summary (1)'!V88</f>
        <v>47150</v>
      </c>
      <c r="W85" s="76">
        <f>'+ Summary (1)'!W88</f>
        <v>47515</v>
      </c>
      <c r="X85" s="76">
        <f>'+ Summary (1)'!X88</f>
        <v>47515</v>
      </c>
      <c r="Y85" s="76">
        <f>'+ Summary (1)'!Y88</f>
        <v>47515</v>
      </c>
      <c r="Z85" s="76">
        <f>'+ Summary (1)'!Z88</f>
        <v>47880</v>
      </c>
      <c r="AA85" s="76">
        <f>'+ Summary (1)'!AA88</f>
        <v>47880</v>
      </c>
      <c r="AB85" s="76">
        <f>'+ Summary (1)'!AB88</f>
        <v>47880</v>
      </c>
      <c r="AC85" s="76">
        <f>'+ Summary (1)'!AC88</f>
        <v>48245</v>
      </c>
      <c r="AD85" s="76">
        <f>'+ Summary (1)'!AD88</f>
        <v>48245</v>
      </c>
      <c r="AE85" s="76">
        <f>'+ Summary (1)'!AE88</f>
        <v>48245</v>
      </c>
      <c r="AF85" s="76">
        <f>'+ Summary (1)'!AF88</f>
        <v>48611</v>
      </c>
      <c r="AG85" s="76">
        <f>'+ Summary (1)'!AG88</f>
        <v>48611</v>
      </c>
      <c r="AH85" s="76">
        <f>'+ Summary (1)'!AH88</f>
        <v>48611</v>
      </c>
      <c r="AI85" s="76">
        <f>$B$6</f>
        <v>45323</v>
      </c>
      <c r="AJ85" s="76">
        <f>$B$6</f>
        <v>45323</v>
      </c>
      <c r="AK85" s="76">
        <f>$B$6</f>
        <v>45323</v>
      </c>
    </row>
    <row r="86" spans="1:37">
      <c r="A86" s="318" t="s">
        <v>271</v>
      </c>
      <c r="B86" s="75"/>
      <c r="C86" s="75"/>
      <c r="D86" s="75"/>
      <c r="E86" s="76">
        <f>'+ Summary (1)'!E89</f>
        <v>45688</v>
      </c>
      <c r="F86" s="76">
        <f>'+ Summary (1)'!F89</f>
        <v>45688</v>
      </c>
      <c r="G86" s="76">
        <f>'+ Summary (1)'!G89</f>
        <v>45688</v>
      </c>
      <c r="H86" s="76">
        <f>'+ Summary (1)'!H89</f>
        <v>46053</v>
      </c>
      <c r="I86" s="76">
        <f>'+ Summary (1)'!I89</f>
        <v>46053</v>
      </c>
      <c r="J86" s="76">
        <f>'+ Summary (1)'!J89</f>
        <v>46053</v>
      </c>
      <c r="K86" s="76">
        <f>'+ Summary (1)'!K89</f>
        <v>46418</v>
      </c>
      <c r="L86" s="76">
        <f>'+ Summary (1)'!L89</f>
        <v>46418</v>
      </c>
      <c r="M86" s="76">
        <f>'+ Summary (1)'!M89</f>
        <v>46418</v>
      </c>
      <c r="N86" s="76">
        <f>'+ Summary (1)'!N89</f>
        <v>46783</v>
      </c>
      <c r="O86" s="76">
        <f>'+ Summary (1)'!O89</f>
        <v>46783</v>
      </c>
      <c r="P86" s="76">
        <f>'+ Summary (1)'!P89</f>
        <v>46783</v>
      </c>
      <c r="Q86" s="76">
        <f>'+ Summary (1)'!Q89</f>
        <v>47149</v>
      </c>
      <c r="R86" s="76">
        <f>'+ Summary (1)'!R89</f>
        <v>47149</v>
      </c>
      <c r="S86" s="76">
        <f>'+ Summary (1)'!S89</f>
        <v>47149</v>
      </c>
      <c r="T86" s="76">
        <f>'+ Summary (1)'!T89</f>
        <v>47514</v>
      </c>
      <c r="U86" s="76">
        <f>'+ Summary (1)'!U89</f>
        <v>47514</v>
      </c>
      <c r="V86" s="76">
        <f>'+ Summary (1)'!V89</f>
        <v>47514</v>
      </c>
      <c r="W86" s="76">
        <f>'+ Summary (1)'!W89</f>
        <v>47879</v>
      </c>
      <c r="X86" s="76">
        <f>'+ Summary (1)'!X89</f>
        <v>47879</v>
      </c>
      <c r="Y86" s="76">
        <f>'+ Summary (1)'!Y89</f>
        <v>47879</v>
      </c>
      <c r="Z86" s="76">
        <f>'+ Summary (1)'!Z89</f>
        <v>48244</v>
      </c>
      <c r="AA86" s="76">
        <f>'+ Summary (1)'!AA89</f>
        <v>48244</v>
      </c>
      <c r="AB86" s="76">
        <f>'+ Summary (1)'!AB89</f>
        <v>48244</v>
      </c>
      <c r="AC86" s="76">
        <f>'+ Summary (1)'!AC89</f>
        <v>48610</v>
      </c>
      <c r="AD86" s="76">
        <f>'+ Summary (1)'!AD89</f>
        <v>48610</v>
      </c>
      <c r="AE86" s="76">
        <f>'+ Summary (1)'!AE89</f>
        <v>48610</v>
      </c>
      <c r="AF86" s="76">
        <f>'+ Summary (1)'!AF89</f>
        <v>48975</v>
      </c>
      <c r="AG86" s="76">
        <f>'+ Summary (1)'!AG89</f>
        <v>48975</v>
      </c>
      <c r="AH86" s="76">
        <f>'+ Summary (1)'!AH89</f>
        <v>48975</v>
      </c>
      <c r="AI86" s="76">
        <f>DATE(YEAR(AI85)+$D$5,MONTH(AI85),DAY(AI85))-1</f>
        <v>45688</v>
      </c>
      <c r="AJ86" s="76">
        <f t="shared" ref="AJ86:AK86" si="18">DATE(YEAR(AJ85)+$D$5,MONTH(AJ85),DAY(AJ85))-1</f>
        <v>45688</v>
      </c>
      <c r="AK86" s="76">
        <f t="shared" si="18"/>
        <v>45688</v>
      </c>
    </row>
    <row r="87" spans="1:37" ht="13.5" customHeight="1">
      <c r="A87" s="75" t="s">
        <v>259</v>
      </c>
      <c r="B87" s="75"/>
      <c r="C87" s="75"/>
      <c r="D87" s="75"/>
      <c r="E87" s="76">
        <f>$B$3</f>
        <v>0</v>
      </c>
      <c r="F87" s="76">
        <f t="shared" ref="F87:AK87" si="19">$B$3</f>
        <v>0</v>
      </c>
      <c r="G87" s="76">
        <f t="shared" si="19"/>
        <v>0</v>
      </c>
      <c r="H87" s="76">
        <f t="shared" si="19"/>
        <v>0</v>
      </c>
      <c r="I87" s="76">
        <f t="shared" si="19"/>
        <v>0</v>
      </c>
      <c r="J87" s="76">
        <f t="shared" si="19"/>
        <v>0</v>
      </c>
      <c r="K87" s="76">
        <f t="shared" si="19"/>
        <v>0</v>
      </c>
      <c r="L87" s="76">
        <f t="shared" si="19"/>
        <v>0</v>
      </c>
      <c r="M87" s="76">
        <f t="shared" si="19"/>
        <v>0</v>
      </c>
      <c r="N87" s="76">
        <f t="shared" si="19"/>
        <v>0</v>
      </c>
      <c r="O87" s="76">
        <f t="shared" si="19"/>
        <v>0</v>
      </c>
      <c r="P87" s="76">
        <f t="shared" si="19"/>
        <v>0</v>
      </c>
      <c r="Q87" s="76">
        <f t="shared" si="19"/>
        <v>0</v>
      </c>
      <c r="R87" s="76">
        <f t="shared" si="19"/>
        <v>0</v>
      </c>
      <c r="S87" s="76">
        <f t="shared" si="19"/>
        <v>0</v>
      </c>
      <c r="T87" s="76">
        <f t="shared" si="19"/>
        <v>0</v>
      </c>
      <c r="U87" s="76">
        <f t="shared" si="19"/>
        <v>0</v>
      </c>
      <c r="V87" s="76">
        <f t="shared" si="19"/>
        <v>0</v>
      </c>
      <c r="W87" s="76">
        <f t="shared" si="19"/>
        <v>0</v>
      </c>
      <c r="X87" s="76">
        <f t="shared" si="19"/>
        <v>0</v>
      </c>
      <c r="Y87" s="76">
        <f t="shared" si="19"/>
        <v>0</v>
      </c>
      <c r="Z87" s="76">
        <f t="shared" si="19"/>
        <v>0</v>
      </c>
      <c r="AA87" s="76">
        <f t="shared" si="19"/>
        <v>0</v>
      </c>
      <c r="AB87" s="76">
        <f t="shared" si="19"/>
        <v>0</v>
      </c>
      <c r="AC87" s="76">
        <f t="shared" si="19"/>
        <v>0</v>
      </c>
      <c r="AD87" s="76">
        <f t="shared" si="19"/>
        <v>0</v>
      </c>
      <c r="AE87" s="76">
        <f t="shared" si="19"/>
        <v>0</v>
      </c>
      <c r="AF87" s="76">
        <f t="shared" si="19"/>
        <v>0</v>
      </c>
      <c r="AG87" s="76">
        <f t="shared" si="19"/>
        <v>0</v>
      </c>
      <c r="AH87" s="76">
        <f t="shared" si="19"/>
        <v>0</v>
      </c>
      <c r="AI87" s="76">
        <f t="shared" si="19"/>
        <v>0</v>
      </c>
      <c r="AJ87" s="76">
        <f t="shared" si="19"/>
        <v>0</v>
      </c>
      <c r="AK87" s="76">
        <f t="shared" si="19"/>
        <v>0</v>
      </c>
    </row>
    <row r="88" spans="1:37" ht="18" customHeight="1">
      <c r="A88" s="77" t="s">
        <v>272</v>
      </c>
      <c r="B88" s="77"/>
      <c r="C88" s="77"/>
      <c r="D88" s="77"/>
      <c r="E88" s="77">
        <f>IF((AND(E84&gt;$D$5,E84&lt;=$D$6)),E84-$D$5,0)</f>
        <v>0</v>
      </c>
      <c r="F88" s="77">
        <f t="shared" ref="F88:AH88" si="20">IF((AND(F84&gt;$D$5,F84&lt;=$D$6)),F84-$D$5,0)</f>
        <v>0</v>
      </c>
      <c r="G88" s="77">
        <f t="shared" si="20"/>
        <v>0</v>
      </c>
      <c r="H88" s="77">
        <f t="shared" si="20"/>
        <v>0</v>
      </c>
      <c r="I88" s="77">
        <f t="shared" si="20"/>
        <v>0</v>
      </c>
      <c r="J88" s="77">
        <f t="shared" si="20"/>
        <v>0</v>
      </c>
      <c r="K88" s="77">
        <f t="shared" si="20"/>
        <v>0</v>
      </c>
      <c r="L88" s="77">
        <f t="shared" si="20"/>
        <v>0</v>
      </c>
      <c r="M88" s="77">
        <f t="shared" si="20"/>
        <v>0</v>
      </c>
      <c r="N88" s="77">
        <f t="shared" si="20"/>
        <v>0</v>
      </c>
      <c r="O88" s="77">
        <f t="shared" si="20"/>
        <v>0</v>
      </c>
      <c r="P88" s="77">
        <f t="shared" si="20"/>
        <v>0</v>
      </c>
      <c r="Q88" s="77">
        <f t="shared" si="20"/>
        <v>0</v>
      </c>
      <c r="R88" s="77">
        <f t="shared" si="20"/>
        <v>0</v>
      </c>
      <c r="S88" s="77">
        <f t="shared" si="20"/>
        <v>0</v>
      </c>
      <c r="T88" s="77">
        <f t="shared" si="20"/>
        <v>0</v>
      </c>
      <c r="U88" s="77">
        <f t="shared" si="20"/>
        <v>0</v>
      </c>
      <c r="V88" s="77">
        <f t="shared" si="20"/>
        <v>0</v>
      </c>
      <c r="W88" s="77">
        <f t="shared" si="20"/>
        <v>0</v>
      </c>
      <c r="X88" s="77">
        <f t="shared" si="20"/>
        <v>0</v>
      </c>
      <c r="Y88" s="77">
        <f t="shared" si="20"/>
        <v>0</v>
      </c>
      <c r="Z88" s="77">
        <f t="shared" si="20"/>
        <v>0</v>
      </c>
      <c r="AA88" s="77">
        <f t="shared" si="20"/>
        <v>0</v>
      </c>
      <c r="AB88" s="77">
        <f t="shared" si="20"/>
        <v>0</v>
      </c>
      <c r="AC88" s="77">
        <f t="shared" si="20"/>
        <v>0</v>
      </c>
      <c r="AD88" s="77">
        <f t="shared" si="20"/>
        <v>0</v>
      </c>
      <c r="AE88" s="77">
        <f t="shared" si="20"/>
        <v>0</v>
      </c>
      <c r="AF88" s="77">
        <f t="shared" si="20"/>
        <v>0</v>
      </c>
      <c r="AG88" s="77">
        <f t="shared" si="20"/>
        <v>0</v>
      </c>
      <c r="AH88" s="77">
        <f t="shared" si="20"/>
        <v>0</v>
      </c>
    </row>
    <row r="89" spans="1:37">
      <c r="A89" s="289"/>
    </row>
    <row r="90" spans="1:37">
      <c r="AI90" s="56" t="str">
        <f>TEXT($B$5,"m/d/yyyy")</f>
        <v>2/1/2024</v>
      </c>
      <c r="AJ90" s="56" t="str">
        <f>TEXT($B$6,"m/d/yyyy")</f>
        <v>2/1/2024</v>
      </c>
      <c r="AK90" s="56" t="str">
        <f>TEXT($B$6,"m/d/yyyy")</f>
        <v>2/1/2024</v>
      </c>
    </row>
    <row r="91" spans="1:37">
      <c r="AI91" s="56" t="str">
        <f>TEXT($C$5,"m/d/yyyy")</f>
        <v>1/31/2025</v>
      </c>
      <c r="AJ91" s="56" t="str">
        <f>TEXT($C$6,"m/d/yyyy")</f>
        <v>1/31/2025</v>
      </c>
      <c r="AK91" s="56" t="str">
        <f>TEXT($C$6,"m/d/yyyy")</f>
        <v>1/31/2025</v>
      </c>
    </row>
  </sheetData>
  <sheetProtection formatCells="0" formatColumns="0" formatRows="0" insertHyperlinks="0" sort="0" autoFilter="0" pivotTables="0"/>
  <mergeCells count="82">
    <mergeCell ref="AI20:AI21"/>
    <mergeCell ref="AJ20:AJ21"/>
    <mergeCell ref="AK20:AK21"/>
    <mergeCell ref="T17:V17"/>
    <mergeCell ref="W17:Y17"/>
    <mergeCell ref="Z17:AB17"/>
    <mergeCell ref="AC17:AE17"/>
    <mergeCell ref="AF17:AH17"/>
    <mergeCell ref="AI18:AK18"/>
    <mergeCell ref="T18:V18"/>
    <mergeCell ref="W18:Y18"/>
    <mergeCell ref="Z18:AB18"/>
    <mergeCell ref="AC18:AE18"/>
    <mergeCell ref="AF18:AH18"/>
    <mergeCell ref="E17:G17"/>
    <mergeCell ref="H17:J17"/>
    <mergeCell ref="K17:M17"/>
    <mergeCell ref="N17:P17"/>
    <mergeCell ref="Q17:S17"/>
    <mergeCell ref="A43:D43"/>
    <mergeCell ref="A44:D44"/>
    <mergeCell ref="A45:D45"/>
    <mergeCell ref="A46:D46"/>
    <mergeCell ref="D13:D16"/>
    <mergeCell ref="A36:D36"/>
    <mergeCell ref="A37:D37"/>
    <mergeCell ref="A38:D38"/>
    <mergeCell ref="A39:D39"/>
    <mergeCell ref="A33:D33"/>
    <mergeCell ref="B18:D18"/>
    <mergeCell ref="A22:D22"/>
    <mergeCell ref="A23:D23"/>
    <mergeCell ref="A24:D24"/>
    <mergeCell ref="A25:D25"/>
    <mergeCell ref="A26:D26"/>
    <mergeCell ref="A27:D27"/>
    <mergeCell ref="A28:D28"/>
    <mergeCell ref="A29:D29"/>
    <mergeCell ref="A31:D31"/>
    <mergeCell ref="B12:D12"/>
    <mergeCell ref="B7:D7"/>
    <mergeCell ref="B8:D8"/>
    <mergeCell ref="B9:D9"/>
    <mergeCell ref="B10:D10"/>
    <mergeCell ref="B11:D11"/>
    <mergeCell ref="E18:G18"/>
    <mergeCell ref="H18:J18"/>
    <mergeCell ref="K18:M18"/>
    <mergeCell ref="N18:P18"/>
    <mergeCell ref="Q18:S18"/>
    <mergeCell ref="A32:D32"/>
    <mergeCell ref="A30:D30"/>
    <mergeCell ref="A58:D58"/>
    <mergeCell ref="A34:D34"/>
    <mergeCell ref="A35:D35"/>
    <mergeCell ref="A47:D47"/>
    <mergeCell ref="A50:D50"/>
    <mergeCell ref="A51:D51"/>
    <mergeCell ref="A53:D53"/>
    <mergeCell ref="A54:D54"/>
    <mergeCell ref="A55:D55"/>
    <mergeCell ref="A56:D56"/>
    <mergeCell ref="A57:D57"/>
    <mergeCell ref="A48:D48"/>
    <mergeCell ref="A49:D49"/>
    <mergeCell ref="A40:D40"/>
    <mergeCell ref="A41:D41"/>
    <mergeCell ref="A72:B72"/>
    <mergeCell ref="C72:D72"/>
    <mergeCell ref="A59:D59"/>
    <mergeCell ref="A60:D60"/>
    <mergeCell ref="A61:D61"/>
    <mergeCell ref="A62:D62"/>
    <mergeCell ref="A63:D63"/>
    <mergeCell ref="A65:D65"/>
    <mergeCell ref="B67:D67"/>
    <mergeCell ref="B69:D69"/>
    <mergeCell ref="B70:D70"/>
    <mergeCell ref="A71:C71"/>
    <mergeCell ref="A52:D52"/>
    <mergeCell ref="B68:D68"/>
    <mergeCell ref="A42:D42"/>
  </mergeCells>
  <conditionalFormatting sqref="A20:AH20 AL20:XFD20">
    <cfRule type="cellIs" dxfId="629" priority="5" operator="notEqual">
      <formula>"12 Months"</formula>
    </cfRule>
  </conditionalFormatting>
  <conditionalFormatting sqref="B16">
    <cfRule type="containsBlanks" dxfId="628" priority="22">
      <formula>LEN(TRIM(B16))=0</formula>
    </cfRule>
  </conditionalFormatting>
  <conditionalFormatting sqref="B15:C15">
    <cfRule type="cellIs" dxfId="627" priority="6" operator="lessThan">
      <formula>0</formula>
    </cfRule>
  </conditionalFormatting>
  <conditionalFormatting sqref="B10:D10">
    <cfRule type="cellIs" dxfId="626" priority="1" operator="equal">
      <formula>"New Agreement"</formula>
    </cfRule>
    <cfRule type="cellIs" dxfId="625" priority="2" stopIfTrue="1" operator="equal">
      <formula>"Amendment"</formula>
    </cfRule>
    <cfRule type="cellIs" dxfId="624" priority="3" operator="equal">
      <formula>"Modification"</formula>
    </cfRule>
    <cfRule type="cellIs" dxfId="623" priority="4" operator="equal">
      <formula>"Revision"</formula>
    </cfRule>
  </conditionalFormatting>
  <conditionalFormatting sqref="E18:AH63 E65:AH65">
    <cfRule type="expression" dxfId="622" priority="350">
      <formula>E$84&gt;$D$6</formula>
    </cfRule>
  </conditionalFormatting>
  <conditionalFormatting sqref="E22:AH55 E56:G62 H56:AH63">
    <cfRule type="expression" dxfId="621" priority="10">
      <formula>E$87&gt;E$86</formula>
    </cfRule>
  </conditionalFormatting>
  <conditionalFormatting sqref="E30:AH30">
    <cfRule type="expression" dxfId="620" priority="27">
      <formula>COUNTIF($A$34:$D$53,"*HUD*")=0</formula>
    </cfRule>
  </conditionalFormatting>
  <conditionalFormatting sqref="E63:AH63">
    <cfRule type="expression" dxfId="619" priority="18">
      <formula>E$87&gt;E$86</formula>
    </cfRule>
  </conditionalFormatting>
  <conditionalFormatting sqref="E65:AH65">
    <cfRule type="expression" dxfId="618" priority="12">
      <formula>E$87&gt;E$86</formula>
    </cfRule>
  </conditionalFormatting>
  <conditionalFormatting sqref="E63:AK63">
    <cfRule type="cellIs" dxfId="617" priority="16" operator="notBetween">
      <formula>-2</formula>
      <formula>2</formula>
    </cfRule>
  </conditionalFormatting>
  <conditionalFormatting sqref="F22:F25 I22:I25 L22:L25 O22:O25 R22:R25 U22:U25 X22:X25 AA22:AA25 AD22:AD25 AG22:AG25 AJ22:AJ25 AJ27:AJ61 F27:F62 I27:I62 L27:L62 O27:O62 R27:R62 U27:U62 X27:X62 AA27:AA62 AD27:AD62 AG27:AG62">
    <cfRule type="cellIs" dxfId="616" priority="24" operator="notEqual">
      <formula>0</formula>
    </cfRule>
  </conditionalFormatting>
  <conditionalFormatting sqref="F65 I65 L65 O65 R65 U65 X65 AA65 AD65 AG65">
    <cfRule type="cellIs" dxfId="615" priority="11" operator="notEqual">
      <formula>0</formula>
    </cfRule>
  </conditionalFormatting>
  <conditionalFormatting sqref="AJ62:AJ63 F63 I63 L63 O63 R63 U63 X63 AA63 AD63 AG63">
    <cfRule type="cellIs" dxfId="614" priority="17" operator="notEqual">
      <formula>0</formula>
    </cfRule>
  </conditionalFormatting>
  <dataValidations count="1">
    <dataValidation errorStyle="warning" allowBlank="1" showInputMessage="1" showErrorMessage="1" sqref="A56:D60" xr:uid="{00000000-0002-0000-0200-000000000000}"/>
  </dataValidations>
  <printOptions horizontalCentered="1" headings="1"/>
  <pageMargins left="0.25" right="0.25" top="0.75" bottom="0.75" header="0.3" footer="0.3"/>
  <pageSetup scale="20" fitToHeight="0" orientation="landscape" r:id="rId1"/>
  <headerFooter alignWithMargins="0">
    <oddFooter>Page &amp;P of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Props1.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DBD744-5F6F-4E82-9F6D-70F4D263A456}">
  <ds:schemaRefs>
    <ds:schemaRef ds:uri="http://schemas.microsoft.com/sharepoint/v3/contenttype/forms"/>
  </ds:schemaRefs>
</ds:datastoreItem>
</file>

<file path=customXml/itemProps3.xml><?xml version="1.0" encoding="utf-8"?>
<ds:datastoreItem xmlns:ds="http://schemas.openxmlformats.org/officeDocument/2006/customXml" ds:itemID="{AED23697-1505-4F33-AA76-CE06E1DAAD0D}">
  <ds:schemaRefs>
    <ds:schemaRef ds:uri="http://schemas.microsoft.com/office/2006/metadata/properties"/>
    <ds:schemaRef ds:uri="http://schemas.microsoft.com/office/infopath/2007/PartnerControls"/>
    <ds:schemaRef ds:uri="b277acee-cfae-4959-b81e-c4b28977524d"/>
    <ds:schemaRef ds:uri="e75af1de-34b0-43f6-becd-727182f3f4cc"/>
    <ds:schemaRef ds:uri="47e4b3f4-44a2-4921-b2a9-b1306db76b9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80</vt:i4>
      </vt:variant>
    </vt:vector>
  </HeadingPairs>
  <TitlesOfParts>
    <vt:vector size="129" baseType="lpstr">
      <vt:lpstr>Update Log</vt:lpstr>
      <vt:lpstr>READ ME</vt:lpstr>
      <vt:lpstr>Dropdown Lists</vt:lpstr>
      <vt:lpstr>Budget History</vt:lpstr>
      <vt:lpstr>Site Lists</vt:lpstr>
      <vt:lpstr>Approved Subcontractors</vt:lpstr>
      <vt:lpstr>Number Served</vt:lpstr>
      <vt:lpstr>HUD Requirements</vt:lpstr>
      <vt:lpstr>Summary (ALL Budgets)</vt:lpstr>
      <vt:lpstr>+ Summary (1)</vt:lpstr>
      <vt:lpstr>+ Salary Detail (1)</vt:lpstr>
      <vt:lpstr>+ Operating Detail (1)</vt:lpstr>
      <vt:lpstr>+ Budget Narrative (1)</vt:lpstr>
      <vt:lpstr>Summary (2)</vt:lpstr>
      <vt:lpstr>Salary Detail (2)</vt:lpstr>
      <vt:lpstr>Operating Detail (2)</vt:lpstr>
      <vt:lpstr>Budget Narrative (2)</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Summary (9)</vt:lpstr>
      <vt:lpstr>Salary Detail (9)</vt:lpstr>
      <vt:lpstr>Operating Detail (9)</vt:lpstr>
      <vt:lpstr>Budget Narrative (9)</vt:lpstr>
      <vt:lpstr>Summary (10)</vt:lpstr>
      <vt:lpstr>Salary Detail (10)</vt:lpstr>
      <vt:lpstr>Operating Detail (10)</vt:lpstr>
      <vt:lpstr>Budget Narrative (10)</vt:lpstr>
      <vt:lpstr>'+ Budget Narrative (1)'!Print_Area</vt:lpstr>
      <vt:lpstr>'+ Operating Detail (1)'!Print_Area</vt:lpstr>
      <vt:lpstr>'+ Salary Detail (1)'!Print_Area</vt:lpstr>
      <vt:lpstr>'+ Summary (1)'!Print_Area</vt:lpstr>
      <vt:lpstr>'Approved Subcontractors'!Print_Area</vt:lpstr>
      <vt:lpstr>'Budget Narrative (10)'!Print_Area</vt:lpstr>
      <vt:lpstr>'Budget Narrative (2)'!Print_Area</vt:lpstr>
      <vt:lpstr>'Budget Narrative (3)'!Print_Area</vt:lpstr>
      <vt:lpstr>'Budget Narrative (4)'!Print_Area</vt:lpstr>
      <vt:lpstr>'Budget Narrative (5)'!Print_Area</vt:lpstr>
      <vt:lpstr>'Budget Narrative (6)'!Print_Area</vt:lpstr>
      <vt:lpstr>'Budget Narrative (7)'!Print_Area</vt:lpstr>
      <vt:lpstr>'Budget Narrative (8)'!Print_Area</vt:lpstr>
      <vt:lpstr>'Budget Narrative (9)'!Print_Area</vt:lpstr>
      <vt:lpstr>'HUD Requirements'!Print_Area</vt:lpstr>
      <vt:lpstr>'Number Served'!Print_Area</vt:lpstr>
      <vt:lpstr>'Operating Detail (10)'!Print_Area</vt:lpstr>
      <vt:lpstr>'Operating Detail (2)'!Print_Area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'Operating Detail (9)'!Print_Area</vt:lpstr>
      <vt:lpstr>'Salary Detail (10)'!Print_Area</vt:lpstr>
      <vt:lpstr>'Salary Detail (2)'!Print_Area</vt:lpstr>
      <vt:lpstr>'Salary Detail (3)'!Print_Area</vt:lpstr>
      <vt:lpstr>'Salary Detail (4)'!Print_Area</vt:lpstr>
      <vt:lpstr>'Salary Detail (5)'!Print_Area</vt:lpstr>
      <vt:lpstr>'Salary Detail (6)'!Print_Area</vt:lpstr>
      <vt:lpstr>'Salary Detail (7)'!Print_Area</vt:lpstr>
      <vt:lpstr>'Salary Detail (8)'!Print_Area</vt:lpstr>
      <vt:lpstr>'Salary Detail (9)'!Print_Area</vt:lpstr>
      <vt:lpstr>'Site Lists'!Print_Area</vt:lpstr>
      <vt:lpstr>'Summary (10)'!Print_Area</vt:lpstr>
      <vt:lpstr>'Summary (2)'!Print_Area</vt:lpstr>
      <vt:lpstr>'Summary (3)'!Print_Area</vt:lpstr>
      <vt:lpstr>'Summary (4)'!Print_Area</vt:lpstr>
      <vt:lpstr>'Summary (5)'!Print_Area</vt:lpstr>
      <vt:lpstr>'Summary (6)'!Print_Area</vt:lpstr>
      <vt:lpstr>'Summary (7)'!Print_Area</vt:lpstr>
      <vt:lpstr>'Summary (8)'!Print_Area</vt:lpstr>
      <vt:lpstr>'Summary (9)'!Print_Area</vt:lpstr>
      <vt:lpstr>'Summary (ALL Budgets)'!Print_Area</vt:lpstr>
      <vt:lpstr>'+ Operating Detail (1)'!Print_Titles</vt:lpstr>
      <vt:lpstr>'+ Salary Detail (1)'!Print_Titles</vt:lpstr>
      <vt:lpstr>'+ Summary (1)'!Print_Titles</vt:lpstr>
      <vt:lpstr>'Approved Subcontractors'!Print_Titles</vt:lpstr>
      <vt:lpstr>'HUD Requirements'!Print_Titles</vt:lpstr>
      <vt:lpstr>'Number Served'!Print_Titles</vt:lpstr>
      <vt:lpstr>'Operating Detail (10)'!Print_Titles</vt:lpstr>
      <vt:lpstr>'Operating Detail (2)'!Print_Titles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'Operating Detail (9)'!Print_Titles</vt:lpstr>
      <vt:lpstr>'Salary Detail (10)'!Print_Titles</vt:lpstr>
      <vt:lpstr>'Salary Detail (2)'!Print_Titles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'Salary Detail (9)'!Print_Titles</vt:lpstr>
      <vt:lpstr>'Site Lists'!Print_Titles</vt:lpstr>
      <vt:lpstr>'Summary (10)'!Print_Titles</vt:lpstr>
      <vt:lpstr>'Summary (2)'!Print_Titles</vt:lpstr>
      <vt:lpstr>'Summary (3)'!Print_Titles</vt:lpstr>
      <vt:lpstr>'Summary (4)'!Print_Titles</vt:lpstr>
      <vt:lpstr>'Summary (5)'!Print_Titles</vt:lpstr>
      <vt:lpstr>'Summary (6)'!Print_Titles</vt:lpstr>
      <vt:lpstr>'Summary (7)'!Print_Titles</vt:lpstr>
      <vt:lpstr>'Summary (8)'!Print_Titles</vt:lpstr>
      <vt:lpstr>'Summary (9)'!Print_Titles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Garcia, Rachel (HOM)</cp:lastModifiedBy>
  <cp:revision/>
  <cp:lastPrinted>2023-06-09T18:19:53Z</cp:lastPrinted>
  <dcterms:created xsi:type="dcterms:W3CDTF">1999-02-11T17:54:21Z</dcterms:created>
  <dcterms:modified xsi:type="dcterms:W3CDTF">2023-08-23T18:22:13Z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